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NDP\SERVIÇOS INDUSTRIAIS  (uma base de dados)\CLASSIFICAÇÃO PROJETO\"/>
    </mc:Choice>
  </mc:AlternateContent>
  <bookViews>
    <workbookView xWindow="0" yWindow="0" windowWidth="19200" windowHeight="10995" activeTab="7"/>
  </bookViews>
  <sheets>
    <sheet name="2007" sheetId="8" r:id="rId1"/>
    <sheet name="2008" sheetId="9" r:id="rId2"/>
    <sheet name="2009" sheetId="10" r:id="rId3"/>
    <sheet name="2010" sheetId="6" r:id="rId4"/>
    <sheet name="2011" sheetId="3" r:id="rId5"/>
    <sheet name="2012" sheetId="4" r:id="rId6"/>
    <sheet name="2013" sheetId="5" r:id="rId7"/>
    <sheet name="2014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C139" i="7" l="1"/>
  <c r="CC139" i="5"/>
  <c r="BZ101" i="3"/>
  <c r="BZ101" i="4"/>
  <c r="BZ101" i="5"/>
  <c r="BZ101" i="7"/>
  <c r="BZ101" i="6"/>
  <c r="BZ111" i="3"/>
  <c r="BZ111" i="4"/>
  <c r="BZ111" i="5"/>
  <c r="BZ111" i="7"/>
  <c r="BZ111" i="6"/>
  <c r="BZ125" i="3"/>
  <c r="BZ125" i="4"/>
  <c r="BZ125" i="5"/>
  <c r="BZ125" i="7"/>
  <c r="BZ125" i="6"/>
  <c r="BZ139" i="3"/>
  <c r="BZ139" i="4"/>
  <c r="BZ139" i="5"/>
  <c r="BZ139" i="7"/>
  <c r="BZ139" i="6"/>
  <c r="AY99" i="10"/>
  <c r="AY99" i="9"/>
  <c r="AY107" i="10"/>
  <c r="AY107" i="9"/>
  <c r="AY113" i="10"/>
  <c r="AY113" i="9"/>
  <c r="AY120" i="10"/>
  <c r="AY120" i="9"/>
  <c r="AY99" i="8"/>
  <c r="AY107" i="8"/>
  <c r="AY113" i="8"/>
  <c r="AY120" i="8"/>
  <c r="CC139" i="6"/>
  <c r="BF120" i="10"/>
  <c r="BF120" i="9"/>
  <c r="BF120" i="8"/>
  <c r="CC139" i="4"/>
  <c r="CC139" i="3"/>
  <c r="CD146" i="3" l="1"/>
  <c r="CD145" i="3"/>
  <c r="CD144" i="3"/>
  <c r="CD143" i="3"/>
  <c r="CD142" i="3"/>
  <c r="CD141" i="3"/>
  <c r="CD140" i="3"/>
  <c r="CD138" i="3"/>
  <c r="CD137" i="3"/>
  <c r="CD136" i="3"/>
  <c r="CD135" i="3"/>
  <c r="CD134" i="3"/>
  <c r="CD133" i="3"/>
  <c r="CD132" i="3"/>
  <c r="CD131" i="3"/>
  <c r="CD130" i="3"/>
  <c r="CD129" i="3"/>
  <c r="CD128" i="3"/>
  <c r="CD127" i="3"/>
  <c r="CD126" i="3"/>
  <c r="CD124" i="3"/>
  <c r="CD123" i="3"/>
  <c r="CD122" i="3"/>
  <c r="CD121" i="3"/>
  <c r="CD120" i="3"/>
  <c r="CD119" i="3"/>
  <c r="CD118" i="3"/>
  <c r="CD117" i="3"/>
  <c r="CD116" i="3"/>
  <c r="CD115" i="3"/>
  <c r="CD114" i="3"/>
  <c r="CD113" i="3"/>
  <c r="CD112" i="3"/>
  <c r="CD110" i="3"/>
  <c r="CD109" i="3"/>
  <c r="CD108" i="3"/>
  <c r="CD107" i="3"/>
  <c r="CD106" i="3"/>
  <c r="CD105" i="3"/>
  <c r="CD104" i="3"/>
  <c r="CD103" i="3"/>
  <c r="CD102" i="3"/>
  <c r="CD100" i="3"/>
  <c r="CD98" i="3"/>
  <c r="CD97" i="3"/>
  <c r="CD96" i="3"/>
  <c r="CD95" i="3"/>
  <c r="CD94" i="3"/>
  <c r="CD93" i="3"/>
  <c r="CD92" i="3"/>
  <c r="CD91" i="3"/>
  <c r="CD90" i="3"/>
  <c r="CD89" i="3"/>
  <c r="CD88" i="3"/>
  <c r="CD87" i="3"/>
  <c r="CD86" i="3"/>
  <c r="CD85" i="3"/>
  <c r="CD84" i="3"/>
  <c r="CD83" i="3"/>
  <c r="CD82" i="3"/>
  <c r="CD81" i="3"/>
  <c r="CD80" i="3"/>
  <c r="CD79" i="3"/>
  <c r="CD78" i="3"/>
  <c r="CD77" i="3"/>
  <c r="CD76" i="3"/>
  <c r="CD75" i="3"/>
  <c r="CD74" i="3"/>
  <c r="CD73" i="3"/>
  <c r="CD72" i="3"/>
  <c r="CD71" i="3"/>
  <c r="CD70" i="3"/>
  <c r="CD69" i="3"/>
  <c r="CD68" i="3"/>
  <c r="CD67" i="3"/>
  <c r="CD66" i="3"/>
  <c r="CD65" i="3"/>
  <c r="CD64" i="3"/>
  <c r="CD63" i="3"/>
  <c r="CD62" i="3"/>
  <c r="CD61" i="3"/>
  <c r="CD60" i="3"/>
  <c r="CD59" i="3"/>
  <c r="CD58" i="3"/>
  <c r="CD57" i="3"/>
  <c r="CD56" i="3"/>
  <c r="CD55" i="3"/>
  <c r="CD54" i="3"/>
  <c r="CD53" i="3"/>
  <c r="CD52" i="3"/>
  <c r="CD51" i="3"/>
  <c r="CD50" i="3"/>
  <c r="CD49" i="3"/>
  <c r="CD48" i="3"/>
  <c r="CD47" i="3"/>
  <c r="CD46" i="3"/>
  <c r="CD45" i="3"/>
  <c r="CD44" i="3"/>
  <c r="CD43" i="3"/>
  <c r="CD42" i="3"/>
  <c r="CD41" i="3"/>
  <c r="CD40" i="3"/>
  <c r="CD39" i="3"/>
  <c r="CD38" i="3"/>
  <c r="CD37" i="3"/>
  <c r="CD36" i="3"/>
  <c r="CD35" i="3"/>
  <c r="CD34" i="3"/>
  <c r="CD33" i="3"/>
  <c r="CD32" i="3"/>
  <c r="CD31" i="3"/>
  <c r="CD30" i="3"/>
  <c r="CD29" i="3"/>
  <c r="CD28" i="3"/>
  <c r="CD27" i="3"/>
  <c r="CD26" i="3"/>
  <c r="CD25" i="3"/>
  <c r="CD24" i="3"/>
  <c r="CD23" i="3"/>
  <c r="CD22" i="3"/>
  <c r="CD21" i="3"/>
  <c r="CD20" i="3"/>
  <c r="CD19" i="3"/>
  <c r="CD18" i="3"/>
  <c r="CD17" i="3"/>
  <c r="CD16" i="3"/>
  <c r="CD15" i="3"/>
  <c r="CD14" i="3"/>
  <c r="CD13" i="3"/>
  <c r="CD12" i="3"/>
  <c r="CD11" i="3"/>
  <c r="CD10" i="3"/>
  <c r="CD9" i="3"/>
  <c r="CD8" i="3"/>
  <c r="CD7" i="3"/>
  <c r="CD146" i="4"/>
  <c r="CD145" i="4"/>
  <c r="CD144" i="4"/>
  <c r="CD143" i="4"/>
  <c r="CD142" i="4"/>
  <c r="CD141" i="4"/>
  <c r="CD140" i="4"/>
  <c r="CD138" i="4"/>
  <c r="CD137" i="4"/>
  <c r="CD136" i="4"/>
  <c r="CD135" i="4"/>
  <c r="CD134" i="4"/>
  <c r="CD133" i="4"/>
  <c r="CD132" i="4"/>
  <c r="CD131" i="4"/>
  <c r="CD130" i="4"/>
  <c r="CD129" i="4"/>
  <c r="CD128" i="4"/>
  <c r="CD127" i="4"/>
  <c r="CD126" i="4"/>
  <c r="CD124" i="4"/>
  <c r="CD123" i="4"/>
  <c r="CD122" i="4"/>
  <c r="CD121" i="4"/>
  <c r="CD120" i="4"/>
  <c r="CD119" i="4"/>
  <c r="CD118" i="4"/>
  <c r="CD117" i="4"/>
  <c r="CD116" i="4"/>
  <c r="CD115" i="4"/>
  <c r="CD114" i="4"/>
  <c r="CD113" i="4"/>
  <c r="CD112" i="4"/>
  <c r="CD110" i="4"/>
  <c r="CD109" i="4"/>
  <c r="CD108" i="4"/>
  <c r="CD107" i="4"/>
  <c r="CD106" i="4"/>
  <c r="CD105" i="4"/>
  <c r="CD104" i="4"/>
  <c r="CD103" i="4"/>
  <c r="CD102" i="4"/>
  <c r="CD100" i="4"/>
  <c r="CD98" i="4"/>
  <c r="CD97" i="4"/>
  <c r="CD96" i="4"/>
  <c r="CD95" i="4"/>
  <c r="CD94" i="4"/>
  <c r="CD93" i="4"/>
  <c r="CD92" i="4"/>
  <c r="CD91" i="4"/>
  <c r="CD90" i="4"/>
  <c r="CD89" i="4"/>
  <c r="CD88" i="4"/>
  <c r="CD87" i="4"/>
  <c r="CD86" i="4"/>
  <c r="CD85" i="4"/>
  <c r="CD84" i="4"/>
  <c r="CD83" i="4"/>
  <c r="CD82" i="4"/>
  <c r="CD81" i="4"/>
  <c r="CD80" i="4"/>
  <c r="CD79" i="4"/>
  <c r="CD78" i="4"/>
  <c r="CD77" i="4"/>
  <c r="CD76" i="4"/>
  <c r="CD75" i="4"/>
  <c r="CD74" i="4"/>
  <c r="CD73" i="4"/>
  <c r="CD72" i="4"/>
  <c r="CD71" i="4"/>
  <c r="CD70" i="4"/>
  <c r="CD69" i="4"/>
  <c r="CD68" i="4"/>
  <c r="CD67" i="4"/>
  <c r="CD66" i="4"/>
  <c r="CD65" i="4"/>
  <c r="CD64" i="4"/>
  <c r="CD63" i="4"/>
  <c r="CD62" i="4"/>
  <c r="CD61" i="4"/>
  <c r="CD60" i="4"/>
  <c r="CD59" i="4"/>
  <c r="CD58" i="4"/>
  <c r="CD57" i="4"/>
  <c r="CD56" i="4"/>
  <c r="CD55" i="4"/>
  <c r="CD54" i="4"/>
  <c r="CD53" i="4"/>
  <c r="CD52" i="4"/>
  <c r="CD51" i="4"/>
  <c r="CD50" i="4"/>
  <c r="CD49" i="4"/>
  <c r="CD48" i="4"/>
  <c r="CD47" i="4"/>
  <c r="CD46" i="4"/>
  <c r="CD45" i="4"/>
  <c r="CD44" i="4"/>
  <c r="CD43" i="4"/>
  <c r="CD42" i="4"/>
  <c r="CD41" i="4"/>
  <c r="CD40" i="4"/>
  <c r="CD39" i="4"/>
  <c r="CD38" i="4"/>
  <c r="CD37" i="4"/>
  <c r="CD36" i="4"/>
  <c r="CD35" i="4"/>
  <c r="CD34" i="4"/>
  <c r="CD33" i="4"/>
  <c r="CD32" i="4"/>
  <c r="CD31" i="4"/>
  <c r="CD30" i="4"/>
  <c r="CD29" i="4"/>
  <c r="CD28" i="4"/>
  <c r="CD27" i="4"/>
  <c r="CD26" i="4"/>
  <c r="CD25" i="4"/>
  <c r="CD24" i="4"/>
  <c r="CD23" i="4"/>
  <c r="CD22" i="4"/>
  <c r="CD21" i="4"/>
  <c r="CD20" i="4"/>
  <c r="CD19" i="4"/>
  <c r="CD18" i="4"/>
  <c r="CD17" i="4"/>
  <c r="CD16" i="4"/>
  <c r="CD15" i="4"/>
  <c r="CD14" i="4"/>
  <c r="CD13" i="4"/>
  <c r="CD12" i="4"/>
  <c r="CD11" i="4"/>
  <c r="CD10" i="4"/>
  <c r="CD9" i="4"/>
  <c r="CD8" i="4"/>
  <c r="CD7" i="4"/>
  <c r="CD146" i="5"/>
  <c r="CD145" i="5"/>
  <c r="CD144" i="5"/>
  <c r="CD143" i="5"/>
  <c r="CD142" i="5"/>
  <c r="CD141" i="5"/>
  <c r="CD140" i="5"/>
  <c r="CD138" i="5"/>
  <c r="CD137" i="5"/>
  <c r="CD136" i="5"/>
  <c r="CD135" i="5"/>
  <c r="CD134" i="5"/>
  <c r="CD133" i="5"/>
  <c r="CD132" i="5"/>
  <c r="CD131" i="5"/>
  <c r="CD130" i="5"/>
  <c r="CD129" i="5"/>
  <c r="CD128" i="5"/>
  <c r="CD127" i="5"/>
  <c r="CD126" i="5"/>
  <c r="CD124" i="5"/>
  <c r="CD123" i="5"/>
  <c r="CD122" i="5"/>
  <c r="CD121" i="5"/>
  <c r="CD120" i="5"/>
  <c r="CD119" i="5"/>
  <c r="CD118" i="5"/>
  <c r="CD117" i="5"/>
  <c r="CD116" i="5"/>
  <c r="CD115" i="5"/>
  <c r="CD114" i="5"/>
  <c r="CD113" i="5"/>
  <c r="CD112" i="5"/>
  <c r="CD110" i="5"/>
  <c r="CD109" i="5"/>
  <c r="CD108" i="5"/>
  <c r="CD107" i="5"/>
  <c r="CD106" i="5"/>
  <c r="CD105" i="5"/>
  <c r="CD104" i="5"/>
  <c r="CD103" i="5"/>
  <c r="CD102" i="5"/>
  <c r="CD100" i="5"/>
  <c r="CD98" i="5"/>
  <c r="CD97" i="5"/>
  <c r="CD96" i="5"/>
  <c r="CD95" i="5"/>
  <c r="CD94" i="5"/>
  <c r="CD93" i="5"/>
  <c r="CD92" i="5"/>
  <c r="CD91" i="5"/>
  <c r="CD90" i="5"/>
  <c r="CD89" i="5"/>
  <c r="CD88" i="5"/>
  <c r="CD87" i="5"/>
  <c r="CD86" i="5"/>
  <c r="CD85" i="5"/>
  <c r="CD84" i="5"/>
  <c r="CD83" i="5"/>
  <c r="CD82" i="5"/>
  <c r="CD81" i="5"/>
  <c r="CD80" i="5"/>
  <c r="CD79" i="5"/>
  <c r="CD78" i="5"/>
  <c r="CD77" i="5"/>
  <c r="CD76" i="5"/>
  <c r="CD75" i="5"/>
  <c r="CD74" i="5"/>
  <c r="CD73" i="5"/>
  <c r="CD72" i="5"/>
  <c r="CD71" i="5"/>
  <c r="CD70" i="5"/>
  <c r="CD69" i="5"/>
  <c r="CD68" i="5"/>
  <c r="CD67" i="5"/>
  <c r="CD66" i="5"/>
  <c r="CD65" i="5"/>
  <c r="CD64" i="5"/>
  <c r="CD63" i="5"/>
  <c r="CD62" i="5"/>
  <c r="CD61" i="5"/>
  <c r="CD60" i="5"/>
  <c r="CD59" i="5"/>
  <c r="CD58" i="5"/>
  <c r="CD57" i="5"/>
  <c r="CD56" i="5"/>
  <c r="CD55" i="5"/>
  <c r="CD54" i="5"/>
  <c r="CD53" i="5"/>
  <c r="CD52" i="5"/>
  <c r="CD51" i="5"/>
  <c r="CD50" i="5"/>
  <c r="CD49" i="5"/>
  <c r="CD48" i="5"/>
  <c r="CD47" i="5"/>
  <c r="CD46" i="5"/>
  <c r="CD45" i="5"/>
  <c r="CD44" i="5"/>
  <c r="CD43" i="5"/>
  <c r="CD42" i="5"/>
  <c r="CD41" i="5"/>
  <c r="CD40" i="5"/>
  <c r="CD39" i="5"/>
  <c r="CD38" i="5"/>
  <c r="CD37" i="5"/>
  <c r="CD36" i="5"/>
  <c r="CD35" i="5"/>
  <c r="CD34" i="5"/>
  <c r="CD33" i="5"/>
  <c r="CD32" i="5"/>
  <c r="CD31" i="5"/>
  <c r="CD30" i="5"/>
  <c r="CD29" i="5"/>
  <c r="CD28" i="5"/>
  <c r="CD27" i="5"/>
  <c r="CD26" i="5"/>
  <c r="CD25" i="5"/>
  <c r="CD24" i="5"/>
  <c r="CD23" i="5"/>
  <c r="CD22" i="5"/>
  <c r="CD21" i="5"/>
  <c r="CD20" i="5"/>
  <c r="CD19" i="5"/>
  <c r="CD18" i="5"/>
  <c r="CD17" i="5"/>
  <c r="CD16" i="5"/>
  <c r="CD15" i="5"/>
  <c r="CD14" i="5"/>
  <c r="CD13" i="5"/>
  <c r="CD12" i="5"/>
  <c r="CD11" i="5"/>
  <c r="CD10" i="5"/>
  <c r="CD9" i="5"/>
  <c r="CD8" i="5"/>
  <c r="CD7" i="5"/>
  <c r="CD146" i="7"/>
  <c r="CD145" i="7"/>
  <c r="CD144" i="7"/>
  <c r="CD143" i="7"/>
  <c r="CD142" i="7"/>
  <c r="CD141" i="7"/>
  <c r="CD140" i="7"/>
  <c r="CD138" i="7"/>
  <c r="CD137" i="7"/>
  <c r="CD136" i="7"/>
  <c r="CD135" i="7"/>
  <c r="CD134" i="7"/>
  <c r="CD133" i="7"/>
  <c r="CD132" i="7"/>
  <c r="CD131" i="7"/>
  <c r="CD130" i="7"/>
  <c r="CD129" i="7"/>
  <c r="CD128" i="7"/>
  <c r="CD127" i="7"/>
  <c r="CD126" i="7"/>
  <c r="CD124" i="7"/>
  <c r="CD123" i="7"/>
  <c r="CD122" i="7"/>
  <c r="CD121" i="7"/>
  <c r="CD120" i="7"/>
  <c r="CD119" i="7"/>
  <c r="CD118" i="7"/>
  <c r="CD117" i="7"/>
  <c r="CD116" i="7"/>
  <c r="CD115" i="7"/>
  <c r="CD114" i="7"/>
  <c r="CD113" i="7"/>
  <c r="CD112" i="7"/>
  <c r="CD110" i="7"/>
  <c r="CD109" i="7"/>
  <c r="CD108" i="7"/>
  <c r="CD107" i="7"/>
  <c r="CD106" i="7"/>
  <c r="CD105" i="7"/>
  <c r="CD104" i="7"/>
  <c r="CD103" i="7"/>
  <c r="CD102" i="7"/>
  <c r="CD100" i="7"/>
  <c r="CD98" i="7"/>
  <c r="CD97" i="7"/>
  <c r="CD96" i="7"/>
  <c r="CD95" i="7"/>
  <c r="CD94" i="7"/>
  <c r="CD93" i="7"/>
  <c r="CD92" i="7"/>
  <c r="CD91" i="7"/>
  <c r="CD90" i="7"/>
  <c r="CD89" i="7"/>
  <c r="CD88" i="7"/>
  <c r="CD87" i="7"/>
  <c r="CD86" i="7"/>
  <c r="CD85" i="7"/>
  <c r="CD84" i="7"/>
  <c r="CD83" i="7"/>
  <c r="CD82" i="7"/>
  <c r="CD81" i="7"/>
  <c r="CD80" i="7"/>
  <c r="CD79" i="7"/>
  <c r="CD78" i="7"/>
  <c r="CD77" i="7"/>
  <c r="CD76" i="7"/>
  <c r="CD75" i="7"/>
  <c r="CD74" i="7"/>
  <c r="CD73" i="7"/>
  <c r="CD72" i="7"/>
  <c r="CD71" i="7"/>
  <c r="CD70" i="7"/>
  <c r="CD69" i="7"/>
  <c r="CD68" i="7"/>
  <c r="CD67" i="7"/>
  <c r="CD66" i="7"/>
  <c r="CD65" i="7"/>
  <c r="CD64" i="7"/>
  <c r="CD63" i="7"/>
  <c r="CD62" i="7"/>
  <c r="CD61" i="7"/>
  <c r="CD60" i="7"/>
  <c r="CD59" i="7"/>
  <c r="CD58" i="7"/>
  <c r="CD57" i="7"/>
  <c r="CD56" i="7"/>
  <c r="CD55" i="7"/>
  <c r="CD54" i="7"/>
  <c r="CD53" i="7"/>
  <c r="CD52" i="7"/>
  <c r="CD51" i="7"/>
  <c r="CD50" i="7"/>
  <c r="CD49" i="7"/>
  <c r="CD48" i="7"/>
  <c r="CD47" i="7"/>
  <c r="CD46" i="7"/>
  <c r="CD45" i="7"/>
  <c r="CD44" i="7"/>
  <c r="CD43" i="7"/>
  <c r="CD42" i="7"/>
  <c r="CD41" i="7"/>
  <c r="CD40" i="7"/>
  <c r="CD39" i="7"/>
  <c r="CD38" i="7"/>
  <c r="CD37" i="7"/>
  <c r="CD36" i="7"/>
  <c r="CD35" i="7"/>
  <c r="CD34" i="7"/>
  <c r="CD33" i="7"/>
  <c r="CD32" i="7"/>
  <c r="CD31" i="7"/>
  <c r="CD30" i="7"/>
  <c r="CD29" i="7"/>
  <c r="CD28" i="7"/>
  <c r="CD27" i="7"/>
  <c r="CD26" i="7"/>
  <c r="CD25" i="7"/>
  <c r="CD24" i="7"/>
  <c r="CD23" i="7"/>
  <c r="CD22" i="7"/>
  <c r="CD21" i="7"/>
  <c r="CD20" i="7"/>
  <c r="CD19" i="7"/>
  <c r="CD18" i="7"/>
  <c r="CD17" i="7"/>
  <c r="CD16" i="7"/>
  <c r="CD15" i="7"/>
  <c r="CD14" i="7"/>
  <c r="CD13" i="7"/>
  <c r="CD12" i="7"/>
  <c r="CD11" i="7"/>
  <c r="CD10" i="7"/>
  <c r="CD9" i="7"/>
  <c r="CD8" i="7"/>
  <c r="CD7" i="7"/>
  <c r="CD146" i="6"/>
  <c r="CD145" i="6"/>
  <c r="CD144" i="6"/>
  <c r="CD143" i="6"/>
  <c r="CD142" i="6"/>
  <c r="CD141" i="6"/>
  <c r="CD140" i="6"/>
  <c r="CD138" i="6"/>
  <c r="CD137" i="6"/>
  <c r="CD136" i="6"/>
  <c r="CD135" i="6"/>
  <c r="CD134" i="6"/>
  <c r="CD133" i="6"/>
  <c r="CD132" i="6"/>
  <c r="CD131" i="6"/>
  <c r="CD130" i="6"/>
  <c r="CD129" i="6"/>
  <c r="CD128" i="6"/>
  <c r="CD127" i="6"/>
  <c r="CD126" i="6"/>
  <c r="CD124" i="6"/>
  <c r="CD123" i="6"/>
  <c r="CD122" i="6"/>
  <c r="CD121" i="6"/>
  <c r="CD120" i="6"/>
  <c r="CD119" i="6"/>
  <c r="CD118" i="6"/>
  <c r="CD117" i="6"/>
  <c r="CD116" i="6"/>
  <c r="CD115" i="6"/>
  <c r="CD114" i="6"/>
  <c r="CD113" i="6"/>
  <c r="CD112" i="6"/>
  <c r="CD110" i="6"/>
  <c r="CD109" i="6"/>
  <c r="CD108" i="6"/>
  <c r="CD107" i="6"/>
  <c r="CD106" i="6"/>
  <c r="CD105" i="6"/>
  <c r="CD104" i="6"/>
  <c r="CD103" i="6"/>
  <c r="CD102" i="6"/>
  <c r="CD100" i="6"/>
  <c r="CD98" i="6"/>
  <c r="CD97" i="6"/>
  <c r="CD96" i="6"/>
  <c r="CD95" i="6"/>
  <c r="CD94" i="6"/>
  <c r="CD93" i="6"/>
  <c r="CD92" i="6"/>
  <c r="CD91" i="6"/>
  <c r="CD90" i="6"/>
  <c r="CD89" i="6"/>
  <c r="CD88" i="6"/>
  <c r="CD87" i="6"/>
  <c r="CD86" i="6"/>
  <c r="CD85" i="6"/>
  <c r="CD84" i="6"/>
  <c r="CD83" i="6"/>
  <c r="CD82" i="6"/>
  <c r="CD81" i="6"/>
  <c r="CD80" i="6"/>
  <c r="CD79" i="6"/>
  <c r="CD78" i="6"/>
  <c r="CD77" i="6"/>
  <c r="CD76" i="6"/>
  <c r="CD75" i="6"/>
  <c r="CD74" i="6"/>
  <c r="CD73" i="6"/>
  <c r="CD72" i="6"/>
  <c r="CD71" i="6"/>
  <c r="CD70" i="6"/>
  <c r="CD69" i="6"/>
  <c r="CD68" i="6"/>
  <c r="CD67" i="6"/>
  <c r="CD66" i="6"/>
  <c r="CD65" i="6"/>
  <c r="CD64" i="6"/>
  <c r="CD63" i="6"/>
  <c r="CD62" i="6"/>
  <c r="CD61" i="6"/>
  <c r="CD60" i="6"/>
  <c r="CD59" i="6"/>
  <c r="CD58" i="6"/>
  <c r="CD57" i="6"/>
  <c r="CD56" i="6"/>
  <c r="CD55" i="6"/>
  <c r="CD54" i="6"/>
  <c r="CD53" i="6"/>
  <c r="CD52" i="6"/>
  <c r="CD51" i="6"/>
  <c r="CD50" i="6"/>
  <c r="CD49" i="6"/>
  <c r="CD48" i="6"/>
  <c r="CD47" i="6"/>
  <c r="CD46" i="6"/>
  <c r="CD45" i="6"/>
  <c r="CD44" i="6"/>
  <c r="CD43" i="6"/>
  <c r="CD42" i="6"/>
  <c r="CD41" i="6"/>
  <c r="CD40" i="6"/>
  <c r="CD39" i="6"/>
  <c r="CD38" i="6"/>
  <c r="CD37" i="6"/>
  <c r="CD36" i="6"/>
  <c r="CD35" i="6"/>
  <c r="CD34" i="6"/>
  <c r="CD33" i="6"/>
  <c r="CD32" i="6"/>
  <c r="CD31" i="6"/>
  <c r="CD30" i="6"/>
  <c r="CD29" i="6"/>
  <c r="CD28" i="6"/>
  <c r="CD27" i="6"/>
  <c r="CD26" i="6"/>
  <c r="CD25" i="6"/>
  <c r="CD24" i="6"/>
  <c r="CD23" i="6"/>
  <c r="CD22" i="6"/>
  <c r="CD21" i="6"/>
  <c r="CD20" i="6"/>
  <c r="CD19" i="6"/>
  <c r="CD18" i="6"/>
  <c r="CD17" i="6"/>
  <c r="CD16" i="6"/>
  <c r="CD15" i="6"/>
  <c r="CD14" i="6"/>
  <c r="CD13" i="6"/>
  <c r="CD12" i="6"/>
  <c r="CD11" i="6"/>
  <c r="CD10" i="6"/>
  <c r="CD9" i="6"/>
  <c r="CD8" i="6"/>
  <c r="CD7" i="6"/>
  <c r="CD6" i="3"/>
  <c r="CD6" i="4"/>
  <c r="CD6" i="5"/>
  <c r="CD6" i="7"/>
  <c r="CD6" i="6"/>
  <c r="AO146" i="3"/>
  <c r="AO145" i="3"/>
  <c r="AO144" i="3"/>
  <c r="AO143" i="3"/>
  <c r="AO142" i="3"/>
  <c r="AO141" i="3"/>
  <c r="AO140" i="3"/>
  <c r="AO138" i="3"/>
  <c r="AO137" i="3"/>
  <c r="AO136" i="3"/>
  <c r="AO135" i="3"/>
  <c r="AO134" i="3"/>
  <c r="AO133" i="3"/>
  <c r="AO132" i="3"/>
  <c r="AO131" i="3"/>
  <c r="AO130" i="3"/>
  <c r="AO129" i="3"/>
  <c r="AO128" i="3"/>
  <c r="AO127" i="3"/>
  <c r="AO126" i="3"/>
  <c r="AO124" i="3"/>
  <c r="AO123" i="3"/>
  <c r="AO122" i="3"/>
  <c r="AO121" i="3"/>
  <c r="AO120" i="3"/>
  <c r="AO119" i="3"/>
  <c r="AO118" i="3"/>
  <c r="AO117" i="3"/>
  <c r="AO116" i="3"/>
  <c r="AO115" i="3"/>
  <c r="AO114" i="3"/>
  <c r="AO113" i="3"/>
  <c r="AO112" i="3"/>
  <c r="AO110" i="3"/>
  <c r="AO109" i="3"/>
  <c r="AO108" i="3"/>
  <c r="AO107" i="3"/>
  <c r="AO106" i="3"/>
  <c r="AO105" i="3"/>
  <c r="AO104" i="3"/>
  <c r="AO103" i="3"/>
  <c r="AO102" i="3"/>
  <c r="AO100" i="3"/>
  <c r="AO98" i="3"/>
  <c r="AO97" i="3"/>
  <c r="AO96" i="3"/>
  <c r="AO95" i="3"/>
  <c r="AO94" i="3"/>
  <c r="AO93" i="3"/>
  <c r="AO92" i="3"/>
  <c r="AO91" i="3"/>
  <c r="AO90" i="3"/>
  <c r="AO89" i="3"/>
  <c r="AO88" i="3"/>
  <c r="AO87" i="3"/>
  <c r="AO86" i="3"/>
  <c r="AO85" i="3"/>
  <c r="AO84" i="3"/>
  <c r="AO83" i="3"/>
  <c r="AO82" i="3"/>
  <c r="AO81" i="3"/>
  <c r="AO80" i="3"/>
  <c r="AO79" i="3"/>
  <c r="AO78" i="3"/>
  <c r="AO77" i="3"/>
  <c r="AO76" i="3"/>
  <c r="AO75" i="3"/>
  <c r="AO74" i="3"/>
  <c r="AO73" i="3"/>
  <c r="AO72" i="3"/>
  <c r="AO71" i="3"/>
  <c r="AO70" i="3"/>
  <c r="AO69" i="3"/>
  <c r="AO68" i="3"/>
  <c r="AO67" i="3"/>
  <c r="AO66" i="3"/>
  <c r="AO65" i="3"/>
  <c r="AO64" i="3"/>
  <c r="AO63" i="3"/>
  <c r="AO62" i="3"/>
  <c r="AO61" i="3"/>
  <c r="AO60" i="3"/>
  <c r="AO59" i="3"/>
  <c r="AO58" i="3"/>
  <c r="AO57" i="3"/>
  <c r="AO56" i="3"/>
  <c r="AO55" i="3"/>
  <c r="AO54" i="3"/>
  <c r="AO53" i="3"/>
  <c r="AO52" i="3"/>
  <c r="AO51" i="3"/>
  <c r="AO50" i="3"/>
  <c r="AO49" i="3"/>
  <c r="AO48" i="3"/>
  <c r="AO47" i="3"/>
  <c r="AO46" i="3"/>
  <c r="AO45" i="3"/>
  <c r="AO44" i="3"/>
  <c r="AO43" i="3"/>
  <c r="AO42" i="3"/>
  <c r="AO41" i="3"/>
  <c r="AO40" i="3"/>
  <c r="AO39" i="3"/>
  <c r="AO38" i="3"/>
  <c r="AO37" i="3"/>
  <c r="AO36" i="3"/>
  <c r="AO35" i="3"/>
  <c r="AO34" i="3"/>
  <c r="AO33" i="3"/>
  <c r="AO32" i="3"/>
  <c r="AO31" i="3"/>
  <c r="AO30" i="3"/>
  <c r="AO29" i="3"/>
  <c r="AO28" i="3"/>
  <c r="AO27" i="3"/>
  <c r="AO26" i="3"/>
  <c r="AO25" i="3"/>
  <c r="AO24" i="3"/>
  <c r="AO23" i="3"/>
  <c r="AO22" i="3"/>
  <c r="AO21" i="3"/>
  <c r="AO20" i="3"/>
  <c r="AO19" i="3"/>
  <c r="AO18" i="3"/>
  <c r="AO17" i="3"/>
  <c r="AO16" i="3"/>
  <c r="AO15" i="3"/>
  <c r="AO14" i="3"/>
  <c r="AO13" i="3"/>
  <c r="AO12" i="3"/>
  <c r="AO11" i="3"/>
  <c r="AO10" i="3"/>
  <c r="AO9" i="3"/>
  <c r="AO8" i="3"/>
  <c r="AO7" i="3"/>
  <c r="AO146" i="4"/>
  <c r="AO145" i="4"/>
  <c r="AO144" i="4"/>
  <c r="AO143" i="4"/>
  <c r="AO142" i="4"/>
  <c r="AO141" i="4"/>
  <c r="AO140" i="4"/>
  <c r="AO138" i="4"/>
  <c r="AO137" i="4"/>
  <c r="AO136" i="4"/>
  <c r="AO135" i="4"/>
  <c r="AO134" i="4"/>
  <c r="AO133" i="4"/>
  <c r="AO132" i="4"/>
  <c r="AO131" i="4"/>
  <c r="AO130" i="4"/>
  <c r="AO129" i="4"/>
  <c r="AO128" i="4"/>
  <c r="AO127" i="4"/>
  <c r="AO126" i="4"/>
  <c r="AO124" i="4"/>
  <c r="AO123" i="4"/>
  <c r="AO122" i="4"/>
  <c r="AO121" i="4"/>
  <c r="AO120" i="4"/>
  <c r="AO119" i="4"/>
  <c r="AO118" i="4"/>
  <c r="AO117" i="4"/>
  <c r="AO116" i="4"/>
  <c r="AO115" i="4"/>
  <c r="AO114" i="4"/>
  <c r="AO113" i="4"/>
  <c r="AO112" i="4"/>
  <c r="AO110" i="4"/>
  <c r="AO109" i="4"/>
  <c r="AO108" i="4"/>
  <c r="AO107" i="4"/>
  <c r="AO106" i="4"/>
  <c r="AO105" i="4"/>
  <c r="AO104" i="4"/>
  <c r="AO103" i="4"/>
  <c r="AO102" i="4"/>
  <c r="AO100" i="4"/>
  <c r="AO98" i="4"/>
  <c r="AO97" i="4"/>
  <c r="AO96" i="4"/>
  <c r="AO95" i="4"/>
  <c r="AO94" i="4"/>
  <c r="AO93" i="4"/>
  <c r="AO92" i="4"/>
  <c r="AO91" i="4"/>
  <c r="AO90" i="4"/>
  <c r="AO89" i="4"/>
  <c r="AO88" i="4"/>
  <c r="AO87" i="4"/>
  <c r="AO86" i="4"/>
  <c r="AO85" i="4"/>
  <c r="AO84" i="4"/>
  <c r="AO83" i="4"/>
  <c r="AO82" i="4"/>
  <c r="AO81" i="4"/>
  <c r="AO80" i="4"/>
  <c r="AO79" i="4"/>
  <c r="AO78" i="4"/>
  <c r="AO77" i="4"/>
  <c r="AO76" i="4"/>
  <c r="AO75" i="4"/>
  <c r="AO74" i="4"/>
  <c r="AO73" i="4"/>
  <c r="AO72" i="4"/>
  <c r="AO71" i="4"/>
  <c r="AO70" i="4"/>
  <c r="AO69" i="4"/>
  <c r="AO68" i="4"/>
  <c r="AO67" i="4"/>
  <c r="AO66" i="4"/>
  <c r="AO65" i="4"/>
  <c r="AO64" i="4"/>
  <c r="AO63" i="4"/>
  <c r="AO62" i="4"/>
  <c r="AO61" i="4"/>
  <c r="AO60" i="4"/>
  <c r="AO59" i="4"/>
  <c r="AO58" i="4"/>
  <c r="AO57" i="4"/>
  <c r="AO56" i="4"/>
  <c r="AO55" i="4"/>
  <c r="AO54" i="4"/>
  <c r="AO53" i="4"/>
  <c r="AO52" i="4"/>
  <c r="AO51" i="4"/>
  <c r="AO50" i="4"/>
  <c r="AO49" i="4"/>
  <c r="AO48" i="4"/>
  <c r="AO47" i="4"/>
  <c r="AO46" i="4"/>
  <c r="AO45" i="4"/>
  <c r="AO44" i="4"/>
  <c r="AO43" i="4"/>
  <c r="AO42" i="4"/>
  <c r="AO41" i="4"/>
  <c r="AO40" i="4"/>
  <c r="AO39" i="4"/>
  <c r="AO38" i="4"/>
  <c r="AO37" i="4"/>
  <c r="AO36" i="4"/>
  <c r="AO35" i="4"/>
  <c r="AO34" i="4"/>
  <c r="AO33" i="4"/>
  <c r="AO32" i="4"/>
  <c r="AO31" i="4"/>
  <c r="AO30" i="4"/>
  <c r="AO29" i="4"/>
  <c r="AO28" i="4"/>
  <c r="AO27" i="4"/>
  <c r="AO26" i="4"/>
  <c r="AO25" i="4"/>
  <c r="AO24" i="4"/>
  <c r="AO23" i="4"/>
  <c r="AO22" i="4"/>
  <c r="AO21" i="4"/>
  <c r="AO20" i="4"/>
  <c r="AO19" i="4"/>
  <c r="AO18" i="4"/>
  <c r="AO17" i="4"/>
  <c r="AO16" i="4"/>
  <c r="AO15" i="4"/>
  <c r="AO14" i="4"/>
  <c r="AO13" i="4"/>
  <c r="AO12" i="4"/>
  <c r="AO11" i="4"/>
  <c r="AO10" i="4"/>
  <c r="AO9" i="4"/>
  <c r="AO8" i="4"/>
  <c r="AO7" i="4"/>
  <c r="AO146" i="5"/>
  <c r="AO145" i="5"/>
  <c r="AO144" i="5"/>
  <c r="AO143" i="5"/>
  <c r="AO142" i="5"/>
  <c r="AO141" i="5"/>
  <c r="AO140" i="5"/>
  <c r="AO138" i="5"/>
  <c r="AO137" i="5"/>
  <c r="AO136" i="5"/>
  <c r="AO135" i="5"/>
  <c r="AO134" i="5"/>
  <c r="AO133" i="5"/>
  <c r="AO132" i="5"/>
  <c r="AO131" i="5"/>
  <c r="AO130" i="5"/>
  <c r="AO129" i="5"/>
  <c r="AO128" i="5"/>
  <c r="AO127" i="5"/>
  <c r="AO126" i="5"/>
  <c r="AO124" i="5"/>
  <c r="AO123" i="5"/>
  <c r="AO122" i="5"/>
  <c r="AO121" i="5"/>
  <c r="AO120" i="5"/>
  <c r="AO119" i="5"/>
  <c r="AO118" i="5"/>
  <c r="AO117" i="5"/>
  <c r="AO116" i="5"/>
  <c r="AO115" i="5"/>
  <c r="AO114" i="5"/>
  <c r="AO113" i="5"/>
  <c r="AO112" i="5"/>
  <c r="AO110" i="5"/>
  <c r="AO109" i="5"/>
  <c r="AO108" i="5"/>
  <c r="AO107" i="5"/>
  <c r="AO106" i="5"/>
  <c r="AO105" i="5"/>
  <c r="AO104" i="5"/>
  <c r="AO103" i="5"/>
  <c r="AO102" i="5"/>
  <c r="AO100" i="5"/>
  <c r="AO98" i="5"/>
  <c r="AO97" i="5"/>
  <c r="AO96" i="5"/>
  <c r="AO95" i="5"/>
  <c r="AO94" i="5"/>
  <c r="AO93" i="5"/>
  <c r="AO92" i="5"/>
  <c r="AO91" i="5"/>
  <c r="AO90" i="5"/>
  <c r="AO89" i="5"/>
  <c r="AO88" i="5"/>
  <c r="AO87" i="5"/>
  <c r="AO86" i="5"/>
  <c r="AO85" i="5"/>
  <c r="AO84" i="5"/>
  <c r="AO83" i="5"/>
  <c r="AO82" i="5"/>
  <c r="AO81" i="5"/>
  <c r="AO80" i="5"/>
  <c r="AO79" i="5"/>
  <c r="AO78" i="5"/>
  <c r="AO77" i="5"/>
  <c r="AO76" i="5"/>
  <c r="AO75" i="5"/>
  <c r="AO74" i="5"/>
  <c r="AO73" i="5"/>
  <c r="AO72" i="5"/>
  <c r="AO71" i="5"/>
  <c r="AO70" i="5"/>
  <c r="AO69" i="5"/>
  <c r="AO68" i="5"/>
  <c r="AO67" i="5"/>
  <c r="AO66" i="5"/>
  <c r="AO65" i="5"/>
  <c r="AO64" i="5"/>
  <c r="AO63" i="5"/>
  <c r="AO62" i="5"/>
  <c r="AO61" i="5"/>
  <c r="AO60" i="5"/>
  <c r="AO59" i="5"/>
  <c r="AO58" i="5"/>
  <c r="AO57" i="5"/>
  <c r="AO56" i="5"/>
  <c r="AO55" i="5"/>
  <c r="AO54" i="5"/>
  <c r="AO53" i="5"/>
  <c r="AO52" i="5"/>
  <c r="AO51" i="5"/>
  <c r="AO50" i="5"/>
  <c r="AO49" i="5"/>
  <c r="AO48" i="5"/>
  <c r="AO47" i="5"/>
  <c r="AO46" i="5"/>
  <c r="AO45" i="5"/>
  <c r="AO44" i="5"/>
  <c r="AO43" i="5"/>
  <c r="AO42" i="5"/>
  <c r="AO41" i="5"/>
  <c r="AO40" i="5"/>
  <c r="AO39" i="5"/>
  <c r="AO38" i="5"/>
  <c r="AO37" i="5"/>
  <c r="AO36" i="5"/>
  <c r="AO35" i="5"/>
  <c r="AO34" i="5"/>
  <c r="AO33" i="5"/>
  <c r="AO32" i="5"/>
  <c r="AO31" i="5"/>
  <c r="AO30" i="5"/>
  <c r="AO29" i="5"/>
  <c r="AO28" i="5"/>
  <c r="AO27" i="5"/>
  <c r="AO26" i="5"/>
  <c r="AO25" i="5"/>
  <c r="AO24" i="5"/>
  <c r="AO23" i="5"/>
  <c r="AO22" i="5"/>
  <c r="AO21" i="5"/>
  <c r="AO20" i="5"/>
  <c r="AO19" i="5"/>
  <c r="AO18" i="5"/>
  <c r="AO17" i="5"/>
  <c r="AO16" i="5"/>
  <c r="AO15" i="5"/>
  <c r="AO14" i="5"/>
  <c r="AO13" i="5"/>
  <c r="AO12" i="5"/>
  <c r="AO11" i="5"/>
  <c r="AO10" i="5"/>
  <c r="AO9" i="5"/>
  <c r="AO8" i="5"/>
  <c r="AO7" i="5"/>
  <c r="AO146" i="7"/>
  <c r="AO145" i="7"/>
  <c r="AO144" i="7"/>
  <c r="AO143" i="7"/>
  <c r="AO142" i="7"/>
  <c r="AO141" i="7"/>
  <c r="AO140" i="7"/>
  <c r="AO138" i="7"/>
  <c r="AO137" i="7"/>
  <c r="AO136" i="7"/>
  <c r="AO135" i="7"/>
  <c r="AO134" i="7"/>
  <c r="AO133" i="7"/>
  <c r="AO132" i="7"/>
  <c r="AO131" i="7"/>
  <c r="AO130" i="7"/>
  <c r="AO129" i="7"/>
  <c r="AO128" i="7"/>
  <c r="AO127" i="7"/>
  <c r="AO126" i="7"/>
  <c r="AO124" i="7"/>
  <c r="AO123" i="7"/>
  <c r="AO122" i="7"/>
  <c r="AO121" i="7"/>
  <c r="AO120" i="7"/>
  <c r="AO119" i="7"/>
  <c r="AO118" i="7"/>
  <c r="AO117" i="7"/>
  <c r="AO116" i="7"/>
  <c r="AO115" i="7"/>
  <c r="AO114" i="7"/>
  <c r="AO113" i="7"/>
  <c r="AO112" i="7"/>
  <c r="AO110" i="7"/>
  <c r="AO109" i="7"/>
  <c r="AO108" i="7"/>
  <c r="AO107" i="7"/>
  <c r="AO106" i="7"/>
  <c r="AO105" i="7"/>
  <c r="AO104" i="7"/>
  <c r="AO103" i="7"/>
  <c r="AO102" i="7"/>
  <c r="AO100" i="7"/>
  <c r="AO98" i="7"/>
  <c r="AO97" i="7"/>
  <c r="AO96" i="7"/>
  <c r="AO95" i="7"/>
  <c r="AO94" i="7"/>
  <c r="AO93" i="7"/>
  <c r="AO92" i="7"/>
  <c r="AO91" i="7"/>
  <c r="AO90" i="7"/>
  <c r="AO89" i="7"/>
  <c r="AO88" i="7"/>
  <c r="AO87" i="7"/>
  <c r="AO86" i="7"/>
  <c r="AO85" i="7"/>
  <c r="AO84" i="7"/>
  <c r="AO83" i="7"/>
  <c r="AO82" i="7"/>
  <c r="AO81" i="7"/>
  <c r="AO80" i="7"/>
  <c r="AO79" i="7"/>
  <c r="AO78" i="7"/>
  <c r="AO77" i="7"/>
  <c r="AO76" i="7"/>
  <c r="AO75" i="7"/>
  <c r="AO74" i="7"/>
  <c r="AO73" i="7"/>
  <c r="AO72" i="7"/>
  <c r="AO71" i="7"/>
  <c r="AO70" i="7"/>
  <c r="AO69" i="7"/>
  <c r="AO68" i="7"/>
  <c r="AO67" i="7"/>
  <c r="AO66" i="7"/>
  <c r="AO65" i="7"/>
  <c r="AO64" i="7"/>
  <c r="AO63" i="7"/>
  <c r="AO62" i="7"/>
  <c r="AO61" i="7"/>
  <c r="AO60" i="7"/>
  <c r="AO59" i="7"/>
  <c r="AO58" i="7"/>
  <c r="AO57" i="7"/>
  <c r="AO56" i="7"/>
  <c r="AO55" i="7"/>
  <c r="AO54" i="7"/>
  <c r="AO53" i="7"/>
  <c r="AO52" i="7"/>
  <c r="AO51" i="7"/>
  <c r="AO50" i="7"/>
  <c r="AO49" i="7"/>
  <c r="AO48" i="7"/>
  <c r="AO47" i="7"/>
  <c r="AO46" i="7"/>
  <c r="AO45" i="7"/>
  <c r="AO44" i="7"/>
  <c r="AO43" i="7"/>
  <c r="AO42" i="7"/>
  <c r="AO41" i="7"/>
  <c r="AO40" i="7"/>
  <c r="AO39" i="7"/>
  <c r="AO38" i="7"/>
  <c r="AO37" i="7"/>
  <c r="AO36" i="7"/>
  <c r="AO35" i="7"/>
  <c r="AO34" i="7"/>
  <c r="AO33" i="7"/>
  <c r="AO32" i="7"/>
  <c r="AO31" i="7"/>
  <c r="AO30" i="7"/>
  <c r="AO29" i="7"/>
  <c r="AO28" i="7"/>
  <c r="AO27" i="7"/>
  <c r="AO26" i="7"/>
  <c r="AO25" i="7"/>
  <c r="AO24" i="7"/>
  <c r="AO23" i="7"/>
  <c r="AO22" i="7"/>
  <c r="AO21" i="7"/>
  <c r="AO20" i="7"/>
  <c r="AO19" i="7"/>
  <c r="AO18" i="7"/>
  <c r="AO17" i="7"/>
  <c r="AO16" i="7"/>
  <c r="AO15" i="7"/>
  <c r="AO14" i="7"/>
  <c r="AO13" i="7"/>
  <c r="AO12" i="7"/>
  <c r="AO11" i="7"/>
  <c r="AO10" i="7"/>
  <c r="AO9" i="7"/>
  <c r="AO8" i="7"/>
  <c r="AO7" i="7"/>
  <c r="AO146" i="6"/>
  <c r="AO145" i="6"/>
  <c r="AO144" i="6"/>
  <c r="AO143" i="6"/>
  <c r="AO142" i="6"/>
  <c r="AO141" i="6"/>
  <c r="AO140" i="6"/>
  <c r="AO138" i="6"/>
  <c r="AO137" i="6"/>
  <c r="AO136" i="6"/>
  <c r="AO135" i="6"/>
  <c r="AO134" i="6"/>
  <c r="AO133" i="6"/>
  <c r="AO132" i="6"/>
  <c r="AO131" i="6"/>
  <c r="AO130" i="6"/>
  <c r="AO129" i="6"/>
  <c r="AO128" i="6"/>
  <c r="AO127" i="6"/>
  <c r="AO126" i="6"/>
  <c r="AO124" i="6"/>
  <c r="AO123" i="6"/>
  <c r="AO122" i="6"/>
  <c r="AO121" i="6"/>
  <c r="AO120" i="6"/>
  <c r="AO119" i="6"/>
  <c r="AO118" i="6"/>
  <c r="AO117" i="6"/>
  <c r="AO116" i="6"/>
  <c r="AO115" i="6"/>
  <c r="AO114" i="6"/>
  <c r="AO113" i="6"/>
  <c r="AO112" i="6"/>
  <c r="AO110" i="6"/>
  <c r="AO109" i="6"/>
  <c r="AO108" i="6"/>
  <c r="AO107" i="6"/>
  <c r="AO106" i="6"/>
  <c r="AO105" i="6"/>
  <c r="AO104" i="6"/>
  <c r="AO103" i="6"/>
  <c r="AO102" i="6"/>
  <c r="AO100" i="6"/>
  <c r="AO98" i="6"/>
  <c r="AO97" i="6"/>
  <c r="AO96" i="6"/>
  <c r="AO95" i="6"/>
  <c r="AO94" i="6"/>
  <c r="AO93" i="6"/>
  <c r="AO92" i="6"/>
  <c r="AO91" i="6"/>
  <c r="AO90" i="6"/>
  <c r="AO89" i="6"/>
  <c r="AO88" i="6"/>
  <c r="AO87" i="6"/>
  <c r="AO86" i="6"/>
  <c r="AO85" i="6"/>
  <c r="AO84" i="6"/>
  <c r="AO83" i="6"/>
  <c r="AO82" i="6"/>
  <c r="AO81" i="6"/>
  <c r="AO80" i="6"/>
  <c r="AO79" i="6"/>
  <c r="AO78" i="6"/>
  <c r="AO77" i="6"/>
  <c r="AO76" i="6"/>
  <c r="AO75" i="6"/>
  <c r="AO74" i="6"/>
  <c r="AO73" i="6"/>
  <c r="AO72" i="6"/>
  <c r="AO71" i="6"/>
  <c r="AO70" i="6"/>
  <c r="AO69" i="6"/>
  <c r="AO68" i="6"/>
  <c r="AO67" i="6"/>
  <c r="AO66" i="6"/>
  <c r="AO65" i="6"/>
  <c r="AO64" i="6"/>
  <c r="AO63" i="6"/>
  <c r="AO62" i="6"/>
  <c r="AO61" i="6"/>
  <c r="AO60" i="6"/>
  <c r="AO59" i="6"/>
  <c r="AO58" i="6"/>
  <c r="AO57" i="6"/>
  <c r="AO56" i="6"/>
  <c r="AO55" i="6"/>
  <c r="AO54" i="6"/>
  <c r="AO53" i="6"/>
  <c r="AO52" i="6"/>
  <c r="AO51" i="6"/>
  <c r="AO50" i="6"/>
  <c r="AO49" i="6"/>
  <c r="AO48" i="6"/>
  <c r="AO47" i="6"/>
  <c r="AO46" i="6"/>
  <c r="AO45" i="6"/>
  <c r="AO44" i="6"/>
  <c r="AO43" i="6"/>
  <c r="AO42" i="6"/>
  <c r="AO41" i="6"/>
  <c r="AO40" i="6"/>
  <c r="AO39" i="6"/>
  <c r="AO38" i="6"/>
  <c r="AO37" i="6"/>
  <c r="AO36" i="6"/>
  <c r="AO35" i="6"/>
  <c r="AO34" i="6"/>
  <c r="AO33" i="6"/>
  <c r="AO32" i="6"/>
  <c r="AO31" i="6"/>
  <c r="AO30" i="6"/>
  <c r="AO29" i="6"/>
  <c r="AO28" i="6"/>
  <c r="AO27" i="6"/>
  <c r="AO26" i="6"/>
  <c r="AO25" i="6"/>
  <c r="AO24" i="6"/>
  <c r="AO23" i="6"/>
  <c r="AO22" i="6"/>
  <c r="AO21" i="6"/>
  <c r="AO20" i="6"/>
  <c r="AO19" i="6"/>
  <c r="AO18" i="6"/>
  <c r="AO17" i="6"/>
  <c r="AO16" i="6"/>
  <c r="AO15" i="6"/>
  <c r="AO14" i="6"/>
  <c r="AO13" i="6"/>
  <c r="AO12" i="6"/>
  <c r="AO11" i="6"/>
  <c r="AO10" i="6"/>
  <c r="AO9" i="6"/>
  <c r="AO8" i="6"/>
  <c r="AO7" i="6"/>
  <c r="AO6" i="3"/>
  <c r="AO6" i="4"/>
  <c r="AO6" i="5"/>
  <c r="AO6" i="7"/>
  <c r="AO6" i="6"/>
  <c r="BD117" i="9" l="1"/>
  <c r="AZ117" i="9"/>
  <c r="AL117" i="9"/>
  <c r="H117" i="9"/>
  <c r="D117" i="9"/>
  <c r="BD117" i="10"/>
  <c r="AZ117" i="10"/>
  <c r="AL117" i="10"/>
  <c r="H117" i="10"/>
  <c r="D117" i="10"/>
  <c r="BD117" i="8"/>
  <c r="AZ117" i="8"/>
  <c r="AL117" i="8"/>
  <c r="H117" i="8"/>
  <c r="D117" i="8"/>
  <c r="AO117" i="8" l="1"/>
  <c r="BG117" i="8"/>
  <c r="AO117" i="9"/>
  <c r="AO117" i="10"/>
  <c r="BG117" i="10"/>
  <c r="BG117" i="9"/>
  <c r="BD124" i="9"/>
  <c r="AZ124" i="9"/>
  <c r="AL124" i="9"/>
  <c r="H124" i="9"/>
  <c r="D124" i="9"/>
  <c r="BD124" i="10"/>
  <c r="AZ124" i="10"/>
  <c r="AL124" i="10"/>
  <c r="H124" i="10"/>
  <c r="D124" i="10"/>
  <c r="BD124" i="8"/>
  <c r="AZ124" i="8"/>
  <c r="AL124" i="8"/>
  <c r="H124" i="8"/>
  <c r="D124" i="8"/>
  <c r="AO124" i="8" l="1"/>
  <c r="BG124" i="9"/>
  <c r="AO124" i="10"/>
  <c r="AO124" i="9"/>
  <c r="BG124" i="8"/>
  <c r="BG124" i="10"/>
  <c r="CC157" i="3"/>
  <c r="CC158" i="3"/>
  <c r="CC159" i="3"/>
  <c r="CC160" i="3"/>
  <c r="CC157" i="4"/>
  <c r="CC158" i="4"/>
  <c r="CC159" i="4"/>
  <c r="CC160" i="4"/>
  <c r="CC157" i="5"/>
  <c r="CC158" i="5"/>
  <c r="CC159" i="5"/>
  <c r="CC160" i="5"/>
  <c r="CC157" i="7"/>
  <c r="CC158" i="7"/>
  <c r="CC159" i="7"/>
  <c r="CC160" i="7"/>
  <c r="CC157" i="6"/>
  <c r="CC158" i="6"/>
  <c r="CC159" i="6"/>
  <c r="CC160" i="6"/>
  <c r="AY137" i="9"/>
  <c r="BF137" i="9"/>
  <c r="AY138" i="9"/>
  <c r="BF138" i="9"/>
  <c r="AY139" i="9"/>
  <c r="BF139" i="9"/>
  <c r="AY140" i="9"/>
  <c r="BF140" i="9"/>
  <c r="AY137" i="10"/>
  <c r="BF137" i="10"/>
  <c r="AY138" i="10"/>
  <c r="BF138" i="10"/>
  <c r="AY139" i="10"/>
  <c r="BF139" i="10"/>
  <c r="AY140" i="10"/>
  <c r="BF140" i="10"/>
  <c r="AY137" i="8"/>
  <c r="BF137" i="8"/>
  <c r="AY138" i="8"/>
  <c r="BF138" i="8"/>
  <c r="AY139" i="8"/>
  <c r="BF139" i="8"/>
  <c r="AY140" i="8"/>
  <c r="BF140" i="8"/>
  <c r="AY136" i="8" l="1"/>
  <c r="BF136" i="8"/>
  <c r="CC156" i="6"/>
  <c r="AY136" i="9"/>
  <c r="CC156" i="7"/>
  <c r="CC156" i="5"/>
  <c r="CC156" i="3"/>
  <c r="BF136" i="10"/>
  <c r="AY136" i="10"/>
  <c r="BF136" i="9"/>
  <c r="CC156" i="4"/>
  <c r="BD102" i="9" l="1"/>
  <c r="AZ102" i="9"/>
  <c r="AL102" i="9"/>
  <c r="H102" i="9"/>
  <c r="D102" i="9"/>
  <c r="BD102" i="10"/>
  <c r="AZ102" i="10"/>
  <c r="AL102" i="10"/>
  <c r="H102" i="10"/>
  <c r="D102" i="10"/>
  <c r="BD102" i="8"/>
  <c r="AZ102" i="8"/>
  <c r="AL102" i="8"/>
  <c r="H102" i="8"/>
  <c r="D102" i="8"/>
  <c r="BG102" i="8" l="1"/>
  <c r="BG102" i="10"/>
  <c r="AO102" i="10"/>
  <c r="AO102" i="8"/>
  <c r="AO102" i="9"/>
  <c r="BG102" i="9"/>
  <c r="BZ146" i="6" l="1"/>
  <c r="BZ145" i="6"/>
  <c r="BZ143" i="6"/>
  <c r="BZ142" i="6"/>
  <c r="BZ141" i="6"/>
  <c r="BZ140" i="6"/>
  <c r="BZ137" i="6"/>
  <c r="BZ136" i="6"/>
  <c r="BZ132" i="6"/>
  <c r="BZ134" i="6"/>
  <c r="BZ135" i="6"/>
  <c r="BZ131" i="6"/>
  <c r="BZ130" i="6"/>
  <c r="BZ133" i="6"/>
  <c r="BZ129" i="6"/>
  <c r="BZ128" i="6"/>
  <c r="BZ127" i="6"/>
  <c r="BZ126" i="6"/>
  <c r="BZ123" i="6"/>
  <c r="BZ122" i="6"/>
  <c r="BZ121" i="6"/>
  <c r="BZ120" i="6"/>
  <c r="BZ144" i="6"/>
  <c r="BZ119" i="6"/>
  <c r="BZ118" i="6"/>
  <c r="BZ117" i="6"/>
  <c r="BZ116" i="6"/>
  <c r="BZ115" i="6"/>
  <c r="BZ114" i="6"/>
  <c r="BZ113" i="6"/>
  <c r="BZ112" i="6"/>
  <c r="BZ109" i="6"/>
  <c r="BZ108" i="6"/>
  <c r="BZ107" i="6"/>
  <c r="BZ106" i="6"/>
  <c r="BZ105" i="6"/>
  <c r="BZ104" i="6"/>
  <c r="BZ103" i="6"/>
  <c r="BZ102" i="6"/>
  <c r="BZ98" i="6"/>
  <c r="BZ97" i="6"/>
  <c r="BZ96" i="6"/>
  <c r="BZ94" i="6"/>
  <c r="BZ93" i="6"/>
  <c r="BZ92" i="6"/>
  <c r="BZ91" i="6"/>
  <c r="BZ90" i="6"/>
  <c r="BZ89" i="6"/>
  <c r="BZ88" i="6"/>
  <c r="BZ87" i="6"/>
  <c r="BZ86" i="6"/>
  <c r="BZ85" i="6"/>
  <c r="BZ84" i="6"/>
  <c r="BZ83" i="6"/>
  <c r="BZ82" i="6"/>
  <c r="BZ81" i="6"/>
  <c r="BZ80" i="6"/>
  <c r="BZ79" i="6"/>
  <c r="BZ78" i="6"/>
  <c r="BZ77" i="6"/>
  <c r="BZ76" i="6"/>
  <c r="BZ75" i="6"/>
  <c r="BZ74" i="6"/>
  <c r="BZ73" i="6"/>
  <c r="BZ72" i="6"/>
  <c r="BZ71" i="6"/>
  <c r="BZ70" i="6"/>
  <c r="BZ69" i="6"/>
  <c r="BZ68" i="6"/>
  <c r="BZ67" i="6"/>
  <c r="BZ66" i="6"/>
  <c r="BZ65" i="6"/>
  <c r="BZ64" i="6"/>
  <c r="BZ63" i="6"/>
  <c r="BZ62" i="6"/>
  <c r="BZ61" i="6"/>
  <c r="BZ60" i="6"/>
  <c r="BZ59" i="6"/>
  <c r="BZ58" i="6"/>
  <c r="BZ57" i="6"/>
  <c r="BZ56" i="6"/>
  <c r="BZ55" i="6"/>
  <c r="BZ54" i="6"/>
  <c r="BZ53" i="6"/>
  <c r="BZ52" i="6"/>
  <c r="BZ51" i="6"/>
  <c r="BZ50" i="6"/>
  <c r="BZ49" i="6"/>
  <c r="BZ48" i="6"/>
  <c r="BZ47" i="6"/>
  <c r="BZ46" i="6"/>
  <c r="BZ45" i="6"/>
  <c r="BZ44" i="6"/>
  <c r="BZ43" i="6"/>
  <c r="BZ42" i="6"/>
  <c r="BZ41" i="6"/>
  <c r="BZ40" i="6"/>
  <c r="BZ39" i="6"/>
  <c r="BZ38" i="6"/>
  <c r="BZ37" i="6"/>
  <c r="BZ36" i="6"/>
  <c r="BZ35" i="6"/>
  <c r="BZ34" i="6"/>
  <c r="BZ33" i="6"/>
  <c r="BZ32" i="6"/>
  <c r="BZ31" i="6"/>
  <c r="BZ30" i="6"/>
  <c r="BZ29" i="6"/>
  <c r="BZ27" i="6"/>
  <c r="BZ26" i="6"/>
  <c r="BZ25" i="6"/>
  <c r="BZ24" i="6"/>
  <c r="BZ23" i="6"/>
  <c r="BZ21" i="6"/>
  <c r="BZ20" i="6"/>
  <c r="BZ19" i="6"/>
  <c r="BZ18" i="6"/>
  <c r="BZ17" i="6"/>
  <c r="BZ16" i="6"/>
  <c r="BZ15" i="6"/>
  <c r="BZ14" i="6"/>
  <c r="BZ13" i="6"/>
  <c r="BZ12" i="6"/>
  <c r="BZ11" i="6"/>
  <c r="BZ10" i="6"/>
  <c r="BZ9" i="6"/>
  <c r="BZ8" i="6"/>
  <c r="BZ7" i="6"/>
  <c r="BZ146" i="4"/>
  <c r="BZ145" i="4"/>
  <c r="BZ143" i="4"/>
  <c r="BZ142" i="4"/>
  <c r="BZ141" i="4"/>
  <c r="BZ140" i="4"/>
  <c r="BZ137" i="4"/>
  <c r="BZ136" i="4"/>
  <c r="BZ132" i="4"/>
  <c r="BZ134" i="4"/>
  <c r="BZ135" i="4"/>
  <c r="BZ131" i="4"/>
  <c r="BZ130" i="4"/>
  <c r="BZ133" i="4"/>
  <c r="BZ129" i="4"/>
  <c r="BZ128" i="4"/>
  <c r="BZ127" i="4"/>
  <c r="BZ126" i="4"/>
  <c r="BZ123" i="4"/>
  <c r="BZ122" i="4"/>
  <c r="BZ121" i="4"/>
  <c r="BZ120" i="4"/>
  <c r="BZ144" i="4"/>
  <c r="BZ119" i="4"/>
  <c r="BZ118" i="4"/>
  <c r="BZ117" i="4"/>
  <c r="BZ116" i="4"/>
  <c r="BZ115" i="4"/>
  <c r="BZ114" i="4"/>
  <c r="BZ113" i="4"/>
  <c r="BZ112" i="4"/>
  <c r="BZ109" i="4"/>
  <c r="BZ108" i="4"/>
  <c r="BZ107" i="4"/>
  <c r="BZ106" i="4"/>
  <c r="BZ105" i="4"/>
  <c r="BZ104" i="4"/>
  <c r="BZ103" i="4"/>
  <c r="BZ102" i="4"/>
  <c r="BZ98" i="4"/>
  <c r="BZ97" i="4"/>
  <c r="BZ96" i="4"/>
  <c r="BZ94" i="4"/>
  <c r="BZ93" i="4"/>
  <c r="BZ92" i="4"/>
  <c r="BZ91" i="4"/>
  <c r="BZ90" i="4"/>
  <c r="BZ89" i="4"/>
  <c r="BZ88" i="4"/>
  <c r="BZ87" i="4"/>
  <c r="BZ86" i="4"/>
  <c r="BZ85" i="4"/>
  <c r="BZ84" i="4"/>
  <c r="BZ83" i="4"/>
  <c r="BZ82" i="4"/>
  <c r="BZ81" i="4"/>
  <c r="BZ80" i="4"/>
  <c r="BZ79" i="4"/>
  <c r="BZ78" i="4"/>
  <c r="BZ77" i="4"/>
  <c r="BZ76" i="4"/>
  <c r="BZ75" i="4"/>
  <c r="BZ74" i="4"/>
  <c r="BZ73" i="4"/>
  <c r="BZ72" i="4"/>
  <c r="BZ71" i="4"/>
  <c r="BZ70" i="4"/>
  <c r="BZ69" i="4"/>
  <c r="BZ68" i="4"/>
  <c r="BZ67" i="4"/>
  <c r="BZ66" i="4"/>
  <c r="BZ65" i="4"/>
  <c r="BZ64" i="4"/>
  <c r="BZ63" i="4"/>
  <c r="BZ62" i="4"/>
  <c r="BZ61" i="4"/>
  <c r="BZ60" i="4"/>
  <c r="BZ59" i="4"/>
  <c r="BZ58" i="4"/>
  <c r="BZ57" i="4"/>
  <c r="BZ56" i="4"/>
  <c r="BZ55" i="4"/>
  <c r="BZ54" i="4"/>
  <c r="BZ53" i="4"/>
  <c r="BZ52" i="4"/>
  <c r="BZ51" i="4"/>
  <c r="BZ50" i="4"/>
  <c r="BZ49" i="4"/>
  <c r="BZ48" i="4"/>
  <c r="BZ47" i="4"/>
  <c r="BZ46" i="4"/>
  <c r="BZ45" i="4"/>
  <c r="BZ44" i="4"/>
  <c r="BZ43" i="4"/>
  <c r="BZ42" i="4"/>
  <c r="BZ41" i="4"/>
  <c r="BZ40" i="4"/>
  <c r="BZ39" i="4"/>
  <c r="BZ38" i="4"/>
  <c r="BZ37" i="4"/>
  <c r="BZ36" i="4"/>
  <c r="BZ35" i="4"/>
  <c r="BZ34" i="4"/>
  <c r="BZ33" i="4"/>
  <c r="BZ32" i="4"/>
  <c r="BZ31" i="4"/>
  <c r="BZ30" i="4"/>
  <c r="BZ29" i="4"/>
  <c r="BZ27" i="4"/>
  <c r="BZ26" i="4"/>
  <c r="BZ25" i="4"/>
  <c r="BZ24" i="4"/>
  <c r="BZ23" i="4"/>
  <c r="BZ21" i="4"/>
  <c r="BZ20" i="4"/>
  <c r="BZ19" i="4"/>
  <c r="BZ18" i="4"/>
  <c r="BZ17" i="4"/>
  <c r="BZ16" i="4"/>
  <c r="BZ15" i="4"/>
  <c r="BZ14" i="4"/>
  <c r="BZ13" i="4"/>
  <c r="BZ12" i="4"/>
  <c r="BZ11" i="4"/>
  <c r="BZ10" i="4"/>
  <c r="BZ9" i="4"/>
  <c r="BZ8" i="4"/>
  <c r="BZ7" i="4"/>
  <c r="BZ146" i="5"/>
  <c r="BZ145" i="5"/>
  <c r="BZ143" i="5"/>
  <c r="BZ142" i="5"/>
  <c r="BZ141" i="5"/>
  <c r="BZ140" i="5"/>
  <c r="BZ137" i="5"/>
  <c r="BZ136" i="5"/>
  <c r="BZ132" i="5"/>
  <c r="BZ134" i="5"/>
  <c r="BZ135" i="5"/>
  <c r="BZ131" i="5"/>
  <c r="BZ130" i="5"/>
  <c r="BZ133" i="5"/>
  <c r="BZ129" i="5"/>
  <c r="BZ128" i="5"/>
  <c r="BZ127" i="5"/>
  <c r="BZ126" i="5"/>
  <c r="BZ123" i="5"/>
  <c r="BZ122" i="5"/>
  <c r="BZ121" i="5"/>
  <c r="BZ120" i="5"/>
  <c r="BZ144" i="5"/>
  <c r="BZ119" i="5"/>
  <c r="BZ118" i="5"/>
  <c r="BZ117" i="5"/>
  <c r="BZ116" i="5"/>
  <c r="BZ115" i="5"/>
  <c r="BZ114" i="5"/>
  <c r="BZ113" i="5"/>
  <c r="BZ112" i="5"/>
  <c r="BZ109" i="5"/>
  <c r="BZ108" i="5"/>
  <c r="BZ107" i="5"/>
  <c r="BZ106" i="5"/>
  <c r="BZ105" i="5"/>
  <c r="BZ104" i="5"/>
  <c r="BZ103" i="5"/>
  <c r="BZ102" i="5"/>
  <c r="BZ98" i="5"/>
  <c r="BZ97" i="5"/>
  <c r="BZ96" i="5"/>
  <c r="BZ94" i="5"/>
  <c r="BZ93" i="5"/>
  <c r="BZ92" i="5"/>
  <c r="BZ91" i="5"/>
  <c r="BZ90" i="5"/>
  <c r="BZ89" i="5"/>
  <c r="BZ88" i="5"/>
  <c r="BZ87" i="5"/>
  <c r="BZ86" i="5"/>
  <c r="BZ85" i="5"/>
  <c r="BZ84" i="5"/>
  <c r="BZ83" i="5"/>
  <c r="BZ82" i="5"/>
  <c r="BZ81" i="5"/>
  <c r="BZ80" i="5"/>
  <c r="BZ79" i="5"/>
  <c r="BZ78" i="5"/>
  <c r="BZ77" i="5"/>
  <c r="BZ76" i="5"/>
  <c r="BZ75" i="5"/>
  <c r="BZ74" i="5"/>
  <c r="BZ73" i="5"/>
  <c r="BZ72" i="5"/>
  <c r="BZ71" i="5"/>
  <c r="BZ70" i="5"/>
  <c r="BZ69" i="5"/>
  <c r="BZ68" i="5"/>
  <c r="BZ67" i="5"/>
  <c r="BZ66" i="5"/>
  <c r="BZ65" i="5"/>
  <c r="BZ64" i="5"/>
  <c r="BZ63" i="5"/>
  <c r="BZ62" i="5"/>
  <c r="BZ61" i="5"/>
  <c r="BZ60" i="5"/>
  <c r="BZ59" i="5"/>
  <c r="BZ58" i="5"/>
  <c r="BZ57" i="5"/>
  <c r="BZ56" i="5"/>
  <c r="BZ55" i="5"/>
  <c r="BZ54" i="5"/>
  <c r="BZ53" i="5"/>
  <c r="BZ52" i="5"/>
  <c r="BZ51" i="5"/>
  <c r="BZ50" i="5"/>
  <c r="BZ49" i="5"/>
  <c r="BZ48" i="5"/>
  <c r="BZ47" i="5"/>
  <c r="BZ46" i="5"/>
  <c r="BZ45" i="5"/>
  <c r="BZ44" i="5"/>
  <c r="BZ43" i="5"/>
  <c r="BZ42" i="5"/>
  <c r="BZ41" i="5"/>
  <c r="BZ40" i="5"/>
  <c r="BZ39" i="5"/>
  <c r="BZ38" i="5"/>
  <c r="BZ37" i="5"/>
  <c r="BZ36" i="5"/>
  <c r="BZ35" i="5"/>
  <c r="BZ34" i="5"/>
  <c r="BZ33" i="5"/>
  <c r="BZ32" i="5"/>
  <c r="BZ31" i="5"/>
  <c r="BZ30" i="5"/>
  <c r="BZ29" i="5"/>
  <c r="BZ27" i="5"/>
  <c r="BZ26" i="5"/>
  <c r="BZ25" i="5"/>
  <c r="BZ24" i="5"/>
  <c r="BZ23" i="5"/>
  <c r="BZ21" i="5"/>
  <c r="BZ20" i="5"/>
  <c r="BZ19" i="5"/>
  <c r="BZ18" i="5"/>
  <c r="BZ17" i="5"/>
  <c r="BZ16" i="5"/>
  <c r="BZ15" i="5"/>
  <c r="BZ14" i="5"/>
  <c r="BZ13" i="5"/>
  <c r="BZ12" i="5"/>
  <c r="BZ11" i="5"/>
  <c r="BZ10" i="5"/>
  <c r="BZ9" i="5"/>
  <c r="BZ8" i="5"/>
  <c r="BZ7" i="5"/>
  <c r="BZ146" i="7"/>
  <c r="BZ145" i="7"/>
  <c r="BZ143" i="7"/>
  <c r="BZ142" i="7"/>
  <c r="BZ141" i="7"/>
  <c r="BZ140" i="7"/>
  <c r="BZ137" i="7"/>
  <c r="BZ136" i="7"/>
  <c r="BZ132" i="7"/>
  <c r="BZ134" i="7"/>
  <c r="BZ135" i="7"/>
  <c r="BZ131" i="7"/>
  <c r="BZ130" i="7"/>
  <c r="BZ133" i="7"/>
  <c r="BZ129" i="7"/>
  <c r="BZ128" i="7"/>
  <c r="BZ127" i="7"/>
  <c r="BZ126" i="7"/>
  <c r="BZ123" i="7"/>
  <c r="BZ122" i="7"/>
  <c r="BZ121" i="7"/>
  <c r="BZ120" i="7"/>
  <c r="BZ144" i="7"/>
  <c r="BZ119" i="7"/>
  <c r="BZ118" i="7"/>
  <c r="BZ117" i="7"/>
  <c r="BZ116" i="7"/>
  <c r="BZ115" i="7"/>
  <c r="BZ114" i="7"/>
  <c r="BZ113" i="7"/>
  <c r="BZ112" i="7"/>
  <c r="BZ109" i="7"/>
  <c r="BZ108" i="7"/>
  <c r="BZ107" i="7"/>
  <c r="BZ106" i="7"/>
  <c r="BZ105" i="7"/>
  <c r="BZ104" i="7"/>
  <c r="BZ103" i="7"/>
  <c r="BZ102" i="7"/>
  <c r="BZ98" i="7"/>
  <c r="BZ97" i="7"/>
  <c r="BZ96" i="7"/>
  <c r="BZ94" i="7"/>
  <c r="BZ93" i="7"/>
  <c r="BZ92" i="7"/>
  <c r="BZ91" i="7"/>
  <c r="BZ90" i="7"/>
  <c r="BZ89" i="7"/>
  <c r="BZ88" i="7"/>
  <c r="BZ87" i="7"/>
  <c r="BZ86" i="7"/>
  <c r="BZ85" i="7"/>
  <c r="BZ84" i="7"/>
  <c r="BZ83" i="7"/>
  <c r="BZ82" i="7"/>
  <c r="BZ81" i="7"/>
  <c r="BZ80" i="7"/>
  <c r="BZ79" i="7"/>
  <c r="BZ78" i="7"/>
  <c r="BZ77" i="7"/>
  <c r="BZ76" i="7"/>
  <c r="BZ75" i="7"/>
  <c r="BZ74" i="7"/>
  <c r="BZ73" i="7"/>
  <c r="BZ72" i="7"/>
  <c r="BZ71" i="7"/>
  <c r="BZ70" i="7"/>
  <c r="BZ69" i="7"/>
  <c r="BZ68" i="7"/>
  <c r="BZ67" i="7"/>
  <c r="BZ66" i="7"/>
  <c r="BZ65" i="7"/>
  <c r="BZ64" i="7"/>
  <c r="BZ63" i="7"/>
  <c r="BZ62" i="7"/>
  <c r="BZ61" i="7"/>
  <c r="BZ60" i="7"/>
  <c r="BZ59" i="7"/>
  <c r="BZ58" i="7"/>
  <c r="BZ57" i="7"/>
  <c r="BZ56" i="7"/>
  <c r="BZ55" i="7"/>
  <c r="BZ54" i="7"/>
  <c r="BZ53" i="7"/>
  <c r="BZ52" i="7"/>
  <c r="BZ51" i="7"/>
  <c r="BZ50" i="7"/>
  <c r="BZ49" i="7"/>
  <c r="BZ48" i="7"/>
  <c r="BZ47" i="7"/>
  <c r="BZ46" i="7"/>
  <c r="BZ45" i="7"/>
  <c r="BZ44" i="7"/>
  <c r="BZ43" i="7"/>
  <c r="BZ42" i="7"/>
  <c r="BZ41" i="7"/>
  <c r="BZ40" i="7"/>
  <c r="BZ39" i="7"/>
  <c r="BZ38" i="7"/>
  <c r="BZ37" i="7"/>
  <c r="BZ36" i="7"/>
  <c r="BZ35" i="7"/>
  <c r="BZ34" i="7"/>
  <c r="BZ33" i="7"/>
  <c r="BZ32" i="7"/>
  <c r="BZ31" i="7"/>
  <c r="BZ30" i="7"/>
  <c r="BZ29" i="7"/>
  <c r="BZ27" i="7"/>
  <c r="BZ26" i="7"/>
  <c r="BZ25" i="7"/>
  <c r="BZ24" i="7"/>
  <c r="BZ23" i="7"/>
  <c r="BZ21" i="7"/>
  <c r="BZ20" i="7"/>
  <c r="BZ19" i="7"/>
  <c r="BZ18" i="7"/>
  <c r="BZ17" i="7"/>
  <c r="BZ16" i="7"/>
  <c r="BZ15" i="7"/>
  <c r="BZ14" i="7"/>
  <c r="BZ13" i="7"/>
  <c r="BZ12" i="7"/>
  <c r="BZ11" i="7"/>
  <c r="BZ10" i="7"/>
  <c r="BZ9" i="7"/>
  <c r="BZ8" i="7"/>
  <c r="BZ7" i="7"/>
  <c r="BZ146" i="3"/>
  <c r="BZ145" i="3"/>
  <c r="BZ143" i="3"/>
  <c r="BZ142" i="3"/>
  <c r="BZ141" i="3"/>
  <c r="BZ140" i="3"/>
  <c r="BZ137" i="3"/>
  <c r="BZ136" i="3"/>
  <c r="BZ132" i="3"/>
  <c r="BZ134" i="3"/>
  <c r="BZ135" i="3"/>
  <c r="BZ131" i="3"/>
  <c r="BZ130" i="3"/>
  <c r="BZ133" i="3"/>
  <c r="BZ129" i="3"/>
  <c r="BZ128" i="3"/>
  <c r="BZ127" i="3"/>
  <c r="BZ126" i="3"/>
  <c r="BZ123" i="3"/>
  <c r="BZ122" i="3"/>
  <c r="BZ121" i="3"/>
  <c r="BZ120" i="3"/>
  <c r="BZ144" i="3"/>
  <c r="BZ119" i="3"/>
  <c r="BZ118" i="3"/>
  <c r="BZ117" i="3"/>
  <c r="BZ116" i="3"/>
  <c r="BZ115" i="3"/>
  <c r="BZ114" i="3"/>
  <c r="BZ113" i="3"/>
  <c r="BZ112" i="3"/>
  <c r="BZ109" i="3"/>
  <c r="BZ108" i="3"/>
  <c r="BZ107" i="3"/>
  <c r="BZ106" i="3"/>
  <c r="BZ105" i="3"/>
  <c r="BZ104" i="3"/>
  <c r="BZ103" i="3"/>
  <c r="BZ102" i="3"/>
  <c r="BZ98" i="3"/>
  <c r="BZ97" i="3"/>
  <c r="BZ96" i="3"/>
  <c r="BZ94" i="3"/>
  <c r="BZ93" i="3"/>
  <c r="BZ92" i="3"/>
  <c r="BZ91" i="3"/>
  <c r="BZ90" i="3"/>
  <c r="BZ89" i="3"/>
  <c r="BZ88" i="3"/>
  <c r="BZ87" i="3"/>
  <c r="BZ86" i="3"/>
  <c r="BZ85" i="3"/>
  <c r="BZ84" i="3"/>
  <c r="BZ83" i="3"/>
  <c r="BZ82" i="3"/>
  <c r="BZ81" i="3"/>
  <c r="BZ80" i="3"/>
  <c r="BZ79" i="3"/>
  <c r="BZ78" i="3"/>
  <c r="BZ77" i="3"/>
  <c r="BZ76" i="3"/>
  <c r="BZ75" i="3"/>
  <c r="BZ74" i="3"/>
  <c r="BZ73" i="3"/>
  <c r="BZ72" i="3"/>
  <c r="BZ71" i="3"/>
  <c r="BZ70" i="3"/>
  <c r="BZ69" i="3"/>
  <c r="BZ68" i="3"/>
  <c r="BZ67" i="3"/>
  <c r="BZ66" i="3"/>
  <c r="BZ65" i="3"/>
  <c r="BZ64" i="3"/>
  <c r="BZ63" i="3"/>
  <c r="BZ62" i="3"/>
  <c r="BZ61" i="3"/>
  <c r="BZ60" i="3"/>
  <c r="BZ59" i="3"/>
  <c r="BZ58" i="3"/>
  <c r="BZ57" i="3"/>
  <c r="BZ56" i="3"/>
  <c r="BZ55" i="3"/>
  <c r="BZ54" i="3"/>
  <c r="BZ53" i="3"/>
  <c r="BZ52" i="3"/>
  <c r="BZ51" i="3"/>
  <c r="BZ50" i="3"/>
  <c r="BZ49" i="3"/>
  <c r="BZ48" i="3"/>
  <c r="BZ47" i="3"/>
  <c r="BZ46" i="3"/>
  <c r="BZ45" i="3"/>
  <c r="BZ44" i="3"/>
  <c r="BZ43" i="3"/>
  <c r="BZ42" i="3"/>
  <c r="BZ41" i="3"/>
  <c r="BZ40" i="3"/>
  <c r="BZ39" i="3"/>
  <c r="BZ38" i="3"/>
  <c r="BZ37" i="3"/>
  <c r="BZ36" i="3"/>
  <c r="BZ35" i="3"/>
  <c r="BZ34" i="3"/>
  <c r="BZ33" i="3"/>
  <c r="BZ32" i="3"/>
  <c r="BZ31" i="3"/>
  <c r="BZ30" i="3"/>
  <c r="BZ29" i="3"/>
  <c r="BZ27" i="3"/>
  <c r="BZ26" i="3"/>
  <c r="BZ25" i="3"/>
  <c r="BZ24" i="3"/>
  <c r="BZ23" i="3"/>
  <c r="BZ21" i="3"/>
  <c r="BZ20" i="3"/>
  <c r="BZ19" i="3"/>
  <c r="BZ18" i="3"/>
  <c r="BZ17" i="3"/>
  <c r="BZ16" i="3"/>
  <c r="BZ15" i="3"/>
  <c r="BZ14" i="3"/>
  <c r="BZ13" i="3"/>
  <c r="BZ12" i="3"/>
  <c r="BZ11" i="3"/>
  <c r="BZ10" i="3"/>
  <c r="BZ9" i="3"/>
  <c r="BZ8" i="3"/>
  <c r="BZ7" i="3"/>
  <c r="BW146" i="6"/>
  <c r="BW145" i="6"/>
  <c r="BW143" i="6"/>
  <c r="BW142" i="6"/>
  <c r="BW141" i="6"/>
  <c r="BW140" i="6"/>
  <c r="BW137" i="6"/>
  <c r="BW136" i="6"/>
  <c r="BW132" i="6"/>
  <c r="BW134" i="6"/>
  <c r="BW135" i="6"/>
  <c r="BW131" i="6"/>
  <c r="BW130" i="6"/>
  <c r="BW133" i="6"/>
  <c r="BW129" i="6"/>
  <c r="BW128" i="6"/>
  <c r="BW127" i="6"/>
  <c r="BW126" i="6"/>
  <c r="BW123" i="6"/>
  <c r="BW122" i="6"/>
  <c r="BW121" i="6"/>
  <c r="BW120" i="6"/>
  <c r="BW144" i="6"/>
  <c r="BW119" i="6"/>
  <c r="BW118" i="6"/>
  <c r="BW117" i="6"/>
  <c r="BW116" i="6"/>
  <c r="BW115" i="6"/>
  <c r="BW114" i="6"/>
  <c r="BW113" i="6"/>
  <c r="BW112" i="6"/>
  <c r="BW109" i="6"/>
  <c r="BW108" i="6"/>
  <c r="BW107" i="6"/>
  <c r="BW106" i="6"/>
  <c r="BW105" i="6"/>
  <c r="BW104" i="6"/>
  <c r="BW103" i="6"/>
  <c r="BW102" i="6"/>
  <c r="BW98" i="6"/>
  <c r="BW97" i="6"/>
  <c r="BW96" i="6"/>
  <c r="BW94" i="6"/>
  <c r="BW93" i="6"/>
  <c r="BW92" i="6"/>
  <c r="BW91" i="6"/>
  <c r="BW90" i="6"/>
  <c r="BW89" i="6"/>
  <c r="BW88" i="6"/>
  <c r="BW87" i="6"/>
  <c r="BW86" i="6"/>
  <c r="BW85" i="6"/>
  <c r="BW84" i="6"/>
  <c r="BW83" i="6"/>
  <c r="BW82" i="6"/>
  <c r="BW81" i="6"/>
  <c r="BW80" i="6"/>
  <c r="BW79" i="6"/>
  <c r="BW78" i="6"/>
  <c r="BW77" i="6"/>
  <c r="BW76" i="6"/>
  <c r="BW75" i="6"/>
  <c r="BW74" i="6"/>
  <c r="BW73" i="6"/>
  <c r="BW72" i="6"/>
  <c r="BW71" i="6"/>
  <c r="BW70" i="6"/>
  <c r="BW69" i="6"/>
  <c r="BW68" i="6"/>
  <c r="BW67" i="6"/>
  <c r="BW66" i="6"/>
  <c r="BW65" i="6"/>
  <c r="BW64" i="6"/>
  <c r="BW63" i="6"/>
  <c r="BW62" i="6"/>
  <c r="BW61" i="6"/>
  <c r="BW60" i="6"/>
  <c r="BW59" i="6"/>
  <c r="BW58" i="6"/>
  <c r="BW57" i="6"/>
  <c r="BW56" i="6"/>
  <c r="BW55" i="6"/>
  <c r="BW54" i="6"/>
  <c r="BW53" i="6"/>
  <c r="BW52" i="6"/>
  <c r="BW51" i="6"/>
  <c r="BW50" i="6"/>
  <c r="BW49" i="6"/>
  <c r="BW48" i="6"/>
  <c r="BW47" i="6"/>
  <c r="BW46" i="6"/>
  <c r="BW45" i="6"/>
  <c r="BW44" i="6"/>
  <c r="BW43" i="6"/>
  <c r="BW42" i="6"/>
  <c r="BW41" i="6"/>
  <c r="BW40" i="6"/>
  <c r="BW39" i="6"/>
  <c r="BW38" i="6"/>
  <c r="BW37" i="6"/>
  <c r="BW36" i="6"/>
  <c r="BW35" i="6"/>
  <c r="BW34" i="6"/>
  <c r="BW33" i="6"/>
  <c r="BW32" i="6"/>
  <c r="BW31" i="6"/>
  <c r="BW30" i="6"/>
  <c r="BW29" i="6"/>
  <c r="BW27" i="6"/>
  <c r="BW26" i="6"/>
  <c r="BW25" i="6"/>
  <c r="BW24" i="6"/>
  <c r="BW23" i="6"/>
  <c r="BW21" i="6"/>
  <c r="BW20" i="6"/>
  <c r="BW19" i="6"/>
  <c r="BW18" i="6"/>
  <c r="BW17" i="6"/>
  <c r="BW16" i="6"/>
  <c r="BW15" i="6"/>
  <c r="BW14" i="6"/>
  <c r="BW13" i="6"/>
  <c r="BW12" i="6"/>
  <c r="BW11" i="6"/>
  <c r="BW10" i="6"/>
  <c r="BW9" i="6"/>
  <c r="BW8" i="6"/>
  <c r="BW7" i="6"/>
  <c r="BW146" i="4"/>
  <c r="BW145" i="4"/>
  <c r="BW143" i="4"/>
  <c r="BW142" i="4"/>
  <c r="BW141" i="4"/>
  <c r="BW140" i="4"/>
  <c r="BW137" i="4"/>
  <c r="BW136" i="4"/>
  <c r="BW132" i="4"/>
  <c r="BW134" i="4"/>
  <c r="BW135" i="4"/>
  <c r="BW131" i="4"/>
  <c r="BW130" i="4"/>
  <c r="BW133" i="4"/>
  <c r="BW129" i="4"/>
  <c r="BW128" i="4"/>
  <c r="BW127" i="4"/>
  <c r="BW126" i="4"/>
  <c r="BW123" i="4"/>
  <c r="BW122" i="4"/>
  <c r="BW121" i="4"/>
  <c r="BW120" i="4"/>
  <c r="BW144" i="4"/>
  <c r="BW119" i="4"/>
  <c r="BW118" i="4"/>
  <c r="BW117" i="4"/>
  <c r="BW116" i="4"/>
  <c r="BW115" i="4"/>
  <c r="BW114" i="4"/>
  <c r="BW113" i="4"/>
  <c r="BW112" i="4"/>
  <c r="BW109" i="4"/>
  <c r="BW108" i="4"/>
  <c r="BW107" i="4"/>
  <c r="BW106" i="4"/>
  <c r="BW105" i="4"/>
  <c r="BW104" i="4"/>
  <c r="BW103" i="4"/>
  <c r="BW102" i="4"/>
  <c r="BW98" i="4"/>
  <c r="BW97" i="4"/>
  <c r="BW96" i="4"/>
  <c r="BW94" i="4"/>
  <c r="BW93" i="4"/>
  <c r="BW92" i="4"/>
  <c r="BW91" i="4"/>
  <c r="BW90" i="4"/>
  <c r="BW89" i="4"/>
  <c r="BW88" i="4"/>
  <c r="BW87" i="4"/>
  <c r="BW86" i="4"/>
  <c r="BW85" i="4"/>
  <c r="BW84" i="4"/>
  <c r="BW83" i="4"/>
  <c r="BW82" i="4"/>
  <c r="BW81" i="4"/>
  <c r="BW80" i="4"/>
  <c r="BW79" i="4"/>
  <c r="BW78" i="4"/>
  <c r="BW77" i="4"/>
  <c r="BW76" i="4"/>
  <c r="BW75" i="4"/>
  <c r="BW74" i="4"/>
  <c r="BW73" i="4"/>
  <c r="BW72" i="4"/>
  <c r="BW71" i="4"/>
  <c r="BW70" i="4"/>
  <c r="BW69" i="4"/>
  <c r="BW68" i="4"/>
  <c r="BW67" i="4"/>
  <c r="BW66" i="4"/>
  <c r="BW65" i="4"/>
  <c r="BW64" i="4"/>
  <c r="BW63" i="4"/>
  <c r="BW62" i="4"/>
  <c r="BW61" i="4"/>
  <c r="BW60" i="4"/>
  <c r="BW59" i="4"/>
  <c r="BW58" i="4"/>
  <c r="BW57" i="4"/>
  <c r="BW56" i="4"/>
  <c r="BW55" i="4"/>
  <c r="BW54" i="4"/>
  <c r="BW53" i="4"/>
  <c r="BW52" i="4"/>
  <c r="BW51" i="4"/>
  <c r="BW50" i="4"/>
  <c r="BW49" i="4"/>
  <c r="BW48" i="4"/>
  <c r="BW47" i="4"/>
  <c r="BW46" i="4"/>
  <c r="BW45" i="4"/>
  <c r="BW44" i="4"/>
  <c r="BW43" i="4"/>
  <c r="BW42" i="4"/>
  <c r="BW41" i="4"/>
  <c r="BW40" i="4"/>
  <c r="BW39" i="4"/>
  <c r="BW38" i="4"/>
  <c r="BW37" i="4"/>
  <c r="BW36" i="4"/>
  <c r="BW35" i="4"/>
  <c r="BW34" i="4"/>
  <c r="BW33" i="4"/>
  <c r="BW32" i="4"/>
  <c r="BW31" i="4"/>
  <c r="BW30" i="4"/>
  <c r="BW29" i="4"/>
  <c r="BW27" i="4"/>
  <c r="BW26" i="4"/>
  <c r="BW25" i="4"/>
  <c r="BW24" i="4"/>
  <c r="BW23" i="4"/>
  <c r="BW21" i="4"/>
  <c r="BW20" i="4"/>
  <c r="BW19" i="4"/>
  <c r="BW18" i="4"/>
  <c r="BW17" i="4"/>
  <c r="BW16" i="4"/>
  <c r="BW15" i="4"/>
  <c r="BW14" i="4"/>
  <c r="BW13" i="4"/>
  <c r="BW12" i="4"/>
  <c r="BW11" i="4"/>
  <c r="BW10" i="4"/>
  <c r="BW9" i="4"/>
  <c r="BW8" i="4"/>
  <c r="BW7" i="4"/>
  <c r="BW146" i="5"/>
  <c r="BW145" i="5"/>
  <c r="BW143" i="5"/>
  <c r="BW142" i="5"/>
  <c r="BW141" i="5"/>
  <c r="BW140" i="5"/>
  <c r="BW137" i="5"/>
  <c r="BW136" i="5"/>
  <c r="BW132" i="5"/>
  <c r="BW134" i="5"/>
  <c r="BW135" i="5"/>
  <c r="BW131" i="5"/>
  <c r="BW130" i="5"/>
  <c r="BW133" i="5"/>
  <c r="BW129" i="5"/>
  <c r="BW128" i="5"/>
  <c r="BW127" i="5"/>
  <c r="BW126" i="5"/>
  <c r="BW123" i="5"/>
  <c r="BW122" i="5"/>
  <c r="BW121" i="5"/>
  <c r="BW120" i="5"/>
  <c r="BW144" i="5"/>
  <c r="BW119" i="5"/>
  <c r="BW118" i="5"/>
  <c r="BW117" i="5"/>
  <c r="BW116" i="5"/>
  <c r="BW115" i="5"/>
  <c r="BW114" i="5"/>
  <c r="BW113" i="5"/>
  <c r="BW112" i="5"/>
  <c r="BW109" i="5"/>
  <c r="BW108" i="5"/>
  <c r="BW107" i="5"/>
  <c r="BW106" i="5"/>
  <c r="BW105" i="5"/>
  <c r="BW104" i="5"/>
  <c r="BW103" i="5"/>
  <c r="BW102" i="5"/>
  <c r="BW98" i="5"/>
  <c r="BW97" i="5"/>
  <c r="BW96" i="5"/>
  <c r="BW94" i="5"/>
  <c r="BW93" i="5"/>
  <c r="BW92" i="5"/>
  <c r="BW91" i="5"/>
  <c r="BW90" i="5"/>
  <c r="BW89" i="5"/>
  <c r="BW88" i="5"/>
  <c r="BW87" i="5"/>
  <c r="BW86" i="5"/>
  <c r="BW85" i="5"/>
  <c r="BW84" i="5"/>
  <c r="BW83" i="5"/>
  <c r="BW82" i="5"/>
  <c r="BW81" i="5"/>
  <c r="BW80" i="5"/>
  <c r="BW79" i="5"/>
  <c r="BW78" i="5"/>
  <c r="BW77" i="5"/>
  <c r="BW76" i="5"/>
  <c r="BW75" i="5"/>
  <c r="BW74" i="5"/>
  <c r="BW73" i="5"/>
  <c r="BW72" i="5"/>
  <c r="BW71" i="5"/>
  <c r="BW70" i="5"/>
  <c r="BW69" i="5"/>
  <c r="BW68" i="5"/>
  <c r="BW67" i="5"/>
  <c r="BW66" i="5"/>
  <c r="BW65" i="5"/>
  <c r="BW64" i="5"/>
  <c r="BW63" i="5"/>
  <c r="BW62" i="5"/>
  <c r="BW61" i="5"/>
  <c r="BW60" i="5"/>
  <c r="BW59" i="5"/>
  <c r="BW58" i="5"/>
  <c r="BW57" i="5"/>
  <c r="BW56" i="5"/>
  <c r="BW55" i="5"/>
  <c r="BW54" i="5"/>
  <c r="BW53" i="5"/>
  <c r="BW52" i="5"/>
  <c r="BW51" i="5"/>
  <c r="BW50" i="5"/>
  <c r="BW49" i="5"/>
  <c r="BW48" i="5"/>
  <c r="BW47" i="5"/>
  <c r="BW46" i="5"/>
  <c r="BW45" i="5"/>
  <c r="BW44" i="5"/>
  <c r="BW43" i="5"/>
  <c r="BW42" i="5"/>
  <c r="BW41" i="5"/>
  <c r="BW40" i="5"/>
  <c r="BW39" i="5"/>
  <c r="BW38" i="5"/>
  <c r="BW37" i="5"/>
  <c r="BW36" i="5"/>
  <c r="BW35" i="5"/>
  <c r="BW34" i="5"/>
  <c r="BW33" i="5"/>
  <c r="BW32" i="5"/>
  <c r="BW31" i="5"/>
  <c r="BW30" i="5"/>
  <c r="BW29" i="5"/>
  <c r="BW27" i="5"/>
  <c r="BW26" i="5"/>
  <c r="BW25" i="5"/>
  <c r="BW24" i="5"/>
  <c r="BW23" i="5"/>
  <c r="BW21" i="5"/>
  <c r="BW20" i="5"/>
  <c r="BW19" i="5"/>
  <c r="BW18" i="5"/>
  <c r="BW17" i="5"/>
  <c r="BW16" i="5"/>
  <c r="BW15" i="5"/>
  <c r="BW14" i="5"/>
  <c r="BW13" i="5"/>
  <c r="BW12" i="5"/>
  <c r="BW11" i="5"/>
  <c r="BW10" i="5"/>
  <c r="BW9" i="5"/>
  <c r="BW8" i="5"/>
  <c r="BW7" i="5"/>
  <c r="BW146" i="7"/>
  <c r="BW145" i="7"/>
  <c r="BW143" i="7"/>
  <c r="BW142" i="7"/>
  <c r="BW141" i="7"/>
  <c r="BW140" i="7"/>
  <c r="BW137" i="7"/>
  <c r="BW136" i="7"/>
  <c r="BW132" i="7"/>
  <c r="BW134" i="7"/>
  <c r="BW135" i="7"/>
  <c r="BW131" i="7"/>
  <c r="BW130" i="7"/>
  <c r="BW133" i="7"/>
  <c r="BW129" i="7"/>
  <c r="BW128" i="7"/>
  <c r="BW127" i="7"/>
  <c r="BW126" i="7"/>
  <c r="BW123" i="7"/>
  <c r="BW122" i="7"/>
  <c r="BW121" i="7"/>
  <c r="BW120" i="7"/>
  <c r="BW144" i="7"/>
  <c r="BW119" i="7"/>
  <c r="BW118" i="7"/>
  <c r="BW117" i="7"/>
  <c r="BW116" i="7"/>
  <c r="BW115" i="7"/>
  <c r="BW114" i="7"/>
  <c r="BW113" i="7"/>
  <c r="BW112" i="7"/>
  <c r="BW109" i="7"/>
  <c r="BW108" i="7"/>
  <c r="BW107" i="7"/>
  <c r="BW106" i="7"/>
  <c r="BW105" i="7"/>
  <c r="BW104" i="7"/>
  <c r="BW103" i="7"/>
  <c r="BW102" i="7"/>
  <c r="BW98" i="7"/>
  <c r="BW97" i="7"/>
  <c r="BW96" i="7"/>
  <c r="BW94" i="7"/>
  <c r="BW93" i="7"/>
  <c r="BW92" i="7"/>
  <c r="BW91" i="7"/>
  <c r="BW90" i="7"/>
  <c r="BW89" i="7"/>
  <c r="BW88" i="7"/>
  <c r="BW87" i="7"/>
  <c r="BW86" i="7"/>
  <c r="BW85" i="7"/>
  <c r="BW84" i="7"/>
  <c r="BW83" i="7"/>
  <c r="BW82" i="7"/>
  <c r="BW81" i="7"/>
  <c r="BW80" i="7"/>
  <c r="BW79" i="7"/>
  <c r="BW78" i="7"/>
  <c r="BW77" i="7"/>
  <c r="BW76" i="7"/>
  <c r="BW75" i="7"/>
  <c r="BW74" i="7"/>
  <c r="BW73" i="7"/>
  <c r="BW72" i="7"/>
  <c r="BW71" i="7"/>
  <c r="BW70" i="7"/>
  <c r="BW69" i="7"/>
  <c r="BW68" i="7"/>
  <c r="BW67" i="7"/>
  <c r="BW66" i="7"/>
  <c r="BW65" i="7"/>
  <c r="BW64" i="7"/>
  <c r="BW63" i="7"/>
  <c r="BW62" i="7"/>
  <c r="BW61" i="7"/>
  <c r="BW60" i="7"/>
  <c r="BW59" i="7"/>
  <c r="BW58" i="7"/>
  <c r="BW57" i="7"/>
  <c r="BW56" i="7"/>
  <c r="BW55" i="7"/>
  <c r="BW54" i="7"/>
  <c r="BW53" i="7"/>
  <c r="BW52" i="7"/>
  <c r="BW51" i="7"/>
  <c r="BW50" i="7"/>
  <c r="BW49" i="7"/>
  <c r="BW48" i="7"/>
  <c r="BW47" i="7"/>
  <c r="BW46" i="7"/>
  <c r="BW45" i="7"/>
  <c r="BW44" i="7"/>
  <c r="BW43" i="7"/>
  <c r="BW42" i="7"/>
  <c r="BW41" i="7"/>
  <c r="BW40" i="7"/>
  <c r="BW39" i="7"/>
  <c r="BW38" i="7"/>
  <c r="BW37" i="7"/>
  <c r="BW36" i="7"/>
  <c r="BW35" i="7"/>
  <c r="BW34" i="7"/>
  <c r="BW33" i="7"/>
  <c r="BW32" i="7"/>
  <c r="BW31" i="7"/>
  <c r="BW30" i="7"/>
  <c r="BW29" i="7"/>
  <c r="BW27" i="7"/>
  <c r="BW26" i="7"/>
  <c r="BW25" i="7"/>
  <c r="BW24" i="7"/>
  <c r="BW23" i="7"/>
  <c r="BW21" i="7"/>
  <c r="BW20" i="7"/>
  <c r="BW19" i="7"/>
  <c r="BW18" i="7"/>
  <c r="BW17" i="7"/>
  <c r="BW16" i="7"/>
  <c r="BW15" i="7"/>
  <c r="BW14" i="7"/>
  <c r="BW13" i="7"/>
  <c r="BW12" i="7"/>
  <c r="BW11" i="7"/>
  <c r="BW10" i="7"/>
  <c r="BW9" i="7"/>
  <c r="BW8" i="7"/>
  <c r="BW7" i="7"/>
  <c r="BW146" i="3"/>
  <c r="BW145" i="3"/>
  <c r="BW143" i="3"/>
  <c r="BW142" i="3"/>
  <c r="BW141" i="3"/>
  <c r="BW140" i="3"/>
  <c r="BW137" i="3"/>
  <c r="BW136" i="3"/>
  <c r="BW132" i="3"/>
  <c r="BW134" i="3"/>
  <c r="BW135" i="3"/>
  <c r="BW131" i="3"/>
  <c r="BW130" i="3"/>
  <c r="BW133" i="3"/>
  <c r="BW129" i="3"/>
  <c r="BW128" i="3"/>
  <c r="BW127" i="3"/>
  <c r="BW126" i="3"/>
  <c r="BW123" i="3"/>
  <c r="BW122" i="3"/>
  <c r="BW121" i="3"/>
  <c r="BW120" i="3"/>
  <c r="BW144" i="3"/>
  <c r="BW119" i="3"/>
  <c r="BW118" i="3"/>
  <c r="BW117" i="3"/>
  <c r="BW116" i="3"/>
  <c r="BW115" i="3"/>
  <c r="BW114" i="3"/>
  <c r="BW113" i="3"/>
  <c r="BW112" i="3"/>
  <c r="BW109" i="3"/>
  <c r="BW108" i="3"/>
  <c r="BW107" i="3"/>
  <c r="BW106" i="3"/>
  <c r="BW105" i="3"/>
  <c r="BW104" i="3"/>
  <c r="BW103" i="3"/>
  <c r="BW102" i="3"/>
  <c r="BW98" i="3"/>
  <c r="BW97" i="3"/>
  <c r="BW96" i="3"/>
  <c r="BW94" i="3"/>
  <c r="BW93" i="3"/>
  <c r="BW92" i="3"/>
  <c r="BW91" i="3"/>
  <c r="BW90" i="3"/>
  <c r="BW89" i="3"/>
  <c r="BW88" i="3"/>
  <c r="BW87" i="3"/>
  <c r="BW86" i="3"/>
  <c r="BW85" i="3"/>
  <c r="BW84" i="3"/>
  <c r="BW83" i="3"/>
  <c r="BW82" i="3"/>
  <c r="BW81" i="3"/>
  <c r="BW80" i="3"/>
  <c r="BW79" i="3"/>
  <c r="BW78" i="3"/>
  <c r="BW77" i="3"/>
  <c r="BW76" i="3"/>
  <c r="BW75" i="3"/>
  <c r="BW74" i="3"/>
  <c r="BW73" i="3"/>
  <c r="BW72" i="3"/>
  <c r="BW71" i="3"/>
  <c r="BW70" i="3"/>
  <c r="BW69" i="3"/>
  <c r="BW68" i="3"/>
  <c r="BW67" i="3"/>
  <c r="BW66" i="3"/>
  <c r="BW65" i="3"/>
  <c r="BW64" i="3"/>
  <c r="BW63" i="3"/>
  <c r="BW62" i="3"/>
  <c r="BW61" i="3"/>
  <c r="BW60" i="3"/>
  <c r="BW59" i="3"/>
  <c r="BW58" i="3"/>
  <c r="BW57" i="3"/>
  <c r="BW56" i="3"/>
  <c r="BW55" i="3"/>
  <c r="BW54" i="3"/>
  <c r="BW53" i="3"/>
  <c r="BW52" i="3"/>
  <c r="BW51" i="3"/>
  <c r="BW50" i="3"/>
  <c r="BW49" i="3"/>
  <c r="BW48" i="3"/>
  <c r="BW47" i="3"/>
  <c r="BW46" i="3"/>
  <c r="BW45" i="3"/>
  <c r="BW44" i="3"/>
  <c r="BW43" i="3"/>
  <c r="BW42" i="3"/>
  <c r="BW41" i="3"/>
  <c r="BW40" i="3"/>
  <c r="BW39" i="3"/>
  <c r="BW38" i="3"/>
  <c r="BW37" i="3"/>
  <c r="BW36" i="3"/>
  <c r="BW35" i="3"/>
  <c r="BW34" i="3"/>
  <c r="BW33" i="3"/>
  <c r="BW32" i="3"/>
  <c r="BW31" i="3"/>
  <c r="BW30" i="3"/>
  <c r="BW29" i="3"/>
  <c r="BW27" i="3"/>
  <c r="BW26" i="3"/>
  <c r="BW25" i="3"/>
  <c r="BW24" i="3"/>
  <c r="BW23" i="3"/>
  <c r="BW21" i="3"/>
  <c r="BW20" i="3"/>
  <c r="BW19" i="3"/>
  <c r="BW18" i="3"/>
  <c r="BW17" i="3"/>
  <c r="BW16" i="3"/>
  <c r="BW15" i="3"/>
  <c r="BW14" i="3"/>
  <c r="BW13" i="3"/>
  <c r="BW12" i="3"/>
  <c r="BW11" i="3"/>
  <c r="BW10" i="3"/>
  <c r="BW9" i="3"/>
  <c r="BW8" i="3"/>
  <c r="BW7" i="3"/>
  <c r="BK146" i="6"/>
  <c r="BK145" i="6"/>
  <c r="BK143" i="6"/>
  <c r="BK142" i="6"/>
  <c r="BK141" i="6"/>
  <c r="BK140" i="6"/>
  <c r="BK137" i="6"/>
  <c r="BK136" i="6"/>
  <c r="BK132" i="6"/>
  <c r="BK134" i="6"/>
  <c r="BK135" i="6"/>
  <c r="BK131" i="6"/>
  <c r="BK130" i="6"/>
  <c r="BK133" i="6"/>
  <c r="BK129" i="6"/>
  <c r="BK128" i="6"/>
  <c r="BK127" i="6"/>
  <c r="BK126" i="6"/>
  <c r="BK123" i="6"/>
  <c r="BK122" i="6"/>
  <c r="BK121" i="6"/>
  <c r="BK120" i="6"/>
  <c r="BK144" i="6"/>
  <c r="BK119" i="6"/>
  <c r="BK118" i="6"/>
  <c r="BK117" i="6"/>
  <c r="BK116" i="6"/>
  <c r="BK115" i="6"/>
  <c r="BK114" i="6"/>
  <c r="BK113" i="6"/>
  <c r="BK112" i="6"/>
  <c r="BK109" i="6"/>
  <c r="BK108" i="6"/>
  <c r="BK107" i="6"/>
  <c r="BK106" i="6"/>
  <c r="BK105" i="6"/>
  <c r="BK104" i="6"/>
  <c r="BK103" i="6"/>
  <c r="BK102" i="6"/>
  <c r="BK98" i="6"/>
  <c r="BK97" i="6"/>
  <c r="BK96" i="6"/>
  <c r="BK94" i="6"/>
  <c r="BK93" i="6"/>
  <c r="BK92" i="6"/>
  <c r="BK91" i="6"/>
  <c r="BK90" i="6"/>
  <c r="BK89" i="6"/>
  <c r="BK88" i="6"/>
  <c r="BK87" i="6"/>
  <c r="BK86" i="6"/>
  <c r="BK85" i="6"/>
  <c r="BK84" i="6"/>
  <c r="BK83" i="6"/>
  <c r="BK82" i="6"/>
  <c r="BK81" i="6"/>
  <c r="BK80" i="6"/>
  <c r="BK79" i="6"/>
  <c r="BK78" i="6"/>
  <c r="BK77" i="6"/>
  <c r="BK76" i="6"/>
  <c r="BK75" i="6"/>
  <c r="BK74" i="6"/>
  <c r="BK73" i="6"/>
  <c r="BK72" i="6"/>
  <c r="BK71" i="6"/>
  <c r="BK70" i="6"/>
  <c r="BK69" i="6"/>
  <c r="BK68" i="6"/>
  <c r="BK67" i="6"/>
  <c r="BK66" i="6"/>
  <c r="BK65" i="6"/>
  <c r="BK64" i="6"/>
  <c r="BK63" i="6"/>
  <c r="BK62" i="6"/>
  <c r="BK61" i="6"/>
  <c r="BK60" i="6"/>
  <c r="BK59" i="6"/>
  <c r="BK58" i="6"/>
  <c r="BK57" i="6"/>
  <c r="BK56" i="6"/>
  <c r="BK55" i="6"/>
  <c r="BK54" i="6"/>
  <c r="BK53" i="6"/>
  <c r="BK52" i="6"/>
  <c r="BK51" i="6"/>
  <c r="BK50" i="6"/>
  <c r="BK49" i="6"/>
  <c r="BK48" i="6"/>
  <c r="BK47" i="6"/>
  <c r="BK46" i="6"/>
  <c r="BK45" i="6"/>
  <c r="BK44" i="6"/>
  <c r="BK43" i="6"/>
  <c r="BK42" i="6"/>
  <c r="BK41" i="6"/>
  <c r="BK40" i="6"/>
  <c r="BK39" i="6"/>
  <c r="BK38" i="6"/>
  <c r="BK37" i="6"/>
  <c r="BK36" i="6"/>
  <c r="BK35" i="6"/>
  <c r="BK34" i="6"/>
  <c r="BK33" i="6"/>
  <c r="BK32" i="6"/>
  <c r="BK31" i="6"/>
  <c r="BK30" i="6"/>
  <c r="BK29" i="6"/>
  <c r="BK27" i="6"/>
  <c r="BK26" i="6"/>
  <c r="BK25" i="6"/>
  <c r="BK24" i="6"/>
  <c r="BK23" i="6"/>
  <c r="BK21" i="6"/>
  <c r="BK20" i="6"/>
  <c r="BK19" i="6"/>
  <c r="BK18" i="6"/>
  <c r="BK17" i="6"/>
  <c r="BK16" i="6"/>
  <c r="BK15" i="6"/>
  <c r="BK14" i="6"/>
  <c r="BK13" i="6"/>
  <c r="BK12" i="6"/>
  <c r="BK11" i="6"/>
  <c r="BK10" i="6"/>
  <c r="BK9" i="6"/>
  <c r="BK8" i="6"/>
  <c r="BK7" i="6"/>
  <c r="BK146" i="4"/>
  <c r="BK145" i="4"/>
  <c r="BK143" i="4"/>
  <c r="BK142" i="4"/>
  <c r="BK141" i="4"/>
  <c r="BK140" i="4"/>
  <c r="BK137" i="4"/>
  <c r="BK136" i="4"/>
  <c r="BK132" i="4"/>
  <c r="BK134" i="4"/>
  <c r="BK135" i="4"/>
  <c r="BK131" i="4"/>
  <c r="BK130" i="4"/>
  <c r="BK133" i="4"/>
  <c r="BK129" i="4"/>
  <c r="BK128" i="4"/>
  <c r="BK127" i="4"/>
  <c r="BK126" i="4"/>
  <c r="BK123" i="4"/>
  <c r="BK122" i="4"/>
  <c r="BK121" i="4"/>
  <c r="BK120" i="4"/>
  <c r="BK144" i="4"/>
  <c r="BK119" i="4"/>
  <c r="BK118" i="4"/>
  <c r="BK117" i="4"/>
  <c r="BK116" i="4"/>
  <c r="BK115" i="4"/>
  <c r="BK114" i="4"/>
  <c r="BK113" i="4"/>
  <c r="BK112" i="4"/>
  <c r="BK109" i="4"/>
  <c r="BK108" i="4"/>
  <c r="BK107" i="4"/>
  <c r="BK106" i="4"/>
  <c r="BK105" i="4"/>
  <c r="BK104" i="4"/>
  <c r="BK103" i="4"/>
  <c r="BK102" i="4"/>
  <c r="BK98" i="4"/>
  <c r="BK97" i="4"/>
  <c r="BK96" i="4"/>
  <c r="BK94" i="4"/>
  <c r="BK93" i="4"/>
  <c r="BK92" i="4"/>
  <c r="BK91" i="4"/>
  <c r="BK90" i="4"/>
  <c r="BK89" i="4"/>
  <c r="BK88" i="4"/>
  <c r="BK87" i="4"/>
  <c r="BK86" i="4"/>
  <c r="BK85" i="4"/>
  <c r="BK84" i="4"/>
  <c r="BK83" i="4"/>
  <c r="BK82" i="4"/>
  <c r="BK81" i="4"/>
  <c r="BK80" i="4"/>
  <c r="BK79" i="4"/>
  <c r="BK78" i="4"/>
  <c r="BK77" i="4"/>
  <c r="BK76" i="4"/>
  <c r="BK75" i="4"/>
  <c r="BK74" i="4"/>
  <c r="BK73" i="4"/>
  <c r="BK72" i="4"/>
  <c r="BK71" i="4"/>
  <c r="BK70" i="4"/>
  <c r="BK69" i="4"/>
  <c r="BK68" i="4"/>
  <c r="BK67" i="4"/>
  <c r="BK66" i="4"/>
  <c r="BK65" i="4"/>
  <c r="BK64" i="4"/>
  <c r="BK63" i="4"/>
  <c r="BK62" i="4"/>
  <c r="BK61" i="4"/>
  <c r="BK60" i="4"/>
  <c r="BK59" i="4"/>
  <c r="BK58" i="4"/>
  <c r="BK57" i="4"/>
  <c r="BK56" i="4"/>
  <c r="BK55" i="4"/>
  <c r="BK54" i="4"/>
  <c r="BK53" i="4"/>
  <c r="BK52" i="4"/>
  <c r="BK51" i="4"/>
  <c r="BK50" i="4"/>
  <c r="BK49" i="4"/>
  <c r="BK48" i="4"/>
  <c r="BK47" i="4"/>
  <c r="BK46" i="4"/>
  <c r="BK45" i="4"/>
  <c r="BK44" i="4"/>
  <c r="BK43" i="4"/>
  <c r="BK42" i="4"/>
  <c r="BK41" i="4"/>
  <c r="BK40" i="4"/>
  <c r="BK39" i="4"/>
  <c r="BK38" i="4"/>
  <c r="BK37" i="4"/>
  <c r="BK36" i="4"/>
  <c r="BK35" i="4"/>
  <c r="BK34" i="4"/>
  <c r="BK33" i="4"/>
  <c r="BK32" i="4"/>
  <c r="BK31" i="4"/>
  <c r="BK30" i="4"/>
  <c r="BK29" i="4"/>
  <c r="BK27" i="4"/>
  <c r="BK26" i="4"/>
  <c r="BK25" i="4"/>
  <c r="BK24" i="4"/>
  <c r="BK23" i="4"/>
  <c r="BK21" i="4"/>
  <c r="BK20" i="4"/>
  <c r="BK19" i="4"/>
  <c r="BK18" i="4"/>
  <c r="BK17" i="4"/>
  <c r="BK16" i="4"/>
  <c r="BK15" i="4"/>
  <c r="BK14" i="4"/>
  <c r="BK13" i="4"/>
  <c r="BK12" i="4"/>
  <c r="BK11" i="4"/>
  <c r="BK10" i="4"/>
  <c r="BK9" i="4"/>
  <c r="BK8" i="4"/>
  <c r="BK7" i="4"/>
  <c r="BK146" i="5"/>
  <c r="BK145" i="5"/>
  <c r="BK143" i="5"/>
  <c r="BK142" i="5"/>
  <c r="BK141" i="5"/>
  <c r="BK140" i="5"/>
  <c r="BK137" i="5"/>
  <c r="BK136" i="5"/>
  <c r="BK132" i="5"/>
  <c r="BK134" i="5"/>
  <c r="BK135" i="5"/>
  <c r="BK131" i="5"/>
  <c r="BK130" i="5"/>
  <c r="BK133" i="5"/>
  <c r="BK129" i="5"/>
  <c r="BK128" i="5"/>
  <c r="BK127" i="5"/>
  <c r="BK126" i="5"/>
  <c r="BK123" i="5"/>
  <c r="BK122" i="5"/>
  <c r="BK121" i="5"/>
  <c r="BK120" i="5"/>
  <c r="BK144" i="5"/>
  <c r="BK119" i="5"/>
  <c r="BK118" i="5"/>
  <c r="BK117" i="5"/>
  <c r="BK116" i="5"/>
  <c r="BK115" i="5"/>
  <c r="BK114" i="5"/>
  <c r="BK113" i="5"/>
  <c r="BK112" i="5"/>
  <c r="BK109" i="5"/>
  <c r="BK108" i="5"/>
  <c r="BK107" i="5"/>
  <c r="BK106" i="5"/>
  <c r="BK105" i="5"/>
  <c r="BK104" i="5"/>
  <c r="BK103" i="5"/>
  <c r="BK102" i="5"/>
  <c r="BK98" i="5"/>
  <c r="BK97" i="5"/>
  <c r="BK96" i="5"/>
  <c r="BK94" i="5"/>
  <c r="BK93" i="5"/>
  <c r="BK92" i="5"/>
  <c r="BK91" i="5"/>
  <c r="BK90" i="5"/>
  <c r="BK89" i="5"/>
  <c r="BK88" i="5"/>
  <c r="BK87" i="5"/>
  <c r="BK86" i="5"/>
  <c r="BK85" i="5"/>
  <c r="BK84" i="5"/>
  <c r="BK83" i="5"/>
  <c r="BK82" i="5"/>
  <c r="BK81" i="5"/>
  <c r="BK80" i="5"/>
  <c r="BK79" i="5"/>
  <c r="BK78" i="5"/>
  <c r="BK77" i="5"/>
  <c r="BK76" i="5"/>
  <c r="BK75" i="5"/>
  <c r="BK74" i="5"/>
  <c r="BK73" i="5"/>
  <c r="BK72" i="5"/>
  <c r="BK71" i="5"/>
  <c r="BK70" i="5"/>
  <c r="BK69" i="5"/>
  <c r="BK68" i="5"/>
  <c r="BK67" i="5"/>
  <c r="BK66" i="5"/>
  <c r="BK65" i="5"/>
  <c r="BK64" i="5"/>
  <c r="BK63" i="5"/>
  <c r="BK62" i="5"/>
  <c r="BK61" i="5"/>
  <c r="BK60" i="5"/>
  <c r="BK59" i="5"/>
  <c r="BK58" i="5"/>
  <c r="BK57" i="5"/>
  <c r="BK56" i="5"/>
  <c r="BK55" i="5"/>
  <c r="BK54" i="5"/>
  <c r="BK53" i="5"/>
  <c r="BK52" i="5"/>
  <c r="BK51" i="5"/>
  <c r="BK50" i="5"/>
  <c r="BK49" i="5"/>
  <c r="BK48" i="5"/>
  <c r="BK47" i="5"/>
  <c r="BK46" i="5"/>
  <c r="BK45" i="5"/>
  <c r="BK44" i="5"/>
  <c r="BK43" i="5"/>
  <c r="BK42" i="5"/>
  <c r="BK41" i="5"/>
  <c r="BK40" i="5"/>
  <c r="BK39" i="5"/>
  <c r="BK38" i="5"/>
  <c r="BK37" i="5"/>
  <c r="BK36" i="5"/>
  <c r="BK35" i="5"/>
  <c r="BK34" i="5"/>
  <c r="BK33" i="5"/>
  <c r="BK32" i="5"/>
  <c r="BK31" i="5"/>
  <c r="BK30" i="5"/>
  <c r="BK29" i="5"/>
  <c r="BK27" i="5"/>
  <c r="BK26" i="5"/>
  <c r="BK25" i="5"/>
  <c r="BK24" i="5"/>
  <c r="BK23" i="5"/>
  <c r="BK21" i="5"/>
  <c r="BK20" i="5"/>
  <c r="BK19" i="5"/>
  <c r="BK18" i="5"/>
  <c r="BK17" i="5"/>
  <c r="BK16" i="5"/>
  <c r="BK15" i="5"/>
  <c r="BK14" i="5"/>
  <c r="BK13" i="5"/>
  <c r="BK12" i="5"/>
  <c r="BK11" i="5"/>
  <c r="BK10" i="5"/>
  <c r="BK9" i="5"/>
  <c r="BK8" i="5"/>
  <c r="BK7" i="5"/>
  <c r="BK146" i="7"/>
  <c r="BK145" i="7"/>
  <c r="BK143" i="7"/>
  <c r="BK142" i="7"/>
  <c r="BK141" i="7"/>
  <c r="BK140" i="7"/>
  <c r="BK137" i="7"/>
  <c r="BK136" i="7"/>
  <c r="BK132" i="7"/>
  <c r="BK134" i="7"/>
  <c r="BK135" i="7"/>
  <c r="BK131" i="7"/>
  <c r="BK130" i="7"/>
  <c r="BK133" i="7"/>
  <c r="BK129" i="7"/>
  <c r="BK128" i="7"/>
  <c r="BK127" i="7"/>
  <c r="BK126" i="7"/>
  <c r="BK123" i="7"/>
  <c r="BK122" i="7"/>
  <c r="BK121" i="7"/>
  <c r="BK120" i="7"/>
  <c r="BK144" i="7"/>
  <c r="BK119" i="7"/>
  <c r="BK118" i="7"/>
  <c r="BK117" i="7"/>
  <c r="BK116" i="7"/>
  <c r="BK115" i="7"/>
  <c r="BK114" i="7"/>
  <c r="BK113" i="7"/>
  <c r="BK112" i="7"/>
  <c r="BK109" i="7"/>
  <c r="BK108" i="7"/>
  <c r="BK107" i="7"/>
  <c r="BK106" i="7"/>
  <c r="BK105" i="7"/>
  <c r="BK104" i="7"/>
  <c r="BK103" i="7"/>
  <c r="BK102" i="7"/>
  <c r="BK98" i="7"/>
  <c r="BK97" i="7"/>
  <c r="BK96" i="7"/>
  <c r="BK94" i="7"/>
  <c r="BK93" i="7"/>
  <c r="BK92" i="7"/>
  <c r="BK91" i="7"/>
  <c r="BK90" i="7"/>
  <c r="BK89" i="7"/>
  <c r="BK88" i="7"/>
  <c r="BK87" i="7"/>
  <c r="BK86" i="7"/>
  <c r="BK85" i="7"/>
  <c r="BK84" i="7"/>
  <c r="BK83" i="7"/>
  <c r="BK82" i="7"/>
  <c r="BK81" i="7"/>
  <c r="BK80" i="7"/>
  <c r="BK79" i="7"/>
  <c r="BK78" i="7"/>
  <c r="BK77" i="7"/>
  <c r="BK76" i="7"/>
  <c r="BK75" i="7"/>
  <c r="BK74" i="7"/>
  <c r="BK73" i="7"/>
  <c r="BK72" i="7"/>
  <c r="BK71" i="7"/>
  <c r="BK70" i="7"/>
  <c r="BK69" i="7"/>
  <c r="BK68" i="7"/>
  <c r="BK67" i="7"/>
  <c r="BK66" i="7"/>
  <c r="BK65" i="7"/>
  <c r="BK64" i="7"/>
  <c r="BK63" i="7"/>
  <c r="BK62" i="7"/>
  <c r="BK61" i="7"/>
  <c r="BK60" i="7"/>
  <c r="BK59" i="7"/>
  <c r="BK58" i="7"/>
  <c r="BK57" i="7"/>
  <c r="BK56" i="7"/>
  <c r="BK55" i="7"/>
  <c r="BK54" i="7"/>
  <c r="BK53" i="7"/>
  <c r="BK52" i="7"/>
  <c r="BK51" i="7"/>
  <c r="BK50" i="7"/>
  <c r="BK49" i="7"/>
  <c r="BK48" i="7"/>
  <c r="BK47" i="7"/>
  <c r="BK46" i="7"/>
  <c r="BK45" i="7"/>
  <c r="BK44" i="7"/>
  <c r="BK43" i="7"/>
  <c r="BK42" i="7"/>
  <c r="BK41" i="7"/>
  <c r="BK40" i="7"/>
  <c r="BK39" i="7"/>
  <c r="BK38" i="7"/>
  <c r="BK37" i="7"/>
  <c r="BK36" i="7"/>
  <c r="BK35" i="7"/>
  <c r="BK34" i="7"/>
  <c r="BK33" i="7"/>
  <c r="BK32" i="7"/>
  <c r="BK31" i="7"/>
  <c r="BK30" i="7"/>
  <c r="BK29" i="7"/>
  <c r="BK27" i="7"/>
  <c r="BK26" i="7"/>
  <c r="BK25" i="7"/>
  <c r="BK24" i="7"/>
  <c r="BK23" i="7"/>
  <c r="BK21" i="7"/>
  <c r="BK20" i="7"/>
  <c r="BK19" i="7"/>
  <c r="BK18" i="7"/>
  <c r="BK17" i="7"/>
  <c r="BK16" i="7"/>
  <c r="BK15" i="7"/>
  <c r="BK14" i="7"/>
  <c r="BK13" i="7"/>
  <c r="BK12" i="7"/>
  <c r="BK11" i="7"/>
  <c r="BK10" i="7"/>
  <c r="BK9" i="7"/>
  <c r="BK8" i="7"/>
  <c r="BK7" i="7"/>
  <c r="BK146" i="3"/>
  <c r="BK145" i="3"/>
  <c r="BK143" i="3"/>
  <c r="BK142" i="3"/>
  <c r="BK141" i="3"/>
  <c r="BK140" i="3"/>
  <c r="BK137" i="3"/>
  <c r="BK136" i="3"/>
  <c r="BK132" i="3"/>
  <c r="BK134" i="3"/>
  <c r="BK135" i="3"/>
  <c r="BK131" i="3"/>
  <c r="BK130" i="3"/>
  <c r="BK133" i="3"/>
  <c r="BK129" i="3"/>
  <c r="BK128" i="3"/>
  <c r="BK127" i="3"/>
  <c r="BK126" i="3"/>
  <c r="BK123" i="3"/>
  <c r="BK122" i="3"/>
  <c r="BK121" i="3"/>
  <c r="BK120" i="3"/>
  <c r="BK144" i="3"/>
  <c r="BK119" i="3"/>
  <c r="BK118" i="3"/>
  <c r="BK117" i="3"/>
  <c r="BK116" i="3"/>
  <c r="BK115" i="3"/>
  <c r="BK114" i="3"/>
  <c r="BK113" i="3"/>
  <c r="BK112" i="3"/>
  <c r="BK109" i="3"/>
  <c r="BK108" i="3"/>
  <c r="BK107" i="3"/>
  <c r="BK106" i="3"/>
  <c r="BK105" i="3"/>
  <c r="BK104" i="3"/>
  <c r="BK103" i="3"/>
  <c r="BK102" i="3"/>
  <c r="BK98" i="3"/>
  <c r="BK97" i="3"/>
  <c r="BK96" i="3"/>
  <c r="BK94" i="3"/>
  <c r="BK93" i="3"/>
  <c r="BK92" i="3"/>
  <c r="BK91" i="3"/>
  <c r="BK90" i="3"/>
  <c r="BK89" i="3"/>
  <c r="BK88" i="3"/>
  <c r="BK87" i="3"/>
  <c r="BK86" i="3"/>
  <c r="BK85" i="3"/>
  <c r="BK84" i="3"/>
  <c r="BK83" i="3"/>
  <c r="BK82" i="3"/>
  <c r="BK81" i="3"/>
  <c r="BK80" i="3"/>
  <c r="BK79" i="3"/>
  <c r="BK78" i="3"/>
  <c r="BK77" i="3"/>
  <c r="BK76" i="3"/>
  <c r="BK75" i="3"/>
  <c r="BK74" i="3"/>
  <c r="BK73" i="3"/>
  <c r="BK72" i="3"/>
  <c r="BK71" i="3"/>
  <c r="BK70" i="3"/>
  <c r="BK69" i="3"/>
  <c r="BK68" i="3"/>
  <c r="BK67" i="3"/>
  <c r="BK66" i="3"/>
  <c r="BK65" i="3"/>
  <c r="BK64" i="3"/>
  <c r="BK63" i="3"/>
  <c r="BK62" i="3"/>
  <c r="BK61" i="3"/>
  <c r="BK60" i="3"/>
  <c r="BK59" i="3"/>
  <c r="BK58" i="3"/>
  <c r="BK57" i="3"/>
  <c r="BK56" i="3"/>
  <c r="BK55" i="3"/>
  <c r="BK54" i="3"/>
  <c r="BK53" i="3"/>
  <c r="BK52" i="3"/>
  <c r="BK51" i="3"/>
  <c r="BK50" i="3"/>
  <c r="BK49" i="3"/>
  <c r="BK48" i="3"/>
  <c r="BK47" i="3"/>
  <c r="BK46" i="3"/>
  <c r="BK45" i="3"/>
  <c r="BK44" i="3"/>
  <c r="BK43" i="3"/>
  <c r="BK42" i="3"/>
  <c r="BK41" i="3"/>
  <c r="BK40" i="3"/>
  <c r="BK39" i="3"/>
  <c r="BK38" i="3"/>
  <c r="BK37" i="3"/>
  <c r="BK36" i="3"/>
  <c r="BK35" i="3"/>
  <c r="BK34" i="3"/>
  <c r="BK33" i="3"/>
  <c r="BK32" i="3"/>
  <c r="BK31" i="3"/>
  <c r="BK30" i="3"/>
  <c r="BK29" i="3"/>
  <c r="BK27" i="3"/>
  <c r="BK26" i="3"/>
  <c r="BK25" i="3"/>
  <c r="BK24" i="3"/>
  <c r="BK23" i="3"/>
  <c r="BK21" i="3"/>
  <c r="BK20" i="3"/>
  <c r="BK19" i="3"/>
  <c r="BK18" i="3"/>
  <c r="BK17" i="3"/>
  <c r="BK16" i="3"/>
  <c r="BK15" i="3"/>
  <c r="BK14" i="3"/>
  <c r="BK13" i="3"/>
  <c r="BK12" i="3"/>
  <c r="BK11" i="3"/>
  <c r="BK10" i="3"/>
  <c r="BK9" i="3"/>
  <c r="BK8" i="3"/>
  <c r="BK7" i="3"/>
  <c r="BF146" i="6"/>
  <c r="BF145" i="6"/>
  <c r="BF143" i="6"/>
  <c r="BF142" i="6"/>
  <c r="BF141" i="6"/>
  <c r="BF140" i="6"/>
  <c r="BF137" i="6"/>
  <c r="BF136" i="6"/>
  <c r="BF132" i="6"/>
  <c r="BF134" i="6"/>
  <c r="BF135" i="6"/>
  <c r="BF131" i="6"/>
  <c r="BF130" i="6"/>
  <c r="BF133" i="6"/>
  <c r="BF129" i="6"/>
  <c r="BF128" i="6"/>
  <c r="BF127" i="6"/>
  <c r="BF126" i="6"/>
  <c r="BF123" i="6"/>
  <c r="BF122" i="6"/>
  <c r="BF121" i="6"/>
  <c r="BF120" i="6"/>
  <c r="BF144" i="6"/>
  <c r="BF119" i="6"/>
  <c r="BF118" i="6"/>
  <c r="BF117" i="6"/>
  <c r="BF116" i="6"/>
  <c r="BF115" i="6"/>
  <c r="BF114" i="6"/>
  <c r="BF113" i="6"/>
  <c r="BF112" i="6"/>
  <c r="BF109" i="6"/>
  <c r="BF108" i="6"/>
  <c r="BF107" i="6"/>
  <c r="BF106" i="6"/>
  <c r="BF105" i="6"/>
  <c r="BF104" i="6"/>
  <c r="BF103" i="6"/>
  <c r="BF102" i="6"/>
  <c r="BF98" i="6"/>
  <c r="BF97" i="6"/>
  <c r="BF96" i="6"/>
  <c r="BF94" i="6"/>
  <c r="BF93" i="6"/>
  <c r="BF92" i="6"/>
  <c r="BF91" i="6"/>
  <c r="BF90" i="6"/>
  <c r="BF89" i="6"/>
  <c r="BF88" i="6"/>
  <c r="BF87" i="6"/>
  <c r="BF86" i="6"/>
  <c r="BF85" i="6"/>
  <c r="BF84" i="6"/>
  <c r="BF83" i="6"/>
  <c r="BF82" i="6"/>
  <c r="BF81" i="6"/>
  <c r="BF80" i="6"/>
  <c r="BF79" i="6"/>
  <c r="BF78" i="6"/>
  <c r="BF77" i="6"/>
  <c r="BF76" i="6"/>
  <c r="BF75" i="6"/>
  <c r="BF74" i="6"/>
  <c r="BF73" i="6"/>
  <c r="BF72" i="6"/>
  <c r="BF71" i="6"/>
  <c r="BF70" i="6"/>
  <c r="BF69" i="6"/>
  <c r="BF68" i="6"/>
  <c r="BF67" i="6"/>
  <c r="BF66" i="6"/>
  <c r="BF65" i="6"/>
  <c r="BF64" i="6"/>
  <c r="BF63" i="6"/>
  <c r="BF62" i="6"/>
  <c r="BF61" i="6"/>
  <c r="BF60" i="6"/>
  <c r="BF59" i="6"/>
  <c r="BF58" i="6"/>
  <c r="BF57" i="6"/>
  <c r="BF56" i="6"/>
  <c r="BF55" i="6"/>
  <c r="BF54" i="6"/>
  <c r="BF53" i="6"/>
  <c r="BF52" i="6"/>
  <c r="BF51" i="6"/>
  <c r="BF50" i="6"/>
  <c r="BF49" i="6"/>
  <c r="BF48" i="6"/>
  <c r="BF47" i="6"/>
  <c r="BF46" i="6"/>
  <c r="BF45" i="6"/>
  <c r="BF44" i="6"/>
  <c r="BF43" i="6"/>
  <c r="BF42" i="6"/>
  <c r="BF41" i="6"/>
  <c r="BF40" i="6"/>
  <c r="BF39" i="6"/>
  <c r="BF38" i="6"/>
  <c r="BF37" i="6"/>
  <c r="BF36" i="6"/>
  <c r="BF35" i="6"/>
  <c r="BF34" i="6"/>
  <c r="BF33" i="6"/>
  <c r="BF32" i="6"/>
  <c r="BF31" i="6"/>
  <c r="BF30" i="6"/>
  <c r="BF29" i="6"/>
  <c r="BF27" i="6"/>
  <c r="BF26" i="6"/>
  <c r="BF25" i="6"/>
  <c r="BF24" i="6"/>
  <c r="BF23" i="6"/>
  <c r="BF21" i="6"/>
  <c r="BF20" i="6"/>
  <c r="BF19" i="6"/>
  <c r="BF18" i="6"/>
  <c r="BF17" i="6"/>
  <c r="BF16" i="6"/>
  <c r="BF15" i="6"/>
  <c r="BF14" i="6"/>
  <c r="BF13" i="6"/>
  <c r="BF12" i="6"/>
  <c r="BF11" i="6"/>
  <c r="BF10" i="6"/>
  <c r="BF9" i="6"/>
  <c r="BF8" i="6"/>
  <c r="BF7" i="6"/>
  <c r="BF146" i="4"/>
  <c r="BF145" i="4"/>
  <c r="BF143" i="4"/>
  <c r="BF142" i="4"/>
  <c r="BF141" i="4"/>
  <c r="BF140" i="4"/>
  <c r="BF137" i="4"/>
  <c r="BF136" i="4"/>
  <c r="BF132" i="4"/>
  <c r="BF134" i="4"/>
  <c r="BF135" i="4"/>
  <c r="BF131" i="4"/>
  <c r="BF130" i="4"/>
  <c r="BF133" i="4"/>
  <c r="BF129" i="4"/>
  <c r="BF128" i="4"/>
  <c r="BF127" i="4"/>
  <c r="BF126" i="4"/>
  <c r="BF123" i="4"/>
  <c r="BF122" i="4"/>
  <c r="BF121" i="4"/>
  <c r="BF120" i="4"/>
  <c r="BF144" i="4"/>
  <c r="BF119" i="4"/>
  <c r="BF118" i="4"/>
  <c r="BF117" i="4"/>
  <c r="BF116" i="4"/>
  <c r="BF115" i="4"/>
  <c r="BF114" i="4"/>
  <c r="BF113" i="4"/>
  <c r="BF112" i="4"/>
  <c r="BF109" i="4"/>
  <c r="BF108" i="4"/>
  <c r="BF107" i="4"/>
  <c r="BF106" i="4"/>
  <c r="BF105" i="4"/>
  <c r="BF104" i="4"/>
  <c r="BF103" i="4"/>
  <c r="BF102" i="4"/>
  <c r="BF98" i="4"/>
  <c r="BF97" i="4"/>
  <c r="BF96" i="4"/>
  <c r="BF94" i="4"/>
  <c r="BF93" i="4"/>
  <c r="BF92" i="4"/>
  <c r="BF91" i="4"/>
  <c r="BF90" i="4"/>
  <c r="BF89" i="4"/>
  <c r="BF88" i="4"/>
  <c r="BF87" i="4"/>
  <c r="BF86" i="4"/>
  <c r="BF85" i="4"/>
  <c r="BF84" i="4"/>
  <c r="BF83" i="4"/>
  <c r="BF82" i="4"/>
  <c r="BF81" i="4"/>
  <c r="BF80" i="4"/>
  <c r="BF79" i="4"/>
  <c r="BF78" i="4"/>
  <c r="BF77" i="4"/>
  <c r="BF76" i="4"/>
  <c r="BF75" i="4"/>
  <c r="BF74" i="4"/>
  <c r="BF73" i="4"/>
  <c r="BF72" i="4"/>
  <c r="BF71" i="4"/>
  <c r="BF70" i="4"/>
  <c r="BF69" i="4"/>
  <c r="BF68" i="4"/>
  <c r="BF67" i="4"/>
  <c r="BF66" i="4"/>
  <c r="BF65" i="4"/>
  <c r="BF64" i="4"/>
  <c r="BF63" i="4"/>
  <c r="BF62" i="4"/>
  <c r="BF61" i="4"/>
  <c r="BF60" i="4"/>
  <c r="BF59" i="4"/>
  <c r="BF58" i="4"/>
  <c r="BF57" i="4"/>
  <c r="BF56" i="4"/>
  <c r="BF55" i="4"/>
  <c r="BF54" i="4"/>
  <c r="BF53" i="4"/>
  <c r="BF52" i="4"/>
  <c r="BF51" i="4"/>
  <c r="BF50" i="4"/>
  <c r="BF49" i="4"/>
  <c r="BF48" i="4"/>
  <c r="BF47" i="4"/>
  <c r="BF46" i="4"/>
  <c r="BF45" i="4"/>
  <c r="BF44" i="4"/>
  <c r="BF43" i="4"/>
  <c r="BF42" i="4"/>
  <c r="BF41" i="4"/>
  <c r="BF40" i="4"/>
  <c r="BF39" i="4"/>
  <c r="BF38" i="4"/>
  <c r="BF37" i="4"/>
  <c r="BF36" i="4"/>
  <c r="BF35" i="4"/>
  <c r="BF34" i="4"/>
  <c r="BF33" i="4"/>
  <c r="BF32" i="4"/>
  <c r="BF31" i="4"/>
  <c r="BF30" i="4"/>
  <c r="BF29" i="4"/>
  <c r="BF27" i="4"/>
  <c r="BF26" i="4"/>
  <c r="BF25" i="4"/>
  <c r="BF24" i="4"/>
  <c r="BF23" i="4"/>
  <c r="BF21" i="4"/>
  <c r="BF20" i="4"/>
  <c r="BF19" i="4"/>
  <c r="BF18" i="4"/>
  <c r="BF17" i="4"/>
  <c r="BF16" i="4"/>
  <c r="BF15" i="4"/>
  <c r="BF14" i="4"/>
  <c r="BF13" i="4"/>
  <c r="BF12" i="4"/>
  <c r="BF11" i="4"/>
  <c r="BF10" i="4"/>
  <c r="BF9" i="4"/>
  <c r="BF8" i="4"/>
  <c r="BF7" i="4"/>
  <c r="BF146" i="5"/>
  <c r="BF145" i="5"/>
  <c r="BF143" i="5"/>
  <c r="BF142" i="5"/>
  <c r="BF141" i="5"/>
  <c r="BF140" i="5"/>
  <c r="BF137" i="5"/>
  <c r="BF136" i="5"/>
  <c r="BF132" i="5"/>
  <c r="BF134" i="5"/>
  <c r="BF135" i="5"/>
  <c r="BF131" i="5"/>
  <c r="BF130" i="5"/>
  <c r="BF133" i="5"/>
  <c r="BF129" i="5"/>
  <c r="BF128" i="5"/>
  <c r="BF127" i="5"/>
  <c r="BF126" i="5"/>
  <c r="BF123" i="5"/>
  <c r="BF122" i="5"/>
  <c r="BF121" i="5"/>
  <c r="BF120" i="5"/>
  <c r="BF144" i="5"/>
  <c r="BF119" i="5"/>
  <c r="BF118" i="5"/>
  <c r="BF117" i="5"/>
  <c r="BF116" i="5"/>
  <c r="BF115" i="5"/>
  <c r="BF114" i="5"/>
  <c r="BF113" i="5"/>
  <c r="BF112" i="5"/>
  <c r="BF109" i="5"/>
  <c r="BF108" i="5"/>
  <c r="BF107" i="5"/>
  <c r="BF106" i="5"/>
  <c r="BF105" i="5"/>
  <c r="BF104" i="5"/>
  <c r="BF103" i="5"/>
  <c r="BF102" i="5"/>
  <c r="BF98" i="5"/>
  <c r="BF97" i="5"/>
  <c r="BF96" i="5"/>
  <c r="BF94" i="5"/>
  <c r="BF93" i="5"/>
  <c r="BF92" i="5"/>
  <c r="BF91" i="5"/>
  <c r="BF90" i="5"/>
  <c r="BF89" i="5"/>
  <c r="BF88" i="5"/>
  <c r="BF87" i="5"/>
  <c r="BF86" i="5"/>
  <c r="BF85" i="5"/>
  <c r="BF84" i="5"/>
  <c r="BF83" i="5"/>
  <c r="BF82" i="5"/>
  <c r="BF81" i="5"/>
  <c r="BF80" i="5"/>
  <c r="BF79" i="5"/>
  <c r="BF78" i="5"/>
  <c r="BF77" i="5"/>
  <c r="BF76" i="5"/>
  <c r="BF75" i="5"/>
  <c r="BF74" i="5"/>
  <c r="BF73" i="5"/>
  <c r="BF72" i="5"/>
  <c r="BF71" i="5"/>
  <c r="BF70" i="5"/>
  <c r="BF69" i="5"/>
  <c r="BF68" i="5"/>
  <c r="BF67" i="5"/>
  <c r="BF66" i="5"/>
  <c r="BF65" i="5"/>
  <c r="BF64" i="5"/>
  <c r="BF63" i="5"/>
  <c r="BF62" i="5"/>
  <c r="BF61" i="5"/>
  <c r="BF60" i="5"/>
  <c r="BF59" i="5"/>
  <c r="BF58" i="5"/>
  <c r="BF57" i="5"/>
  <c r="BF56" i="5"/>
  <c r="BF55" i="5"/>
  <c r="BF54" i="5"/>
  <c r="BF53" i="5"/>
  <c r="BF52" i="5"/>
  <c r="BF51" i="5"/>
  <c r="BF50" i="5"/>
  <c r="BF49" i="5"/>
  <c r="BF48" i="5"/>
  <c r="BF47" i="5"/>
  <c r="BF46" i="5"/>
  <c r="BF45" i="5"/>
  <c r="BF44" i="5"/>
  <c r="BF43" i="5"/>
  <c r="BF42" i="5"/>
  <c r="BF41" i="5"/>
  <c r="BF40" i="5"/>
  <c r="BF39" i="5"/>
  <c r="BF38" i="5"/>
  <c r="BF37" i="5"/>
  <c r="BF36" i="5"/>
  <c r="BF35" i="5"/>
  <c r="BF34" i="5"/>
  <c r="BF33" i="5"/>
  <c r="BF32" i="5"/>
  <c r="BF31" i="5"/>
  <c r="BF30" i="5"/>
  <c r="BF29" i="5"/>
  <c r="BF27" i="5"/>
  <c r="BF26" i="5"/>
  <c r="BF25" i="5"/>
  <c r="BF24" i="5"/>
  <c r="BF23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F146" i="7"/>
  <c r="BF145" i="7"/>
  <c r="BF143" i="7"/>
  <c r="BF142" i="7"/>
  <c r="BF141" i="7"/>
  <c r="BF140" i="7"/>
  <c r="BF137" i="7"/>
  <c r="BF136" i="7"/>
  <c r="BF132" i="7"/>
  <c r="BF134" i="7"/>
  <c r="BF135" i="7"/>
  <c r="BF131" i="7"/>
  <c r="BF130" i="7"/>
  <c r="BF133" i="7"/>
  <c r="BF129" i="7"/>
  <c r="BF128" i="7"/>
  <c r="BF127" i="7"/>
  <c r="BF126" i="7"/>
  <c r="BF123" i="7"/>
  <c r="BF122" i="7"/>
  <c r="BF121" i="7"/>
  <c r="BF120" i="7"/>
  <c r="BF144" i="7"/>
  <c r="BF119" i="7"/>
  <c r="BF118" i="7"/>
  <c r="BF117" i="7"/>
  <c r="BF116" i="7"/>
  <c r="BF115" i="7"/>
  <c r="BF114" i="7"/>
  <c r="BF113" i="7"/>
  <c r="BF112" i="7"/>
  <c r="BF109" i="7"/>
  <c r="BF108" i="7"/>
  <c r="BF107" i="7"/>
  <c r="BF106" i="7"/>
  <c r="BF105" i="7"/>
  <c r="BF104" i="7"/>
  <c r="BF103" i="7"/>
  <c r="BF102" i="7"/>
  <c r="BF98" i="7"/>
  <c r="BF97" i="7"/>
  <c r="BF96" i="7"/>
  <c r="BF94" i="7"/>
  <c r="BF93" i="7"/>
  <c r="BF92" i="7"/>
  <c r="BF91" i="7"/>
  <c r="BF90" i="7"/>
  <c r="BF89" i="7"/>
  <c r="BF88" i="7"/>
  <c r="BF87" i="7"/>
  <c r="BF86" i="7"/>
  <c r="BF85" i="7"/>
  <c r="BF84" i="7"/>
  <c r="BF83" i="7"/>
  <c r="BF82" i="7"/>
  <c r="BF81" i="7"/>
  <c r="BF80" i="7"/>
  <c r="BF79" i="7"/>
  <c r="BF78" i="7"/>
  <c r="BF77" i="7"/>
  <c r="BF76" i="7"/>
  <c r="BF75" i="7"/>
  <c r="BF74" i="7"/>
  <c r="BF73" i="7"/>
  <c r="BF72" i="7"/>
  <c r="BF71" i="7"/>
  <c r="BF70" i="7"/>
  <c r="BF69" i="7"/>
  <c r="BF68" i="7"/>
  <c r="BF67" i="7"/>
  <c r="BF66" i="7"/>
  <c r="BF65" i="7"/>
  <c r="BF64" i="7"/>
  <c r="BF63" i="7"/>
  <c r="BF62" i="7"/>
  <c r="BF61" i="7"/>
  <c r="BF60" i="7"/>
  <c r="BF59" i="7"/>
  <c r="BF58" i="7"/>
  <c r="BF57" i="7"/>
  <c r="BF56" i="7"/>
  <c r="BF55" i="7"/>
  <c r="BF54" i="7"/>
  <c r="BF53" i="7"/>
  <c r="BF52" i="7"/>
  <c r="BF51" i="7"/>
  <c r="BF50" i="7"/>
  <c r="BF49" i="7"/>
  <c r="BF48" i="7"/>
  <c r="BF47" i="7"/>
  <c r="BF46" i="7"/>
  <c r="BF45" i="7"/>
  <c r="BF44" i="7"/>
  <c r="BF43" i="7"/>
  <c r="BF42" i="7"/>
  <c r="BF41" i="7"/>
  <c r="BF40" i="7"/>
  <c r="BF39" i="7"/>
  <c r="BF38" i="7"/>
  <c r="BF37" i="7"/>
  <c r="BF36" i="7"/>
  <c r="BF35" i="7"/>
  <c r="BF34" i="7"/>
  <c r="BF33" i="7"/>
  <c r="BF32" i="7"/>
  <c r="BF31" i="7"/>
  <c r="BF30" i="7"/>
  <c r="BF29" i="7"/>
  <c r="BF27" i="7"/>
  <c r="BF26" i="7"/>
  <c r="BF25" i="7"/>
  <c r="BF24" i="7"/>
  <c r="BF23" i="7"/>
  <c r="BF21" i="7"/>
  <c r="BF20" i="7"/>
  <c r="BF19" i="7"/>
  <c r="BF18" i="7"/>
  <c r="BF17" i="7"/>
  <c r="BF16" i="7"/>
  <c r="BF15" i="7"/>
  <c r="BF14" i="7"/>
  <c r="BF13" i="7"/>
  <c r="BF12" i="7"/>
  <c r="BF11" i="7"/>
  <c r="BF10" i="7"/>
  <c r="BF9" i="7"/>
  <c r="BF8" i="7"/>
  <c r="BF7" i="7"/>
  <c r="BF146" i="3"/>
  <c r="BF145" i="3"/>
  <c r="BF143" i="3"/>
  <c r="BF142" i="3"/>
  <c r="BF141" i="3"/>
  <c r="BF140" i="3"/>
  <c r="BF137" i="3"/>
  <c r="BF136" i="3"/>
  <c r="BF132" i="3"/>
  <c r="BF134" i="3"/>
  <c r="BF135" i="3"/>
  <c r="BF131" i="3"/>
  <c r="BF130" i="3"/>
  <c r="BF133" i="3"/>
  <c r="BF129" i="3"/>
  <c r="BF128" i="3"/>
  <c r="BF127" i="3"/>
  <c r="BF126" i="3"/>
  <c r="BF123" i="3"/>
  <c r="BF122" i="3"/>
  <c r="BF121" i="3"/>
  <c r="BF120" i="3"/>
  <c r="BF144" i="3"/>
  <c r="BF119" i="3"/>
  <c r="BF118" i="3"/>
  <c r="BF117" i="3"/>
  <c r="BF116" i="3"/>
  <c r="BF115" i="3"/>
  <c r="BF114" i="3"/>
  <c r="BF113" i="3"/>
  <c r="BF112" i="3"/>
  <c r="BF109" i="3"/>
  <c r="BF108" i="3"/>
  <c r="BF107" i="3"/>
  <c r="BF106" i="3"/>
  <c r="BF105" i="3"/>
  <c r="BF104" i="3"/>
  <c r="BF103" i="3"/>
  <c r="BF102" i="3"/>
  <c r="BF98" i="3"/>
  <c r="BF97" i="3"/>
  <c r="BF96" i="3"/>
  <c r="BF94" i="3"/>
  <c r="BF93" i="3"/>
  <c r="BF92" i="3"/>
  <c r="BF91" i="3"/>
  <c r="BF90" i="3"/>
  <c r="BF89" i="3"/>
  <c r="BF88" i="3"/>
  <c r="BF87" i="3"/>
  <c r="BF86" i="3"/>
  <c r="BF85" i="3"/>
  <c r="BF84" i="3"/>
  <c r="BF83" i="3"/>
  <c r="BF82" i="3"/>
  <c r="BF81" i="3"/>
  <c r="BF80" i="3"/>
  <c r="BF79" i="3"/>
  <c r="BF78" i="3"/>
  <c r="BF77" i="3"/>
  <c r="BF76" i="3"/>
  <c r="BF75" i="3"/>
  <c r="BF74" i="3"/>
  <c r="BF73" i="3"/>
  <c r="BF72" i="3"/>
  <c r="BF71" i="3"/>
  <c r="BF70" i="3"/>
  <c r="BF69" i="3"/>
  <c r="BF68" i="3"/>
  <c r="BF67" i="3"/>
  <c r="BF66" i="3"/>
  <c r="BF65" i="3"/>
  <c r="BF64" i="3"/>
  <c r="BF63" i="3"/>
  <c r="BF62" i="3"/>
  <c r="BF61" i="3"/>
  <c r="BF60" i="3"/>
  <c r="BF59" i="3"/>
  <c r="BF58" i="3"/>
  <c r="BF57" i="3"/>
  <c r="BF56" i="3"/>
  <c r="BF55" i="3"/>
  <c r="BF54" i="3"/>
  <c r="BF53" i="3"/>
  <c r="BF52" i="3"/>
  <c r="BF51" i="3"/>
  <c r="BF50" i="3"/>
  <c r="BF49" i="3"/>
  <c r="BF48" i="3"/>
  <c r="BF47" i="3"/>
  <c r="BF46" i="3"/>
  <c r="BF45" i="3"/>
  <c r="BF44" i="3"/>
  <c r="BF43" i="3"/>
  <c r="BF42" i="3"/>
  <c r="BF41" i="3"/>
  <c r="BF40" i="3"/>
  <c r="BF39" i="3"/>
  <c r="BF38" i="3"/>
  <c r="BF37" i="3"/>
  <c r="BF36" i="3"/>
  <c r="BF35" i="3"/>
  <c r="BF34" i="3"/>
  <c r="BF33" i="3"/>
  <c r="BF32" i="3"/>
  <c r="BF31" i="3"/>
  <c r="BF30" i="3"/>
  <c r="BF29" i="3"/>
  <c r="BF27" i="3"/>
  <c r="BF26" i="3"/>
  <c r="BF25" i="3"/>
  <c r="BF24" i="3"/>
  <c r="BF23" i="3"/>
  <c r="BF21" i="3"/>
  <c r="BF20" i="3"/>
  <c r="BF19" i="3"/>
  <c r="BF18" i="3"/>
  <c r="BF17" i="3"/>
  <c r="BF16" i="3"/>
  <c r="BF15" i="3"/>
  <c r="BF14" i="3"/>
  <c r="BF13" i="3"/>
  <c r="BF12" i="3"/>
  <c r="BF11" i="3"/>
  <c r="BF10" i="3"/>
  <c r="BF9" i="3"/>
  <c r="BF8" i="3"/>
  <c r="BF7" i="3"/>
  <c r="BB146" i="6"/>
  <c r="BB145" i="6"/>
  <c r="BB143" i="6"/>
  <c r="BB142" i="6"/>
  <c r="BB141" i="6"/>
  <c r="BB140" i="6"/>
  <c r="BB137" i="6"/>
  <c r="BB136" i="6"/>
  <c r="BB132" i="6"/>
  <c r="BB134" i="6"/>
  <c r="BB135" i="6"/>
  <c r="BB131" i="6"/>
  <c r="BB130" i="6"/>
  <c r="BB133" i="6"/>
  <c r="BB129" i="6"/>
  <c r="BB128" i="6"/>
  <c r="BB127" i="6"/>
  <c r="BB126" i="6"/>
  <c r="BB123" i="6"/>
  <c r="BB122" i="6"/>
  <c r="BB121" i="6"/>
  <c r="BB120" i="6"/>
  <c r="BB144" i="6"/>
  <c r="BB119" i="6"/>
  <c r="BB118" i="6"/>
  <c r="BB117" i="6"/>
  <c r="BB116" i="6"/>
  <c r="BB115" i="6"/>
  <c r="BB114" i="6"/>
  <c r="BB113" i="6"/>
  <c r="BB112" i="6"/>
  <c r="BB109" i="6"/>
  <c r="BB108" i="6"/>
  <c r="BB107" i="6"/>
  <c r="BB106" i="6"/>
  <c r="BB105" i="6"/>
  <c r="BB104" i="6"/>
  <c r="BB103" i="6"/>
  <c r="BB102" i="6"/>
  <c r="BB98" i="6"/>
  <c r="BB97" i="6"/>
  <c r="BB96" i="6"/>
  <c r="BB94" i="6"/>
  <c r="BB93" i="6"/>
  <c r="BB92" i="6"/>
  <c r="BB91" i="6"/>
  <c r="BB90" i="6"/>
  <c r="BB89" i="6"/>
  <c r="BB88" i="6"/>
  <c r="BB87" i="6"/>
  <c r="BB86" i="6"/>
  <c r="BB85" i="6"/>
  <c r="BB84" i="6"/>
  <c r="BB83" i="6"/>
  <c r="BB82" i="6"/>
  <c r="BB81" i="6"/>
  <c r="BB80" i="6"/>
  <c r="BB79" i="6"/>
  <c r="BB78" i="6"/>
  <c r="BB77" i="6"/>
  <c r="BB76" i="6"/>
  <c r="BB75" i="6"/>
  <c r="BB74" i="6"/>
  <c r="BB73" i="6"/>
  <c r="BB72" i="6"/>
  <c r="BB71" i="6"/>
  <c r="BB70" i="6"/>
  <c r="BB69" i="6"/>
  <c r="BB68" i="6"/>
  <c r="BB67" i="6"/>
  <c r="BB66" i="6"/>
  <c r="BB65" i="6"/>
  <c r="BB64" i="6"/>
  <c r="BB63" i="6"/>
  <c r="BB62" i="6"/>
  <c r="BB61" i="6"/>
  <c r="BB60" i="6"/>
  <c r="BB59" i="6"/>
  <c r="BB58" i="6"/>
  <c r="BB57" i="6"/>
  <c r="BB56" i="6"/>
  <c r="BB55" i="6"/>
  <c r="BB54" i="6"/>
  <c r="BB53" i="6"/>
  <c r="BB52" i="6"/>
  <c r="BB51" i="6"/>
  <c r="BB50" i="6"/>
  <c r="BB49" i="6"/>
  <c r="BB48" i="6"/>
  <c r="BB47" i="6"/>
  <c r="BB46" i="6"/>
  <c r="BB45" i="6"/>
  <c r="BB44" i="6"/>
  <c r="BB43" i="6"/>
  <c r="BB42" i="6"/>
  <c r="BB41" i="6"/>
  <c r="BB40" i="6"/>
  <c r="BB39" i="6"/>
  <c r="BB38" i="6"/>
  <c r="BB37" i="6"/>
  <c r="BB36" i="6"/>
  <c r="BB35" i="6"/>
  <c r="BB34" i="6"/>
  <c r="BB33" i="6"/>
  <c r="BB32" i="6"/>
  <c r="BB31" i="6"/>
  <c r="BB30" i="6"/>
  <c r="BB29" i="6"/>
  <c r="BB27" i="6"/>
  <c r="BB26" i="6"/>
  <c r="BB25" i="6"/>
  <c r="BB24" i="6"/>
  <c r="BB23" i="6"/>
  <c r="BB21" i="6"/>
  <c r="BB20" i="6"/>
  <c r="BB19" i="6"/>
  <c r="BB18" i="6"/>
  <c r="BB17" i="6"/>
  <c r="BB16" i="6"/>
  <c r="BB15" i="6"/>
  <c r="BB14" i="6"/>
  <c r="BB13" i="6"/>
  <c r="BB12" i="6"/>
  <c r="BB11" i="6"/>
  <c r="BB10" i="6"/>
  <c r="BB9" i="6"/>
  <c r="BB8" i="6"/>
  <c r="BB7" i="6"/>
  <c r="BB146" i="4"/>
  <c r="BB145" i="4"/>
  <c r="BB143" i="4"/>
  <c r="BB142" i="4"/>
  <c r="BB141" i="4"/>
  <c r="BB140" i="4"/>
  <c r="BB137" i="4"/>
  <c r="BB136" i="4"/>
  <c r="BB132" i="4"/>
  <c r="BB134" i="4"/>
  <c r="BB135" i="4"/>
  <c r="BB131" i="4"/>
  <c r="BB130" i="4"/>
  <c r="BB133" i="4"/>
  <c r="BB129" i="4"/>
  <c r="BB128" i="4"/>
  <c r="BB127" i="4"/>
  <c r="BB126" i="4"/>
  <c r="BB123" i="4"/>
  <c r="BB122" i="4"/>
  <c r="BB121" i="4"/>
  <c r="BB120" i="4"/>
  <c r="BB144" i="4"/>
  <c r="BB119" i="4"/>
  <c r="BB118" i="4"/>
  <c r="BB117" i="4"/>
  <c r="BB116" i="4"/>
  <c r="BB115" i="4"/>
  <c r="BB114" i="4"/>
  <c r="BB113" i="4"/>
  <c r="BB112" i="4"/>
  <c r="BB109" i="4"/>
  <c r="BB108" i="4"/>
  <c r="BB107" i="4"/>
  <c r="BB106" i="4"/>
  <c r="BB105" i="4"/>
  <c r="BB104" i="4"/>
  <c r="BB103" i="4"/>
  <c r="BB102" i="4"/>
  <c r="BB98" i="4"/>
  <c r="BB97" i="4"/>
  <c r="BB96" i="4"/>
  <c r="BB94" i="4"/>
  <c r="BB93" i="4"/>
  <c r="BB92" i="4"/>
  <c r="BB91" i="4"/>
  <c r="BB90" i="4"/>
  <c r="BB89" i="4"/>
  <c r="BB88" i="4"/>
  <c r="BB87" i="4"/>
  <c r="BB86" i="4"/>
  <c r="BB85" i="4"/>
  <c r="BB84" i="4"/>
  <c r="BB83" i="4"/>
  <c r="BB82" i="4"/>
  <c r="BB81" i="4"/>
  <c r="BB80" i="4"/>
  <c r="BB79" i="4"/>
  <c r="BB78" i="4"/>
  <c r="BB77" i="4"/>
  <c r="BB76" i="4"/>
  <c r="BB75" i="4"/>
  <c r="BB74" i="4"/>
  <c r="BB73" i="4"/>
  <c r="BB72" i="4"/>
  <c r="BB71" i="4"/>
  <c r="BB70" i="4"/>
  <c r="BB69" i="4"/>
  <c r="BB68" i="4"/>
  <c r="BB67" i="4"/>
  <c r="BB66" i="4"/>
  <c r="BB65" i="4"/>
  <c r="BB64" i="4"/>
  <c r="BB63" i="4"/>
  <c r="BB62" i="4"/>
  <c r="BB61" i="4"/>
  <c r="BB60" i="4"/>
  <c r="BB59" i="4"/>
  <c r="BB58" i="4"/>
  <c r="BB57" i="4"/>
  <c r="BB56" i="4"/>
  <c r="BB55" i="4"/>
  <c r="BB54" i="4"/>
  <c r="BB53" i="4"/>
  <c r="BB52" i="4"/>
  <c r="BB51" i="4"/>
  <c r="BB50" i="4"/>
  <c r="BB49" i="4"/>
  <c r="BB48" i="4"/>
  <c r="BB47" i="4"/>
  <c r="BB46" i="4"/>
  <c r="BB45" i="4"/>
  <c r="BB44" i="4"/>
  <c r="BB43" i="4"/>
  <c r="BB42" i="4"/>
  <c r="BB41" i="4"/>
  <c r="BB40" i="4"/>
  <c r="BB39" i="4"/>
  <c r="BB38" i="4"/>
  <c r="BB37" i="4"/>
  <c r="BB36" i="4"/>
  <c r="BB35" i="4"/>
  <c r="BB34" i="4"/>
  <c r="BB33" i="4"/>
  <c r="BB32" i="4"/>
  <c r="BB31" i="4"/>
  <c r="BB30" i="4"/>
  <c r="BB29" i="4"/>
  <c r="BB27" i="4"/>
  <c r="BB26" i="4"/>
  <c r="BB25" i="4"/>
  <c r="BB24" i="4"/>
  <c r="BB23" i="4"/>
  <c r="BB21" i="4"/>
  <c r="BB20" i="4"/>
  <c r="BB19" i="4"/>
  <c r="BB18" i="4"/>
  <c r="BB17" i="4"/>
  <c r="BB16" i="4"/>
  <c r="BB15" i="4"/>
  <c r="BB14" i="4"/>
  <c r="BB13" i="4"/>
  <c r="BB12" i="4"/>
  <c r="BB11" i="4"/>
  <c r="BB10" i="4"/>
  <c r="BB9" i="4"/>
  <c r="BB8" i="4"/>
  <c r="BB7" i="4"/>
  <c r="BB146" i="5"/>
  <c r="BB145" i="5"/>
  <c r="BB143" i="5"/>
  <c r="BB142" i="5"/>
  <c r="BB141" i="5"/>
  <c r="BB140" i="5"/>
  <c r="BB137" i="5"/>
  <c r="BB136" i="5"/>
  <c r="BB132" i="5"/>
  <c r="BB134" i="5"/>
  <c r="BB135" i="5"/>
  <c r="BB131" i="5"/>
  <c r="BB130" i="5"/>
  <c r="BB133" i="5"/>
  <c r="BB129" i="5"/>
  <c r="BB128" i="5"/>
  <c r="BB127" i="5"/>
  <c r="BB126" i="5"/>
  <c r="BB123" i="5"/>
  <c r="BB122" i="5"/>
  <c r="BB121" i="5"/>
  <c r="BB120" i="5"/>
  <c r="BB144" i="5"/>
  <c r="BB119" i="5"/>
  <c r="BB118" i="5"/>
  <c r="BB117" i="5"/>
  <c r="BB116" i="5"/>
  <c r="BB115" i="5"/>
  <c r="BB114" i="5"/>
  <c r="BB113" i="5"/>
  <c r="BB112" i="5"/>
  <c r="BB109" i="5"/>
  <c r="BB108" i="5"/>
  <c r="BB107" i="5"/>
  <c r="BB106" i="5"/>
  <c r="BB105" i="5"/>
  <c r="BB104" i="5"/>
  <c r="BB103" i="5"/>
  <c r="BB102" i="5"/>
  <c r="BB98" i="5"/>
  <c r="BB97" i="5"/>
  <c r="BB96" i="5"/>
  <c r="BB94" i="5"/>
  <c r="BB93" i="5"/>
  <c r="BB92" i="5"/>
  <c r="BB91" i="5"/>
  <c r="BB90" i="5"/>
  <c r="BB89" i="5"/>
  <c r="BB88" i="5"/>
  <c r="BB87" i="5"/>
  <c r="BB86" i="5"/>
  <c r="BB85" i="5"/>
  <c r="BB84" i="5"/>
  <c r="BB83" i="5"/>
  <c r="BB82" i="5"/>
  <c r="BB81" i="5"/>
  <c r="BB80" i="5"/>
  <c r="BB79" i="5"/>
  <c r="BB78" i="5"/>
  <c r="BB77" i="5"/>
  <c r="BB76" i="5"/>
  <c r="BB75" i="5"/>
  <c r="BB74" i="5"/>
  <c r="BB73" i="5"/>
  <c r="BB72" i="5"/>
  <c r="BB71" i="5"/>
  <c r="BB70" i="5"/>
  <c r="BB69" i="5"/>
  <c r="BB68" i="5"/>
  <c r="BB67" i="5"/>
  <c r="BB66" i="5"/>
  <c r="BB65" i="5"/>
  <c r="BB64" i="5"/>
  <c r="BB63" i="5"/>
  <c r="BB62" i="5"/>
  <c r="BB61" i="5"/>
  <c r="BB60" i="5"/>
  <c r="BB59" i="5"/>
  <c r="BB58" i="5"/>
  <c r="BB57" i="5"/>
  <c r="BB56" i="5"/>
  <c r="BB55" i="5"/>
  <c r="BB54" i="5"/>
  <c r="BB53" i="5"/>
  <c r="BB52" i="5"/>
  <c r="BB51" i="5"/>
  <c r="BB50" i="5"/>
  <c r="BB49" i="5"/>
  <c r="BB48" i="5"/>
  <c r="BB47" i="5"/>
  <c r="BB46" i="5"/>
  <c r="BB45" i="5"/>
  <c r="BB44" i="5"/>
  <c r="BB43" i="5"/>
  <c r="BB42" i="5"/>
  <c r="BB41" i="5"/>
  <c r="BB40" i="5"/>
  <c r="BB39" i="5"/>
  <c r="BB38" i="5"/>
  <c r="BB37" i="5"/>
  <c r="BB36" i="5"/>
  <c r="BB35" i="5"/>
  <c r="BB34" i="5"/>
  <c r="BB33" i="5"/>
  <c r="BB32" i="5"/>
  <c r="BB31" i="5"/>
  <c r="BB30" i="5"/>
  <c r="BB29" i="5"/>
  <c r="BB27" i="5"/>
  <c r="BB26" i="5"/>
  <c r="BB25" i="5"/>
  <c r="BB24" i="5"/>
  <c r="BB23" i="5"/>
  <c r="BB21" i="5"/>
  <c r="BB20" i="5"/>
  <c r="BB19" i="5"/>
  <c r="BB18" i="5"/>
  <c r="BB17" i="5"/>
  <c r="BB16" i="5"/>
  <c r="BB15" i="5"/>
  <c r="BB14" i="5"/>
  <c r="BB13" i="5"/>
  <c r="BB12" i="5"/>
  <c r="BB11" i="5"/>
  <c r="BB10" i="5"/>
  <c r="BB9" i="5"/>
  <c r="BB8" i="5"/>
  <c r="BB7" i="5"/>
  <c r="BB146" i="7"/>
  <c r="BB145" i="7"/>
  <c r="BB143" i="7"/>
  <c r="BB142" i="7"/>
  <c r="BB141" i="7"/>
  <c r="BB140" i="7"/>
  <c r="BB137" i="7"/>
  <c r="BB136" i="7"/>
  <c r="BB132" i="7"/>
  <c r="BB134" i="7"/>
  <c r="BB135" i="7"/>
  <c r="BB131" i="7"/>
  <c r="BB130" i="7"/>
  <c r="BB133" i="7"/>
  <c r="BB129" i="7"/>
  <c r="BB128" i="7"/>
  <c r="BB127" i="7"/>
  <c r="BB126" i="7"/>
  <c r="BB123" i="7"/>
  <c r="BB122" i="7"/>
  <c r="BB121" i="7"/>
  <c r="BB120" i="7"/>
  <c r="BB144" i="7"/>
  <c r="BB119" i="7"/>
  <c r="BB118" i="7"/>
  <c r="BB117" i="7"/>
  <c r="BB116" i="7"/>
  <c r="BB115" i="7"/>
  <c r="BB114" i="7"/>
  <c r="BB113" i="7"/>
  <c r="BB112" i="7"/>
  <c r="BB109" i="7"/>
  <c r="BB108" i="7"/>
  <c r="BB107" i="7"/>
  <c r="BB106" i="7"/>
  <c r="BB105" i="7"/>
  <c r="BB104" i="7"/>
  <c r="BB103" i="7"/>
  <c r="BB102" i="7"/>
  <c r="BB98" i="7"/>
  <c r="BB97" i="7"/>
  <c r="BB96" i="7"/>
  <c r="BB94" i="7"/>
  <c r="BB93" i="7"/>
  <c r="BB92" i="7"/>
  <c r="BB91" i="7"/>
  <c r="BB90" i="7"/>
  <c r="BB89" i="7"/>
  <c r="BB88" i="7"/>
  <c r="BB87" i="7"/>
  <c r="BB86" i="7"/>
  <c r="BB85" i="7"/>
  <c r="BB84" i="7"/>
  <c r="BB83" i="7"/>
  <c r="BB82" i="7"/>
  <c r="BB81" i="7"/>
  <c r="BB80" i="7"/>
  <c r="BB79" i="7"/>
  <c r="BB78" i="7"/>
  <c r="BB77" i="7"/>
  <c r="BB76" i="7"/>
  <c r="BB75" i="7"/>
  <c r="BB74" i="7"/>
  <c r="BB73" i="7"/>
  <c r="BB72" i="7"/>
  <c r="BB71" i="7"/>
  <c r="BB70" i="7"/>
  <c r="BB69" i="7"/>
  <c r="BB68" i="7"/>
  <c r="BB67" i="7"/>
  <c r="BB66" i="7"/>
  <c r="BB65" i="7"/>
  <c r="BB64" i="7"/>
  <c r="BB63" i="7"/>
  <c r="BB62" i="7"/>
  <c r="BB61" i="7"/>
  <c r="BB60" i="7"/>
  <c r="BB59" i="7"/>
  <c r="BB58" i="7"/>
  <c r="BB57" i="7"/>
  <c r="BB56" i="7"/>
  <c r="BB55" i="7"/>
  <c r="BB54" i="7"/>
  <c r="BB53" i="7"/>
  <c r="BB52" i="7"/>
  <c r="BB51" i="7"/>
  <c r="BB50" i="7"/>
  <c r="BB49" i="7"/>
  <c r="BB48" i="7"/>
  <c r="BB47" i="7"/>
  <c r="BB46" i="7"/>
  <c r="BB45" i="7"/>
  <c r="BB44" i="7"/>
  <c r="BB43" i="7"/>
  <c r="BB42" i="7"/>
  <c r="BB41" i="7"/>
  <c r="BB40" i="7"/>
  <c r="BB39" i="7"/>
  <c r="BB38" i="7"/>
  <c r="BB37" i="7"/>
  <c r="BB36" i="7"/>
  <c r="BB35" i="7"/>
  <c r="BB34" i="7"/>
  <c r="BB33" i="7"/>
  <c r="BB32" i="7"/>
  <c r="BB31" i="7"/>
  <c r="BB30" i="7"/>
  <c r="BB29" i="7"/>
  <c r="BB27" i="7"/>
  <c r="BB26" i="7"/>
  <c r="BB25" i="7"/>
  <c r="BB24" i="7"/>
  <c r="BB23" i="7"/>
  <c r="BB21" i="7"/>
  <c r="BB20" i="7"/>
  <c r="BB19" i="7"/>
  <c r="BB18" i="7"/>
  <c r="BB17" i="7"/>
  <c r="BB16" i="7"/>
  <c r="BB15" i="7"/>
  <c r="BB14" i="7"/>
  <c r="BB13" i="7"/>
  <c r="BB12" i="7"/>
  <c r="BB11" i="7"/>
  <c r="BB10" i="7"/>
  <c r="BB9" i="7"/>
  <c r="BB8" i="7"/>
  <c r="BB7" i="7"/>
  <c r="BB146" i="3"/>
  <c r="BB145" i="3"/>
  <c r="BB143" i="3"/>
  <c r="BB142" i="3"/>
  <c r="BB141" i="3"/>
  <c r="BB140" i="3"/>
  <c r="BB137" i="3"/>
  <c r="BB136" i="3"/>
  <c r="BB132" i="3"/>
  <c r="BB134" i="3"/>
  <c r="BB135" i="3"/>
  <c r="BB131" i="3"/>
  <c r="BB130" i="3"/>
  <c r="BB133" i="3"/>
  <c r="BB129" i="3"/>
  <c r="BB128" i="3"/>
  <c r="BB127" i="3"/>
  <c r="BB126" i="3"/>
  <c r="BB123" i="3"/>
  <c r="BB122" i="3"/>
  <c r="BB121" i="3"/>
  <c r="BB120" i="3"/>
  <c r="BB144" i="3"/>
  <c r="BB119" i="3"/>
  <c r="BB118" i="3"/>
  <c r="BB117" i="3"/>
  <c r="BB116" i="3"/>
  <c r="BB115" i="3"/>
  <c r="BB114" i="3"/>
  <c r="BB113" i="3"/>
  <c r="BB112" i="3"/>
  <c r="BB109" i="3"/>
  <c r="BB108" i="3"/>
  <c r="BB107" i="3"/>
  <c r="BB106" i="3"/>
  <c r="BB105" i="3"/>
  <c r="BB104" i="3"/>
  <c r="BB103" i="3"/>
  <c r="BB102" i="3"/>
  <c r="BB98" i="3"/>
  <c r="BB97" i="3"/>
  <c r="BB96" i="3"/>
  <c r="BB94" i="3"/>
  <c r="BB93" i="3"/>
  <c r="BB92" i="3"/>
  <c r="BB91" i="3"/>
  <c r="BB90" i="3"/>
  <c r="BB89" i="3"/>
  <c r="BB88" i="3"/>
  <c r="BB87" i="3"/>
  <c r="BB86" i="3"/>
  <c r="BB85" i="3"/>
  <c r="BB84" i="3"/>
  <c r="BB83" i="3"/>
  <c r="BB82" i="3"/>
  <c r="BB81" i="3"/>
  <c r="BB80" i="3"/>
  <c r="BB79" i="3"/>
  <c r="BB78" i="3"/>
  <c r="BB77" i="3"/>
  <c r="BB76" i="3"/>
  <c r="BB75" i="3"/>
  <c r="BB74" i="3"/>
  <c r="BB73" i="3"/>
  <c r="BB72" i="3"/>
  <c r="BB71" i="3"/>
  <c r="BB70" i="3"/>
  <c r="BB69" i="3"/>
  <c r="BB68" i="3"/>
  <c r="BB67" i="3"/>
  <c r="BB66" i="3"/>
  <c r="BB65" i="3"/>
  <c r="BB64" i="3"/>
  <c r="BB63" i="3"/>
  <c r="BB62" i="3"/>
  <c r="BB61" i="3"/>
  <c r="BB60" i="3"/>
  <c r="BB59" i="3"/>
  <c r="BB58" i="3"/>
  <c r="BB57" i="3"/>
  <c r="BB56" i="3"/>
  <c r="BB55" i="3"/>
  <c r="BB54" i="3"/>
  <c r="BB53" i="3"/>
  <c r="BB52" i="3"/>
  <c r="BB51" i="3"/>
  <c r="BB50" i="3"/>
  <c r="BB49" i="3"/>
  <c r="BB48" i="3"/>
  <c r="BB47" i="3"/>
  <c r="BB46" i="3"/>
  <c r="BB45" i="3"/>
  <c r="BB44" i="3"/>
  <c r="BB43" i="3"/>
  <c r="BB42" i="3"/>
  <c r="BB41" i="3"/>
  <c r="BB40" i="3"/>
  <c r="BB39" i="3"/>
  <c r="BB38" i="3"/>
  <c r="BB37" i="3"/>
  <c r="BB36" i="3"/>
  <c r="BB35" i="3"/>
  <c r="BB34" i="3"/>
  <c r="BB33" i="3"/>
  <c r="BB32" i="3"/>
  <c r="BB31" i="3"/>
  <c r="BB30" i="3"/>
  <c r="BB29" i="3"/>
  <c r="BB27" i="3"/>
  <c r="BB26" i="3"/>
  <c r="BB25" i="3"/>
  <c r="BB24" i="3"/>
  <c r="BB23" i="3"/>
  <c r="BB21" i="3"/>
  <c r="BB20" i="3"/>
  <c r="BB19" i="3"/>
  <c r="BB18" i="3"/>
  <c r="BB17" i="3"/>
  <c r="BB16" i="3"/>
  <c r="BB15" i="3"/>
  <c r="BB14" i="3"/>
  <c r="BB13" i="3"/>
  <c r="BB12" i="3"/>
  <c r="BB11" i="3"/>
  <c r="BB10" i="3"/>
  <c r="BB9" i="3"/>
  <c r="BB8" i="3"/>
  <c r="BB7" i="3"/>
  <c r="AW146" i="6"/>
  <c r="AW145" i="6"/>
  <c r="AW143" i="6"/>
  <c r="AW142" i="6"/>
  <c r="AW141" i="6"/>
  <c r="AW140" i="6"/>
  <c r="AW137" i="6"/>
  <c r="AW136" i="6"/>
  <c r="AW132" i="6"/>
  <c r="AW134" i="6"/>
  <c r="AW135" i="6"/>
  <c r="AW131" i="6"/>
  <c r="AW130" i="6"/>
  <c r="AW133" i="6"/>
  <c r="AW129" i="6"/>
  <c r="AW128" i="6"/>
  <c r="AW127" i="6"/>
  <c r="AW126" i="6"/>
  <c r="AW123" i="6"/>
  <c r="AW122" i="6"/>
  <c r="AW121" i="6"/>
  <c r="AW120" i="6"/>
  <c r="AW144" i="6"/>
  <c r="AW119" i="6"/>
  <c r="AW118" i="6"/>
  <c r="AW117" i="6"/>
  <c r="AW116" i="6"/>
  <c r="AW115" i="6"/>
  <c r="AW114" i="6"/>
  <c r="AW113" i="6"/>
  <c r="AW112" i="6"/>
  <c r="AW109" i="6"/>
  <c r="AW108" i="6"/>
  <c r="AW107" i="6"/>
  <c r="AW106" i="6"/>
  <c r="AW105" i="6"/>
  <c r="AW104" i="6"/>
  <c r="AW103" i="6"/>
  <c r="AW102" i="6"/>
  <c r="AW98" i="6"/>
  <c r="AW97" i="6"/>
  <c r="AW96" i="6"/>
  <c r="AW94" i="6"/>
  <c r="AW93" i="6"/>
  <c r="AW92" i="6"/>
  <c r="AW91" i="6"/>
  <c r="AW90" i="6"/>
  <c r="AW89" i="6"/>
  <c r="AW88" i="6"/>
  <c r="AW87" i="6"/>
  <c r="AW86" i="6"/>
  <c r="AW85" i="6"/>
  <c r="AW84" i="6"/>
  <c r="AW83" i="6"/>
  <c r="AW82" i="6"/>
  <c r="AW81" i="6"/>
  <c r="AW80" i="6"/>
  <c r="AW79" i="6"/>
  <c r="AW78" i="6"/>
  <c r="AW77" i="6"/>
  <c r="AW76" i="6"/>
  <c r="AW75" i="6"/>
  <c r="AW74" i="6"/>
  <c r="AW73" i="6"/>
  <c r="AW72" i="6"/>
  <c r="AW71" i="6"/>
  <c r="AW70" i="6"/>
  <c r="AW69" i="6"/>
  <c r="AW68" i="6"/>
  <c r="AW67" i="6"/>
  <c r="AW66" i="6"/>
  <c r="AW65" i="6"/>
  <c r="AW64" i="6"/>
  <c r="AW63" i="6"/>
  <c r="AW62" i="6"/>
  <c r="AW61" i="6"/>
  <c r="AW60" i="6"/>
  <c r="AW59" i="6"/>
  <c r="AW58" i="6"/>
  <c r="AW57" i="6"/>
  <c r="AW56" i="6"/>
  <c r="AW55" i="6"/>
  <c r="AW54" i="6"/>
  <c r="AW53" i="6"/>
  <c r="AW52" i="6"/>
  <c r="AW51" i="6"/>
  <c r="AW50" i="6"/>
  <c r="AW49" i="6"/>
  <c r="AW48" i="6"/>
  <c r="AW47" i="6"/>
  <c r="AW46" i="6"/>
  <c r="AW45" i="6"/>
  <c r="AW44" i="6"/>
  <c r="AW43" i="6"/>
  <c r="AW42" i="6"/>
  <c r="AW41" i="6"/>
  <c r="AW40" i="6"/>
  <c r="AW39" i="6"/>
  <c r="AW38" i="6"/>
  <c r="AW37" i="6"/>
  <c r="AW36" i="6"/>
  <c r="AW35" i="6"/>
  <c r="AW34" i="6"/>
  <c r="AW33" i="6"/>
  <c r="AW32" i="6"/>
  <c r="AW31" i="6"/>
  <c r="AW30" i="6"/>
  <c r="AW29" i="6"/>
  <c r="AW27" i="6"/>
  <c r="AW26" i="6"/>
  <c r="AW25" i="6"/>
  <c r="AW24" i="6"/>
  <c r="AW23" i="6"/>
  <c r="AW21" i="6"/>
  <c r="AW20" i="6"/>
  <c r="AW19" i="6"/>
  <c r="AW18" i="6"/>
  <c r="AW17" i="6"/>
  <c r="AW16" i="6"/>
  <c r="AW15" i="6"/>
  <c r="AW14" i="6"/>
  <c r="AW13" i="6"/>
  <c r="AW12" i="6"/>
  <c r="AW11" i="6"/>
  <c r="AW10" i="6"/>
  <c r="AW9" i="6"/>
  <c r="AW8" i="6"/>
  <c r="AW7" i="6"/>
  <c r="AW146" i="4"/>
  <c r="AW145" i="4"/>
  <c r="AW143" i="4"/>
  <c r="AW142" i="4"/>
  <c r="AW141" i="4"/>
  <c r="AW140" i="4"/>
  <c r="AW137" i="4"/>
  <c r="AW136" i="4"/>
  <c r="AW132" i="4"/>
  <c r="AW134" i="4"/>
  <c r="AW135" i="4"/>
  <c r="AW131" i="4"/>
  <c r="AW130" i="4"/>
  <c r="AW133" i="4"/>
  <c r="AW129" i="4"/>
  <c r="AW128" i="4"/>
  <c r="AW127" i="4"/>
  <c r="AW126" i="4"/>
  <c r="AW123" i="4"/>
  <c r="AW122" i="4"/>
  <c r="AW121" i="4"/>
  <c r="AW120" i="4"/>
  <c r="AW144" i="4"/>
  <c r="AW119" i="4"/>
  <c r="AW118" i="4"/>
  <c r="AW117" i="4"/>
  <c r="AW116" i="4"/>
  <c r="AW115" i="4"/>
  <c r="AW114" i="4"/>
  <c r="AW113" i="4"/>
  <c r="AW112" i="4"/>
  <c r="AW109" i="4"/>
  <c r="AW108" i="4"/>
  <c r="AW107" i="4"/>
  <c r="AW106" i="4"/>
  <c r="AW105" i="4"/>
  <c r="AW104" i="4"/>
  <c r="AW103" i="4"/>
  <c r="AW102" i="4"/>
  <c r="AW98" i="4"/>
  <c r="AW97" i="4"/>
  <c r="AW96" i="4"/>
  <c r="AW94" i="4"/>
  <c r="AW93" i="4"/>
  <c r="AW92" i="4"/>
  <c r="AW91" i="4"/>
  <c r="AW90" i="4"/>
  <c r="AW89" i="4"/>
  <c r="AW88" i="4"/>
  <c r="AW87" i="4"/>
  <c r="AW86" i="4"/>
  <c r="AW85" i="4"/>
  <c r="AW84" i="4"/>
  <c r="AW83" i="4"/>
  <c r="AW82" i="4"/>
  <c r="AW81" i="4"/>
  <c r="AW80" i="4"/>
  <c r="AW79" i="4"/>
  <c r="AW78" i="4"/>
  <c r="AW77" i="4"/>
  <c r="AW76" i="4"/>
  <c r="AW75" i="4"/>
  <c r="AW74" i="4"/>
  <c r="AW73" i="4"/>
  <c r="AW72" i="4"/>
  <c r="AW71" i="4"/>
  <c r="AW70" i="4"/>
  <c r="AW69" i="4"/>
  <c r="AW68" i="4"/>
  <c r="AW67" i="4"/>
  <c r="AW66" i="4"/>
  <c r="AW65" i="4"/>
  <c r="AW64" i="4"/>
  <c r="AW63" i="4"/>
  <c r="AW62" i="4"/>
  <c r="AW61" i="4"/>
  <c r="AW60" i="4"/>
  <c r="AW59" i="4"/>
  <c r="AW58" i="4"/>
  <c r="AW57" i="4"/>
  <c r="AW56" i="4"/>
  <c r="AW55" i="4"/>
  <c r="AW54" i="4"/>
  <c r="AW53" i="4"/>
  <c r="AW52" i="4"/>
  <c r="AW51" i="4"/>
  <c r="AW50" i="4"/>
  <c r="AW49" i="4"/>
  <c r="AW48" i="4"/>
  <c r="AW47" i="4"/>
  <c r="AW46" i="4"/>
  <c r="AW45" i="4"/>
  <c r="AW44" i="4"/>
  <c r="AW43" i="4"/>
  <c r="AW42" i="4"/>
  <c r="AW41" i="4"/>
  <c r="AW40" i="4"/>
  <c r="AW39" i="4"/>
  <c r="AW38" i="4"/>
  <c r="AW37" i="4"/>
  <c r="AW36" i="4"/>
  <c r="AW35" i="4"/>
  <c r="AW34" i="4"/>
  <c r="AW33" i="4"/>
  <c r="AW32" i="4"/>
  <c r="AW31" i="4"/>
  <c r="AW30" i="4"/>
  <c r="AW29" i="4"/>
  <c r="AW27" i="4"/>
  <c r="AW26" i="4"/>
  <c r="AW25" i="4"/>
  <c r="AW24" i="4"/>
  <c r="AW23" i="4"/>
  <c r="AW21" i="4"/>
  <c r="AW20" i="4"/>
  <c r="AW19" i="4"/>
  <c r="AW18" i="4"/>
  <c r="AW17" i="4"/>
  <c r="AW16" i="4"/>
  <c r="AW15" i="4"/>
  <c r="AW14" i="4"/>
  <c r="AW13" i="4"/>
  <c r="AW12" i="4"/>
  <c r="AW11" i="4"/>
  <c r="AW10" i="4"/>
  <c r="AW9" i="4"/>
  <c r="AW8" i="4"/>
  <c r="AW7" i="4"/>
  <c r="AW146" i="5"/>
  <c r="AW145" i="5"/>
  <c r="AW143" i="5"/>
  <c r="AW142" i="5"/>
  <c r="AW141" i="5"/>
  <c r="AW140" i="5"/>
  <c r="AW137" i="5"/>
  <c r="AW136" i="5"/>
  <c r="AW132" i="5"/>
  <c r="AW134" i="5"/>
  <c r="AW135" i="5"/>
  <c r="AW131" i="5"/>
  <c r="AW130" i="5"/>
  <c r="AW133" i="5"/>
  <c r="AW129" i="5"/>
  <c r="AW128" i="5"/>
  <c r="AW127" i="5"/>
  <c r="AW126" i="5"/>
  <c r="AW123" i="5"/>
  <c r="AW122" i="5"/>
  <c r="AW121" i="5"/>
  <c r="AW120" i="5"/>
  <c r="AW144" i="5"/>
  <c r="AW119" i="5"/>
  <c r="AW118" i="5"/>
  <c r="AW117" i="5"/>
  <c r="AW116" i="5"/>
  <c r="AW115" i="5"/>
  <c r="AW114" i="5"/>
  <c r="AW113" i="5"/>
  <c r="AW112" i="5"/>
  <c r="AW109" i="5"/>
  <c r="AW108" i="5"/>
  <c r="AW107" i="5"/>
  <c r="AW106" i="5"/>
  <c r="AW105" i="5"/>
  <c r="AW104" i="5"/>
  <c r="AW103" i="5"/>
  <c r="AW102" i="5"/>
  <c r="AW98" i="5"/>
  <c r="AW97" i="5"/>
  <c r="AW96" i="5"/>
  <c r="AW94" i="5"/>
  <c r="AW93" i="5"/>
  <c r="AW92" i="5"/>
  <c r="AW91" i="5"/>
  <c r="AW90" i="5"/>
  <c r="AW89" i="5"/>
  <c r="AW88" i="5"/>
  <c r="AW87" i="5"/>
  <c r="AW86" i="5"/>
  <c r="AW85" i="5"/>
  <c r="AW84" i="5"/>
  <c r="AW83" i="5"/>
  <c r="AW82" i="5"/>
  <c r="AW81" i="5"/>
  <c r="AW80" i="5"/>
  <c r="AW79" i="5"/>
  <c r="AW78" i="5"/>
  <c r="AW77" i="5"/>
  <c r="AW76" i="5"/>
  <c r="AW75" i="5"/>
  <c r="AW74" i="5"/>
  <c r="AW73" i="5"/>
  <c r="AW72" i="5"/>
  <c r="AW71" i="5"/>
  <c r="AW70" i="5"/>
  <c r="AW69" i="5"/>
  <c r="AW68" i="5"/>
  <c r="AW67" i="5"/>
  <c r="AW66" i="5"/>
  <c r="AW65" i="5"/>
  <c r="AW64" i="5"/>
  <c r="AW63" i="5"/>
  <c r="AW62" i="5"/>
  <c r="AW61" i="5"/>
  <c r="AW60" i="5"/>
  <c r="AW59" i="5"/>
  <c r="AW58" i="5"/>
  <c r="AW57" i="5"/>
  <c r="AW56" i="5"/>
  <c r="AW55" i="5"/>
  <c r="AW54" i="5"/>
  <c r="AW53" i="5"/>
  <c r="AW52" i="5"/>
  <c r="AW51" i="5"/>
  <c r="AW50" i="5"/>
  <c r="AW49" i="5"/>
  <c r="AW48" i="5"/>
  <c r="AW47" i="5"/>
  <c r="AW46" i="5"/>
  <c r="AW45" i="5"/>
  <c r="AW44" i="5"/>
  <c r="AW43" i="5"/>
  <c r="AW42" i="5"/>
  <c r="AW41" i="5"/>
  <c r="AW40" i="5"/>
  <c r="AW39" i="5"/>
  <c r="AW38" i="5"/>
  <c r="AW37" i="5"/>
  <c r="AW36" i="5"/>
  <c r="AW35" i="5"/>
  <c r="AW34" i="5"/>
  <c r="AW33" i="5"/>
  <c r="AW32" i="5"/>
  <c r="AW31" i="5"/>
  <c r="AW30" i="5"/>
  <c r="AW29" i="5"/>
  <c r="AW27" i="5"/>
  <c r="AW26" i="5"/>
  <c r="AW25" i="5"/>
  <c r="AW24" i="5"/>
  <c r="AW23" i="5"/>
  <c r="AW21" i="5"/>
  <c r="AW20" i="5"/>
  <c r="AW19" i="5"/>
  <c r="AW18" i="5"/>
  <c r="AW17" i="5"/>
  <c r="AW16" i="5"/>
  <c r="AW15" i="5"/>
  <c r="AW14" i="5"/>
  <c r="AW13" i="5"/>
  <c r="AW12" i="5"/>
  <c r="AW11" i="5"/>
  <c r="AW10" i="5"/>
  <c r="AW9" i="5"/>
  <c r="AW8" i="5"/>
  <c r="AW7" i="5"/>
  <c r="AW146" i="7"/>
  <c r="AW145" i="7"/>
  <c r="AW143" i="7"/>
  <c r="AW142" i="7"/>
  <c r="AW141" i="7"/>
  <c r="AW140" i="7"/>
  <c r="AW137" i="7"/>
  <c r="AW136" i="7"/>
  <c r="AW132" i="7"/>
  <c r="AW134" i="7"/>
  <c r="AW135" i="7"/>
  <c r="AW131" i="7"/>
  <c r="AW130" i="7"/>
  <c r="AW133" i="7"/>
  <c r="AW129" i="7"/>
  <c r="AW128" i="7"/>
  <c r="AW127" i="7"/>
  <c r="AW126" i="7"/>
  <c r="AW123" i="7"/>
  <c r="AW122" i="7"/>
  <c r="AW121" i="7"/>
  <c r="AW120" i="7"/>
  <c r="AW144" i="7"/>
  <c r="AW119" i="7"/>
  <c r="AW118" i="7"/>
  <c r="AW117" i="7"/>
  <c r="AW116" i="7"/>
  <c r="AW115" i="7"/>
  <c r="AW114" i="7"/>
  <c r="AW113" i="7"/>
  <c r="AW112" i="7"/>
  <c r="AW109" i="7"/>
  <c r="AW108" i="7"/>
  <c r="AW107" i="7"/>
  <c r="AW106" i="7"/>
  <c r="AW105" i="7"/>
  <c r="AW104" i="7"/>
  <c r="AW103" i="7"/>
  <c r="AW102" i="7"/>
  <c r="AW98" i="7"/>
  <c r="AW97" i="7"/>
  <c r="AW96" i="7"/>
  <c r="AW94" i="7"/>
  <c r="AW93" i="7"/>
  <c r="AW92" i="7"/>
  <c r="AW91" i="7"/>
  <c r="AW90" i="7"/>
  <c r="AW89" i="7"/>
  <c r="AW88" i="7"/>
  <c r="AW87" i="7"/>
  <c r="AW86" i="7"/>
  <c r="AW85" i="7"/>
  <c r="AW84" i="7"/>
  <c r="AW83" i="7"/>
  <c r="AW82" i="7"/>
  <c r="AW81" i="7"/>
  <c r="AW80" i="7"/>
  <c r="AW79" i="7"/>
  <c r="AW78" i="7"/>
  <c r="AW77" i="7"/>
  <c r="AW76" i="7"/>
  <c r="AW75" i="7"/>
  <c r="AW74" i="7"/>
  <c r="AW73" i="7"/>
  <c r="AW72" i="7"/>
  <c r="AW71" i="7"/>
  <c r="AW70" i="7"/>
  <c r="AW69" i="7"/>
  <c r="AW68" i="7"/>
  <c r="AW67" i="7"/>
  <c r="AW66" i="7"/>
  <c r="AW65" i="7"/>
  <c r="AW64" i="7"/>
  <c r="AW63" i="7"/>
  <c r="AW62" i="7"/>
  <c r="AW61" i="7"/>
  <c r="AW60" i="7"/>
  <c r="AW59" i="7"/>
  <c r="AW58" i="7"/>
  <c r="AW57" i="7"/>
  <c r="AW56" i="7"/>
  <c r="AW55" i="7"/>
  <c r="AW54" i="7"/>
  <c r="AW53" i="7"/>
  <c r="AW52" i="7"/>
  <c r="AW51" i="7"/>
  <c r="AW50" i="7"/>
  <c r="AW49" i="7"/>
  <c r="AW48" i="7"/>
  <c r="AW47" i="7"/>
  <c r="AW46" i="7"/>
  <c r="AW45" i="7"/>
  <c r="AW44" i="7"/>
  <c r="AW43" i="7"/>
  <c r="AW42" i="7"/>
  <c r="AW41" i="7"/>
  <c r="AW40" i="7"/>
  <c r="AW39" i="7"/>
  <c r="AW38" i="7"/>
  <c r="AW37" i="7"/>
  <c r="AW36" i="7"/>
  <c r="AW35" i="7"/>
  <c r="AW34" i="7"/>
  <c r="AW33" i="7"/>
  <c r="AW32" i="7"/>
  <c r="AW31" i="7"/>
  <c r="AW30" i="7"/>
  <c r="AW29" i="7"/>
  <c r="AW27" i="7"/>
  <c r="AW26" i="7"/>
  <c r="AW25" i="7"/>
  <c r="AW24" i="7"/>
  <c r="AW23" i="7"/>
  <c r="AW21" i="7"/>
  <c r="AW20" i="7"/>
  <c r="AW19" i="7"/>
  <c r="AW18" i="7"/>
  <c r="AW17" i="7"/>
  <c r="AW16" i="7"/>
  <c r="AW15" i="7"/>
  <c r="AW14" i="7"/>
  <c r="AW13" i="7"/>
  <c r="AW12" i="7"/>
  <c r="AW11" i="7"/>
  <c r="AW10" i="7"/>
  <c r="AW9" i="7"/>
  <c r="AW8" i="7"/>
  <c r="AW7" i="7"/>
  <c r="AW146" i="3"/>
  <c r="AW145" i="3"/>
  <c r="AW143" i="3"/>
  <c r="AW142" i="3"/>
  <c r="AW141" i="3"/>
  <c r="AW140" i="3"/>
  <c r="AW137" i="3"/>
  <c r="AW136" i="3"/>
  <c r="AW132" i="3"/>
  <c r="AW134" i="3"/>
  <c r="AW135" i="3"/>
  <c r="AW131" i="3"/>
  <c r="AW130" i="3"/>
  <c r="AW133" i="3"/>
  <c r="AW129" i="3"/>
  <c r="AW128" i="3"/>
  <c r="AW127" i="3"/>
  <c r="AW126" i="3"/>
  <c r="AW123" i="3"/>
  <c r="AW122" i="3"/>
  <c r="AW121" i="3"/>
  <c r="AW120" i="3"/>
  <c r="AW144" i="3"/>
  <c r="AW119" i="3"/>
  <c r="AW118" i="3"/>
  <c r="AW117" i="3"/>
  <c r="AW116" i="3"/>
  <c r="AW115" i="3"/>
  <c r="AW114" i="3"/>
  <c r="AW113" i="3"/>
  <c r="AW112" i="3"/>
  <c r="AW109" i="3"/>
  <c r="AW108" i="3"/>
  <c r="AW107" i="3"/>
  <c r="AW106" i="3"/>
  <c r="AW105" i="3"/>
  <c r="AW104" i="3"/>
  <c r="AW103" i="3"/>
  <c r="AW102" i="3"/>
  <c r="AW98" i="3"/>
  <c r="AW97" i="3"/>
  <c r="AW96" i="3"/>
  <c r="AW94" i="3"/>
  <c r="AW93" i="3"/>
  <c r="AW92" i="3"/>
  <c r="AW91" i="3"/>
  <c r="AW90" i="3"/>
  <c r="AW89" i="3"/>
  <c r="AW88" i="3"/>
  <c r="AW87" i="3"/>
  <c r="AW86" i="3"/>
  <c r="AW85" i="3"/>
  <c r="AW84" i="3"/>
  <c r="AW83" i="3"/>
  <c r="AW82" i="3"/>
  <c r="AW81" i="3"/>
  <c r="AW80" i="3"/>
  <c r="AW79" i="3"/>
  <c r="AW78" i="3"/>
  <c r="AW77" i="3"/>
  <c r="AW76" i="3"/>
  <c r="AW75" i="3"/>
  <c r="AW74" i="3"/>
  <c r="AW73" i="3"/>
  <c r="AW72" i="3"/>
  <c r="AW71" i="3"/>
  <c r="AW70" i="3"/>
  <c r="AW69" i="3"/>
  <c r="AW68" i="3"/>
  <c r="AW67" i="3"/>
  <c r="AW66" i="3"/>
  <c r="AW65" i="3"/>
  <c r="AW64" i="3"/>
  <c r="AW63" i="3"/>
  <c r="AW62" i="3"/>
  <c r="AW61" i="3"/>
  <c r="AW60" i="3"/>
  <c r="AW59" i="3"/>
  <c r="AW58" i="3"/>
  <c r="AW57" i="3"/>
  <c r="AW56" i="3"/>
  <c r="AW55" i="3"/>
  <c r="AW54" i="3"/>
  <c r="AW53" i="3"/>
  <c r="AW52" i="3"/>
  <c r="AW51" i="3"/>
  <c r="AW50" i="3"/>
  <c r="AW49" i="3"/>
  <c r="AW48" i="3"/>
  <c r="AW47" i="3"/>
  <c r="AW46" i="3"/>
  <c r="AW45" i="3"/>
  <c r="AW44" i="3"/>
  <c r="AW43" i="3"/>
  <c r="AW42" i="3"/>
  <c r="AW41" i="3"/>
  <c r="AW40" i="3"/>
  <c r="AW39" i="3"/>
  <c r="AW38" i="3"/>
  <c r="AW37" i="3"/>
  <c r="AW36" i="3"/>
  <c r="AW35" i="3"/>
  <c r="AW34" i="3"/>
  <c r="AW33" i="3"/>
  <c r="AW32" i="3"/>
  <c r="AW31" i="3"/>
  <c r="AW30" i="3"/>
  <c r="AW29" i="3"/>
  <c r="AW27" i="3"/>
  <c r="AW26" i="3"/>
  <c r="AW25" i="3"/>
  <c r="AW24" i="3"/>
  <c r="AW23" i="3"/>
  <c r="AW21" i="3"/>
  <c r="AW20" i="3"/>
  <c r="AW19" i="3"/>
  <c r="AW18" i="3"/>
  <c r="AW17" i="3"/>
  <c r="AW16" i="3"/>
  <c r="AW15" i="3"/>
  <c r="AW14" i="3"/>
  <c r="AW13" i="3"/>
  <c r="AW12" i="3"/>
  <c r="AW11" i="3"/>
  <c r="AW10" i="3"/>
  <c r="AW9" i="3"/>
  <c r="AW8" i="3"/>
  <c r="AW7" i="3"/>
  <c r="AR146" i="6"/>
  <c r="AR145" i="6"/>
  <c r="AR143" i="6"/>
  <c r="AR142" i="6"/>
  <c r="AR141" i="6"/>
  <c r="AR140" i="6"/>
  <c r="AR137" i="6"/>
  <c r="AR136" i="6"/>
  <c r="AR132" i="6"/>
  <c r="AR134" i="6"/>
  <c r="AR135" i="6"/>
  <c r="AR131" i="6"/>
  <c r="AR130" i="6"/>
  <c r="AR133" i="6"/>
  <c r="AR129" i="6"/>
  <c r="AR128" i="6"/>
  <c r="AR127" i="6"/>
  <c r="AR126" i="6"/>
  <c r="AR123" i="6"/>
  <c r="AR122" i="6"/>
  <c r="AR121" i="6"/>
  <c r="AR120" i="6"/>
  <c r="AR144" i="6"/>
  <c r="AR119" i="6"/>
  <c r="AR118" i="6"/>
  <c r="AR117" i="6"/>
  <c r="AR116" i="6"/>
  <c r="AR115" i="6"/>
  <c r="AR114" i="6"/>
  <c r="AR113" i="6"/>
  <c r="AR112" i="6"/>
  <c r="AR109" i="6"/>
  <c r="AR108" i="6"/>
  <c r="AR107" i="6"/>
  <c r="AR106" i="6"/>
  <c r="AR105" i="6"/>
  <c r="AR104" i="6"/>
  <c r="AR103" i="6"/>
  <c r="AR102" i="6"/>
  <c r="AR98" i="6"/>
  <c r="AR97" i="6"/>
  <c r="AR96" i="6"/>
  <c r="AR94" i="6"/>
  <c r="AR93" i="6"/>
  <c r="AR92" i="6"/>
  <c r="AR91" i="6"/>
  <c r="AR90" i="6"/>
  <c r="AR89" i="6"/>
  <c r="AR88" i="6"/>
  <c r="AR87" i="6"/>
  <c r="AR86" i="6"/>
  <c r="AR85" i="6"/>
  <c r="AR84" i="6"/>
  <c r="AR83" i="6"/>
  <c r="AR82" i="6"/>
  <c r="AR81" i="6"/>
  <c r="AR80" i="6"/>
  <c r="AR79" i="6"/>
  <c r="AR78" i="6"/>
  <c r="AR77" i="6"/>
  <c r="AR76" i="6"/>
  <c r="AR75" i="6"/>
  <c r="AR74" i="6"/>
  <c r="AR73" i="6"/>
  <c r="AR72" i="6"/>
  <c r="AR71" i="6"/>
  <c r="AR70" i="6"/>
  <c r="AR69" i="6"/>
  <c r="AR68" i="6"/>
  <c r="AR67" i="6"/>
  <c r="AR66" i="6"/>
  <c r="AR65" i="6"/>
  <c r="AR64" i="6"/>
  <c r="AR63" i="6"/>
  <c r="AR62" i="6"/>
  <c r="AR61" i="6"/>
  <c r="AR60" i="6"/>
  <c r="AR59" i="6"/>
  <c r="AR58" i="6"/>
  <c r="AR57" i="6"/>
  <c r="AR56" i="6"/>
  <c r="AR55" i="6"/>
  <c r="AR54" i="6"/>
  <c r="AR53" i="6"/>
  <c r="AR52" i="6"/>
  <c r="AR51" i="6"/>
  <c r="AR50" i="6"/>
  <c r="AR49" i="6"/>
  <c r="AR48" i="6"/>
  <c r="AR47" i="6"/>
  <c r="AR46" i="6"/>
  <c r="AR45" i="6"/>
  <c r="AR44" i="6"/>
  <c r="AR43" i="6"/>
  <c r="AR42" i="6"/>
  <c r="AR41" i="6"/>
  <c r="AR40" i="6"/>
  <c r="AR39" i="6"/>
  <c r="AR38" i="6"/>
  <c r="AR37" i="6"/>
  <c r="AR36" i="6"/>
  <c r="AR35" i="6"/>
  <c r="AR34" i="6"/>
  <c r="AR33" i="6"/>
  <c r="AR32" i="6"/>
  <c r="AR31" i="6"/>
  <c r="AR30" i="6"/>
  <c r="AR29" i="6"/>
  <c r="AR27" i="6"/>
  <c r="AR26" i="6"/>
  <c r="AR25" i="6"/>
  <c r="AR24" i="6"/>
  <c r="AR23" i="6"/>
  <c r="AR21" i="6"/>
  <c r="AR20" i="6"/>
  <c r="AR19" i="6"/>
  <c r="AR18" i="6"/>
  <c r="AR17" i="6"/>
  <c r="AR16" i="6"/>
  <c r="AR15" i="6"/>
  <c r="AR14" i="6"/>
  <c r="AR13" i="6"/>
  <c r="AR12" i="6"/>
  <c r="AR11" i="6"/>
  <c r="AR10" i="6"/>
  <c r="AR9" i="6"/>
  <c r="AR8" i="6"/>
  <c r="AR7" i="6"/>
  <c r="AR146" i="4"/>
  <c r="AR145" i="4"/>
  <c r="AR143" i="4"/>
  <c r="AR142" i="4"/>
  <c r="AR141" i="4"/>
  <c r="AR140" i="4"/>
  <c r="AR137" i="4"/>
  <c r="AR136" i="4"/>
  <c r="AR132" i="4"/>
  <c r="AR134" i="4"/>
  <c r="AR135" i="4"/>
  <c r="AR131" i="4"/>
  <c r="AR130" i="4"/>
  <c r="AR133" i="4"/>
  <c r="AR129" i="4"/>
  <c r="AR128" i="4"/>
  <c r="AR127" i="4"/>
  <c r="AR126" i="4"/>
  <c r="AR123" i="4"/>
  <c r="AR122" i="4"/>
  <c r="AR121" i="4"/>
  <c r="AR120" i="4"/>
  <c r="AR144" i="4"/>
  <c r="AR119" i="4"/>
  <c r="AR118" i="4"/>
  <c r="AR117" i="4"/>
  <c r="AR116" i="4"/>
  <c r="AR115" i="4"/>
  <c r="AR114" i="4"/>
  <c r="AR113" i="4"/>
  <c r="AR112" i="4"/>
  <c r="AR109" i="4"/>
  <c r="AR108" i="4"/>
  <c r="AR107" i="4"/>
  <c r="AR106" i="4"/>
  <c r="AR105" i="4"/>
  <c r="AR104" i="4"/>
  <c r="AR103" i="4"/>
  <c r="AR102" i="4"/>
  <c r="AR98" i="4"/>
  <c r="AR97" i="4"/>
  <c r="AR96" i="4"/>
  <c r="AR94" i="4"/>
  <c r="AR93" i="4"/>
  <c r="AR92" i="4"/>
  <c r="AR91" i="4"/>
  <c r="AR90" i="4"/>
  <c r="AR89" i="4"/>
  <c r="AR88" i="4"/>
  <c r="AR87" i="4"/>
  <c r="AR86" i="4"/>
  <c r="AR85" i="4"/>
  <c r="AR84" i="4"/>
  <c r="AR83" i="4"/>
  <c r="AR82" i="4"/>
  <c r="AR81" i="4"/>
  <c r="AR80" i="4"/>
  <c r="AR79" i="4"/>
  <c r="AR78" i="4"/>
  <c r="AR77" i="4"/>
  <c r="AR76" i="4"/>
  <c r="AR75" i="4"/>
  <c r="AR74" i="4"/>
  <c r="AR73" i="4"/>
  <c r="AR72" i="4"/>
  <c r="AR71" i="4"/>
  <c r="AR70" i="4"/>
  <c r="AR69" i="4"/>
  <c r="AR68" i="4"/>
  <c r="AR67" i="4"/>
  <c r="AR66" i="4"/>
  <c r="AR65" i="4"/>
  <c r="AR64" i="4"/>
  <c r="AR63" i="4"/>
  <c r="AR62" i="4"/>
  <c r="AR61" i="4"/>
  <c r="AR60" i="4"/>
  <c r="AR59" i="4"/>
  <c r="AR58" i="4"/>
  <c r="AR57" i="4"/>
  <c r="AR56" i="4"/>
  <c r="AR55" i="4"/>
  <c r="AR54" i="4"/>
  <c r="AR53" i="4"/>
  <c r="AR52" i="4"/>
  <c r="AR51" i="4"/>
  <c r="AR50" i="4"/>
  <c r="AR49" i="4"/>
  <c r="AR48" i="4"/>
  <c r="AR47" i="4"/>
  <c r="AR46" i="4"/>
  <c r="AR45" i="4"/>
  <c r="AR44" i="4"/>
  <c r="AR43" i="4"/>
  <c r="AR42" i="4"/>
  <c r="AR41" i="4"/>
  <c r="AR40" i="4"/>
  <c r="AR39" i="4"/>
  <c r="AR38" i="4"/>
  <c r="AR37" i="4"/>
  <c r="AR36" i="4"/>
  <c r="AR35" i="4"/>
  <c r="AR34" i="4"/>
  <c r="AR33" i="4"/>
  <c r="AR32" i="4"/>
  <c r="AR31" i="4"/>
  <c r="AR30" i="4"/>
  <c r="AR29" i="4"/>
  <c r="AR27" i="4"/>
  <c r="AR26" i="4"/>
  <c r="AR25" i="4"/>
  <c r="AR24" i="4"/>
  <c r="AR23" i="4"/>
  <c r="AR21" i="4"/>
  <c r="AR20" i="4"/>
  <c r="AR19" i="4"/>
  <c r="AR18" i="4"/>
  <c r="AR17" i="4"/>
  <c r="AR16" i="4"/>
  <c r="AR15" i="4"/>
  <c r="AR14" i="4"/>
  <c r="AR13" i="4"/>
  <c r="AR12" i="4"/>
  <c r="AR11" i="4"/>
  <c r="AR10" i="4"/>
  <c r="AR9" i="4"/>
  <c r="AR8" i="4"/>
  <c r="AR7" i="4"/>
  <c r="AR146" i="5"/>
  <c r="AR145" i="5"/>
  <c r="AR143" i="5"/>
  <c r="AR142" i="5"/>
  <c r="AR141" i="5"/>
  <c r="AR140" i="5"/>
  <c r="AR137" i="5"/>
  <c r="AR136" i="5"/>
  <c r="AR132" i="5"/>
  <c r="AR134" i="5"/>
  <c r="AR135" i="5"/>
  <c r="AR131" i="5"/>
  <c r="AR130" i="5"/>
  <c r="AR133" i="5"/>
  <c r="AR129" i="5"/>
  <c r="AR128" i="5"/>
  <c r="AR127" i="5"/>
  <c r="AR126" i="5"/>
  <c r="AR123" i="5"/>
  <c r="AR122" i="5"/>
  <c r="AR121" i="5"/>
  <c r="AR120" i="5"/>
  <c r="AR144" i="5"/>
  <c r="AR119" i="5"/>
  <c r="AR118" i="5"/>
  <c r="AR117" i="5"/>
  <c r="AR116" i="5"/>
  <c r="AR115" i="5"/>
  <c r="AR114" i="5"/>
  <c r="AR113" i="5"/>
  <c r="AR112" i="5"/>
  <c r="AR109" i="5"/>
  <c r="AR108" i="5"/>
  <c r="AR107" i="5"/>
  <c r="AR106" i="5"/>
  <c r="AR105" i="5"/>
  <c r="AR104" i="5"/>
  <c r="AR103" i="5"/>
  <c r="AR102" i="5"/>
  <c r="AR98" i="5"/>
  <c r="AR97" i="5"/>
  <c r="AR96" i="5"/>
  <c r="AR94" i="5"/>
  <c r="AR93" i="5"/>
  <c r="AR92" i="5"/>
  <c r="AR91" i="5"/>
  <c r="AR90" i="5"/>
  <c r="AR89" i="5"/>
  <c r="AR88" i="5"/>
  <c r="AR87" i="5"/>
  <c r="AR86" i="5"/>
  <c r="AR85" i="5"/>
  <c r="AR84" i="5"/>
  <c r="AR83" i="5"/>
  <c r="AR82" i="5"/>
  <c r="AR81" i="5"/>
  <c r="AR80" i="5"/>
  <c r="AR79" i="5"/>
  <c r="AR78" i="5"/>
  <c r="AR77" i="5"/>
  <c r="AR76" i="5"/>
  <c r="AR75" i="5"/>
  <c r="AR74" i="5"/>
  <c r="AR73" i="5"/>
  <c r="AR72" i="5"/>
  <c r="AR71" i="5"/>
  <c r="AR70" i="5"/>
  <c r="AR69" i="5"/>
  <c r="AR68" i="5"/>
  <c r="AR67" i="5"/>
  <c r="AR66" i="5"/>
  <c r="AR65" i="5"/>
  <c r="AR64" i="5"/>
  <c r="AR63" i="5"/>
  <c r="AR62" i="5"/>
  <c r="AR61" i="5"/>
  <c r="AR60" i="5"/>
  <c r="AR59" i="5"/>
  <c r="AR58" i="5"/>
  <c r="AR57" i="5"/>
  <c r="AR56" i="5"/>
  <c r="AR55" i="5"/>
  <c r="AR54" i="5"/>
  <c r="AR53" i="5"/>
  <c r="AR52" i="5"/>
  <c r="AR51" i="5"/>
  <c r="AR50" i="5"/>
  <c r="AR49" i="5"/>
  <c r="AR48" i="5"/>
  <c r="AR47" i="5"/>
  <c r="AR46" i="5"/>
  <c r="AR45" i="5"/>
  <c r="AR44" i="5"/>
  <c r="AR43" i="5"/>
  <c r="AR42" i="5"/>
  <c r="AR41" i="5"/>
  <c r="AR40" i="5"/>
  <c r="AR39" i="5"/>
  <c r="AR38" i="5"/>
  <c r="AR37" i="5"/>
  <c r="AR36" i="5"/>
  <c r="AR35" i="5"/>
  <c r="AR34" i="5"/>
  <c r="AR33" i="5"/>
  <c r="AR32" i="5"/>
  <c r="AR31" i="5"/>
  <c r="AR30" i="5"/>
  <c r="AR29" i="5"/>
  <c r="AR27" i="5"/>
  <c r="AR26" i="5"/>
  <c r="AR25" i="5"/>
  <c r="AR24" i="5"/>
  <c r="AR23" i="5"/>
  <c r="AR21" i="5"/>
  <c r="AR20" i="5"/>
  <c r="AR19" i="5"/>
  <c r="AR18" i="5"/>
  <c r="AR17" i="5"/>
  <c r="AR16" i="5"/>
  <c r="AR15" i="5"/>
  <c r="AR14" i="5"/>
  <c r="AR13" i="5"/>
  <c r="AR12" i="5"/>
  <c r="AR11" i="5"/>
  <c r="AR10" i="5"/>
  <c r="AR9" i="5"/>
  <c r="AR8" i="5"/>
  <c r="AR7" i="5"/>
  <c r="AR146" i="7"/>
  <c r="AR145" i="7"/>
  <c r="AR143" i="7"/>
  <c r="AR142" i="7"/>
  <c r="AR141" i="7"/>
  <c r="AR140" i="7"/>
  <c r="AR137" i="7"/>
  <c r="AR136" i="7"/>
  <c r="AR132" i="7"/>
  <c r="AR134" i="7"/>
  <c r="AR135" i="7"/>
  <c r="AR131" i="7"/>
  <c r="AR130" i="7"/>
  <c r="AR133" i="7"/>
  <c r="AR129" i="7"/>
  <c r="AR128" i="7"/>
  <c r="AR127" i="7"/>
  <c r="AR126" i="7"/>
  <c r="AR123" i="7"/>
  <c r="AR122" i="7"/>
  <c r="AR121" i="7"/>
  <c r="AR120" i="7"/>
  <c r="AR144" i="7"/>
  <c r="AR119" i="7"/>
  <c r="AR118" i="7"/>
  <c r="AR117" i="7"/>
  <c r="AR116" i="7"/>
  <c r="AR115" i="7"/>
  <c r="AR114" i="7"/>
  <c r="AR113" i="7"/>
  <c r="AR112" i="7"/>
  <c r="AR109" i="7"/>
  <c r="AR108" i="7"/>
  <c r="AR107" i="7"/>
  <c r="AR106" i="7"/>
  <c r="AR105" i="7"/>
  <c r="AR104" i="7"/>
  <c r="AR103" i="7"/>
  <c r="AR102" i="7"/>
  <c r="AR98" i="7"/>
  <c r="AR97" i="7"/>
  <c r="AR96" i="7"/>
  <c r="AR94" i="7"/>
  <c r="AR93" i="7"/>
  <c r="AR92" i="7"/>
  <c r="AR91" i="7"/>
  <c r="AR90" i="7"/>
  <c r="AR89" i="7"/>
  <c r="AR88" i="7"/>
  <c r="AR87" i="7"/>
  <c r="AR86" i="7"/>
  <c r="AR85" i="7"/>
  <c r="AR84" i="7"/>
  <c r="AR83" i="7"/>
  <c r="AR82" i="7"/>
  <c r="AR81" i="7"/>
  <c r="AR80" i="7"/>
  <c r="AR79" i="7"/>
  <c r="AR78" i="7"/>
  <c r="AR77" i="7"/>
  <c r="AR76" i="7"/>
  <c r="AR75" i="7"/>
  <c r="AR74" i="7"/>
  <c r="AR73" i="7"/>
  <c r="AR72" i="7"/>
  <c r="AR71" i="7"/>
  <c r="AR70" i="7"/>
  <c r="AR69" i="7"/>
  <c r="AR68" i="7"/>
  <c r="AR67" i="7"/>
  <c r="AR66" i="7"/>
  <c r="AR65" i="7"/>
  <c r="AR64" i="7"/>
  <c r="AR63" i="7"/>
  <c r="AR62" i="7"/>
  <c r="AR61" i="7"/>
  <c r="AR60" i="7"/>
  <c r="AR59" i="7"/>
  <c r="AR58" i="7"/>
  <c r="AR57" i="7"/>
  <c r="AR56" i="7"/>
  <c r="AR55" i="7"/>
  <c r="AR54" i="7"/>
  <c r="AR53" i="7"/>
  <c r="AR52" i="7"/>
  <c r="AR51" i="7"/>
  <c r="AR50" i="7"/>
  <c r="AR49" i="7"/>
  <c r="AR48" i="7"/>
  <c r="AR47" i="7"/>
  <c r="AR46" i="7"/>
  <c r="AR45" i="7"/>
  <c r="AR44" i="7"/>
  <c r="AR43" i="7"/>
  <c r="AR42" i="7"/>
  <c r="AR41" i="7"/>
  <c r="AR40" i="7"/>
  <c r="AR39" i="7"/>
  <c r="AR38" i="7"/>
  <c r="AR37" i="7"/>
  <c r="AR36" i="7"/>
  <c r="AR35" i="7"/>
  <c r="AR34" i="7"/>
  <c r="AR33" i="7"/>
  <c r="AR32" i="7"/>
  <c r="AR31" i="7"/>
  <c r="AR30" i="7"/>
  <c r="AR29" i="7"/>
  <c r="AR27" i="7"/>
  <c r="AR26" i="7"/>
  <c r="AR25" i="7"/>
  <c r="AR24" i="7"/>
  <c r="AR23" i="7"/>
  <c r="AR21" i="7"/>
  <c r="AR20" i="7"/>
  <c r="AR19" i="7"/>
  <c r="AR18" i="7"/>
  <c r="AR17" i="7"/>
  <c r="AR16" i="7"/>
  <c r="AR15" i="7"/>
  <c r="AR14" i="7"/>
  <c r="AR13" i="7"/>
  <c r="AR12" i="7"/>
  <c r="AR11" i="7"/>
  <c r="AR10" i="7"/>
  <c r="AR9" i="7"/>
  <c r="AR8" i="7"/>
  <c r="AR7" i="7"/>
  <c r="AR146" i="3"/>
  <c r="AR145" i="3"/>
  <c r="AR143" i="3"/>
  <c r="AR142" i="3"/>
  <c r="AR141" i="3"/>
  <c r="AR140" i="3"/>
  <c r="AR137" i="3"/>
  <c r="AR136" i="3"/>
  <c r="AR132" i="3"/>
  <c r="AR134" i="3"/>
  <c r="AR135" i="3"/>
  <c r="AR131" i="3"/>
  <c r="AR130" i="3"/>
  <c r="AR133" i="3"/>
  <c r="AR129" i="3"/>
  <c r="AR128" i="3"/>
  <c r="AR127" i="3"/>
  <c r="AR126" i="3"/>
  <c r="AR123" i="3"/>
  <c r="AR122" i="3"/>
  <c r="AR121" i="3"/>
  <c r="AR120" i="3"/>
  <c r="AR144" i="3"/>
  <c r="AR119" i="3"/>
  <c r="AR118" i="3"/>
  <c r="AR117" i="3"/>
  <c r="AR116" i="3"/>
  <c r="AR115" i="3"/>
  <c r="AR114" i="3"/>
  <c r="AR113" i="3"/>
  <c r="AR112" i="3"/>
  <c r="AR109" i="3"/>
  <c r="AR108" i="3"/>
  <c r="AR107" i="3"/>
  <c r="AR106" i="3"/>
  <c r="AR105" i="3"/>
  <c r="AR104" i="3"/>
  <c r="AR103" i="3"/>
  <c r="AR102" i="3"/>
  <c r="AR98" i="3"/>
  <c r="AR97" i="3"/>
  <c r="AR96" i="3"/>
  <c r="AR94" i="3"/>
  <c r="AR93" i="3"/>
  <c r="AR92" i="3"/>
  <c r="AR91" i="3"/>
  <c r="AR90" i="3"/>
  <c r="AR89" i="3"/>
  <c r="AR88" i="3"/>
  <c r="AR87" i="3"/>
  <c r="AR86" i="3"/>
  <c r="AR85" i="3"/>
  <c r="AR84" i="3"/>
  <c r="AR83" i="3"/>
  <c r="AR82" i="3"/>
  <c r="AR81" i="3"/>
  <c r="AR80" i="3"/>
  <c r="AR79" i="3"/>
  <c r="AR78" i="3"/>
  <c r="AR77" i="3"/>
  <c r="AR76" i="3"/>
  <c r="AR75" i="3"/>
  <c r="AR74" i="3"/>
  <c r="AR73" i="3"/>
  <c r="AR72" i="3"/>
  <c r="AR71" i="3"/>
  <c r="AR70" i="3"/>
  <c r="AR69" i="3"/>
  <c r="AR68" i="3"/>
  <c r="AR67" i="3"/>
  <c r="AR66" i="3"/>
  <c r="AR65" i="3"/>
  <c r="AR64" i="3"/>
  <c r="AR63" i="3"/>
  <c r="AR62" i="3"/>
  <c r="AR61" i="3"/>
  <c r="AR60" i="3"/>
  <c r="AR59" i="3"/>
  <c r="AR58" i="3"/>
  <c r="AR57" i="3"/>
  <c r="AR56" i="3"/>
  <c r="AR55" i="3"/>
  <c r="AR54" i="3"/>
  <c r="AR53" i="3"/>
  <c r="AR52" i="3"/>
  <c r="AR51" i="3"/>
  <c r="AR50" i="3"/>
  <c r="AR49" i="3"/>
  <c r="AR48" i="3"/>
  <c r="AR47" i="3"/>
  <c r="AR46" i="3"/>
  <c r="AR45" i="3"/>
  <c r="AR44" i="3"/>
  <c r="AR43" i="3"/>
  <c r="AR42" i="3"/>
  <c r="AR41" i="3"/>
  <c r="AR40" i="3"/>
  <c r="AR39" i="3"/>
  <c r="AR38" i="3"/>
  <c r="AR37" i="3"/>
  <c r="AR36" i="3"/>
  <c r="AR35" i="3"/>
  <c r="AR34" i="3"/>
  <c r="AR33" i="3"/>
  <c r="AR32" i="3"/>
  <c r="AR31" i="3"/>
  <c r="AR30" i="3"/>
  <c r="AR29" i="3"/>
  <c r="AR27" i="3"/>
  <c r="AR26" i="3"/>
  <c r="AR25" i="3"/>
  <c r="AR24" i="3"/>
  <c r="AR23" i="3"/>
  <c r="AR21" i="3"/>
  <c r="AR20" i="3"/>
  <c r="AR19" i="3"/>
  <c r="AR18" i="3"/>
  <c r="AR17" i="3"/>
  <c r="AR16" i="3"/>
  <c r="AR15" i="3"/>
  <c r="AR14" i="3"/>
  <c r="AR13" i="3"/>
  <c r="AR12" i="3"/>
  <c r="AR11" i="3"/>
  <c r="AR10" i="3"/>
  <c r="AR9" i="3"/>
  <c r="AR8" i="3"/>
  <c r="AR7" i="3"/>
  <c r="N146" i="6"/>
  <c r="N145" i="6"/>
  <c r="N143" i="6"/>
  <c r="N142" i="6"/>
  <c r="N141" i="6"/>
  <c r="N140" i="6"/>
  <c r="N137" i="6"/>
  <c r="N136" i="6"/>
  <c r="N132" i="6"/>
  <c r="N134" i="6"/>
  <c r="N135" i="6"/>
  <c r="N131" i="6"/>
  <c r="N130" i="6"/>
  <c r="N133" i="6"/>
  <c r="N129" i="6"/>
  <c r="N128" i="6"/>
  <c r="N127" i="6"/>
  <c r="N126" i="6"/>
  <c r="N123" i="6"/>
  <c r="N122" i="6"/>
  <c r="N121" i="6"/>
  <c r="N120" i="6"/>
  <c r="N144" i="6"/>
  <c r="N119" i="6"/>
  <c r="N118" i="6"/>
  <c r="N117" i="6"/>
  <c r="N116" i="6"/>
  <c r="N115" i="6"/>
  <c r="N114" i="6"/>
  <c r="N113" i="6"/>
  <c r="N112" i="6"/>
  <c r="N109" i="6"/>
  <c r="N108" i="6"/>
  <c r="N107" i="6"/>
  <c r="N106" i="6"/>
  <c r="N105" i="6"/>
  <c r="N104" i="6"/>
  <c r="N103" i="6"/>
  <c r="N102" i="6"/>
  <c r="N98" i="6"/>
  <c r="N97" i="6"/>
  <c r="N96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8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7" i="6"/>
  <c r="N26" i="6"/>
  <c r="N25" i="6"/>
  <c r="N24" i="6"/>
  <c r="N23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146" i="4"/>
  <c r="N145" i="4"/>
  <c r="N143" i="4"/>
  <c r="N142" i="4"/>
  <c r="N141" i="4"/>
  <c r="N140" i="4"/>
  <c r="N137" i="4"/>
  <c r="N136" i="4"/>
  <c r="N132" i="4"/>
  <c r="N134" i="4"/>
  <c r="N135" i="4"/>
  <c r="N131" i="4"/>
  <c r="N130" i="4"/>
  <c r="N133" i="4"/>
  <c r="N129" i="4"/>
  <c r="N128" i="4"/>
  <c r="N127" i="4"/>
  <c r="N126" i="4"/>
  <c r="N123" i="4"/>
  <c r="N122" i="4"/>
  <c r="N121" i="4"/>
  <c r="N120" i="4"/>
  <c r="N144" i="4"/>
  <c r="N119" i="4"/>
  <c r="N118" i="4"/>
  <c r="N117" i="4"/>
  <c r="N116" i="4"/>
  <c r="N115" i="4"/>
  <c r="N114" i="4"/>
  <c r="N113" i="4"/>
  <c r="N112" i="4"/>
  <c r="N109" i="4"/>
  <c r="N108" i="4"/>
  <c r="N107" i="4"/>
  <c r="N106" i="4"/>
  <c r="N105" i="4"/>
  <c r="N104" i="4"/>
  <c r="N103" i="4"/>
  <c r="N102" i="4"/>
  <c r="N98" i="4"/>
  <c r="N97" i="4"/>
  <c r="N96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7" i="4"/>
  <c r="N26" i="4"/>
  <c r="N25" i="4"/>
  <c r="N24" i="4"/>
  <c r="N23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146" i="5"/>
  <c r="N145" i="5"/>
  <c r="N143" i="5"/>
  <c r="N142" i="5"/>
  <c r="N141" i="5"/>
  <c r="N140" i="5"/>
  <c r="N137" i="5"/>
  <c r="N136" i="5"/>
  <c r="N132" i="5"/>
  <c r="N134" i="5"/>
  <c r="N135" i="5"/>
  <c r="N131" i="5"/>
  <c r="N130" i="5"/>
  <c r="N133" i="5"/>
  <c r="N129" i="5"/>
  <c r="N128" i="5"/>
  <c r="N127" i="5"/>
  <c r="N126" i="5"/>
  <c r="N123" i="5"/>
  <c r="N122" i="5"/>
  <c r="N121" i="5"/>
  <c r="N120" i="5"/>
  <c r="N144" i="5"/>
  <c r="N119" i="5"/>
  <c r="N118" i="5"/>
  <c r="N117" i="5"/>
  <c r="N116" i="5"/>
  <c r="N115" i="5"/>
  <c r="N114" i="5"/>
  <c r="N113" i="5"/>
  <c r="N112" i="5"/>
  <c r="N109" i="5"/>
  <c r="N108" i="5"/>
  <c r="N107" i="5"/>
  <c r="N106" i="5"/>
  <c r="N105" i="5"/>
  <c r="N104" i="5"/>
  <c r="N103" i="5"/>
  <c r="N102" i="5"/>
  <c r="N98" i="5"/>
  <c r="N97" i="5"/>
  <c r="N96" i="5"/>
  <c r="N94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7" i="5"/>
  <c r="N26" i="5"/>
  <c r="N25" i="5"/>
  <c r="N24" i="5"/>
  <c r="N23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146" i="7"/>
  <c r="N145" i="7"/>
  <c r="N143" i="7"/>
  <c r="N142" i="7"/>
  <c r="N141" i="7"/>
  <c r="N140" i="7"/>
  <c r="N137" i="7"/>
  <c r="N136" i="7"/>
  <c r="N132" i="7"/>
  <c r="N134" i="7"/>
  <c r="N135" i="7"/>
  <c r="N131" i="7"/>
  <c r="N130" i="7"/>
  <c r="N133" i="7"/>
  <c r="N129" i="7"/>
  <c r="N128" i="7"/>
  <c r="N127" i="7"/>
  <c r="N126" i="7"/>
  <c r="N123" i="7"/>
  <c r="N122" i="7"/>
  <c r="N121" i="7"/>
  <c r="N120" i="7"/>
  <c r="N144" i="7"/>
  <c r="N119" i="7"/>
  <c r="N118" i="7"/>
  <c r="N117" i="7"/>
  <c r="N116" i="7"/>
  <c r="N115" i="7"/>
  <c r="N114" i="7"/>
  <c r="N113" i="7"/>
  <c r="N112" i="7"/>
  <c r="N109" i="7"/>
  <c r="N108" i="7"/>
  <c r="N107" i="7"/>
  <c r="N106" i="7"/>
  <c r="N105" i="7"/>
  <c r="N104" i="7"/>
  <c r="N103" i="7"/>
  <c r="N102" i="7"/>
  <c r="N98" i="7"/>
  <c r="N97" i="7"/>
  <c r="N96" i="7"/>
  <c r="N94" i="7"/>
  <c r="N93" i="7"/>
  <c r="N92" i="7"/>
  <c r="N91" i="7"/>
  <c r="N90" i="7"/>
  <c r="N89" i="7"/>
  <c r="N88" i="7"/>
  <c r="N87" i="7"/>
  <c r="N86" i="7"/>
  <c r="N85" i="7"/>
  <c r="N84" i="7"/>
  <c r="N83" i="7"/>
  <c r="N82" i="7"/>
  <c r="N81" i="7"/>
  <c r="N80" i="7"/>
  <c r="N79" i="7"/>
  <c r="N78" i="7"/>
  <c r="N77" i="7"/>
  <c r="N76" i="7"/>
  <c r="N75" i="7"/>
  <c r="N74" i="7"/>
  <c r="N73" i="7"/>
  <c r="N72" i="7"/>
  <c r="N71" i="7"/>
  <c r="N70" i="7"/>
  <c r="N69" i="7"/>
  <c r="N68" i="7"/>
  <c r="N67" i="7"/>
  <c r="N66" i="7"/>
  <c r="N65" i="7"/>
  <c r="N64" i="7"/>
  <c r="N63" i="7"/>
  <c r="N62" i="7"/>
  <c r="N61" i="7"/>
  <c r="N60" i="7"/>
  <c r="N59" i="7"/>
  <c r="N58" i="7"/>
  <c r="N57" i="7"/>
  <c r="N56" i="7"/>
  <c r="N55" i="7"/>
  <c r="N54" i="7"/>
  <c r="N53" i="7"/>
  <c r="N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7" i="7"/>
  <c r="N26" i="7"/>
  <c r="N25" i="7"/>
  <c r="N24" i="7"/>
  <c r="N23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N7" i="7"/>
  <c r="N146" i="3"/>
  <c r="N145" i="3"/>
  <c r="N143" i="3"/>
  <c r="N142" i="3"/>
  <c r="N141" i="3"/>
  <c r="N140" i="3"/>
  <c r="N137" i="3"/>
  <c r="N136" i="3"/>
  <c r="N132" i="3"/>
  <c r="N134" i="3"/>
  <c r="N135" i="3"/>
  <c r="N131" i="3"/>
  <c r="N130" i="3"/>
  <c r="N133" i="3"/>
  <c r="N129" i="3"/>
  <c r="N128" i="3"/>
  <c r="N127" i="3"/>
  <c r="N126" i="3"/>
  <c r="N123" i="3"/>
  <c r="N122" i="3"/>
  <c r="N121" i="3"/>
  <c r="N120" i="3"/>
  <c r="N144" i="3"/>
  <c r="N119" i="3"/>
  <c r="N118" i="3"/>
  <c r="N117" i="3"/>
  <c r="N116" i="3"/>
  <c r="N115" i="3"/>
  <c r="N114" i="3"/>
  <c r="N113" i="3"/>
  <c r="N112" i="3"/>
  <c r="N109" i="3"/>
  <c r="N108" i="3"/>
  <c r="N107" i="3"/>
  <c r="N106" i="3"/>
  <c r="N105" i="3"/>
  <c r="N104" i="3"/>
  <c r="N103" i="3"/>
  <c r="N102" i="3"/>
  <c r="N98" i="3"/>
  <c r="N97" i="3"/>
  <c r="N96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7" i="3"/>
  <c r="N26" i="3"/>
  <c r="N25" i="3"/>
  <c r="N24" i="3"/>
  <c r="N23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J146" i="6"/>
  <c r="J145" i="6"/>
  <c r="J143" i="6"/>
  <c r="J142" i="6"/>
  <c r="J141" i="6"/>
  <c r="J140" i="6"/>
  <c r="J137" i="6"/>
  <c r="J136" i="6"/>
  <c r="J132" i="6"/>
  <c r="J134" i="6"/>
  <c r="J135" i="6"/>
  <c r="J131" i="6"/>
  <c r="J130" i="6"/>
  <c r="J133" i="6"/>
  <c r="J129" i="6"/>
  <c r="J128" i="6"/>
  <c r="J127" i="6"/>
  <c r="J126" i="6"/>
  <c r="J123" i="6"/>
  <c r="J122" i="6"/>
  <c r="J121" i="6"/>
  <c r="J120" i="6"/>
  <c r="J144" i="6"/>
  <c r="J119" i="6"/>
  <c r="J118" i="6"/>
  <c r="AT118" i="6" s="1"/>
  <c r="J117" i="6"/>
  <c r="J116" i="6"/>
  <c r="J115" i="6"/>
  <c r="J114" i="6"/>
  <c r="J113" i="6"/>
  <c r="J112" i="6"/>
  <c r="J109" i="6"/>
  <c r="J108" i="6"/>
  <c r="J107" i="6"/>
  <c r="J106" i="6"/>
  <c r="J105" i="6"/>
  <c r="J104" i="6"/>
  <c r="J103" i="6"/>
  <c r="J102" i="6"/>
  <c r="J98" i="6"/>
  <c r="J97" i="6"/>
  <c r="J96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7" i="6"/>
  <c r="J26" i="6"/>
  <c r="J25" i="6"/>
  <c r="J24" i="6"/>
  <c r="J23" i="6"/>
  <c r="J21" i="6"/>
  <c r="J20" i="6"/>
  <c r="J19" i="6"/>
  <c r="J18" i="6"/>
  <c r="AT18" i="6" s="1"/>
  <c r="J17" i="6"/>
  <c r="J16" i="6"/>
  <c r="J15" i="6"/>
  <c r="J14" i="6"/>
  <c r="J13" i="6"/>
  <c r="J12" i="6"/>
  <c r="J11" i="6"/>
  <c r="J10" i="6"/>
  <c r="J9" i="6"/>
  <c r="J8" i="6"/>
  <c r="J7" i="6"/>
  <c r="J146" i="4"/>
  <c r="J145" i="4"/>
  <c r="J143" i="4"/>
  <c r="J142" i="4"/>
  <c r="J141" i="4"/>
  <c r="J140" i="4"/>
  <c r="J137" i="4"/>
  <c r="J136" i="4"/>
  <c r="J132" i="4"/>
  <c r="J134" i="4"/>
  <c r="J135" i="4"/>
  <c r="J131" i="4"/>
  <c r="J130" i="4"/>
  <c r="J133" i="4"/>
  <c r="J129" i="4"/>
  <c r="J128" i="4"/>
  <c r="J127" i="4"/>
  <c r="J126" i="4"/>
  <c r="J123" i="4"/>
  <c r="J122" i="4"/>
  <c r="J121" i="4"/>
  <c r="J120" i="4"/>
  <c r="J144" i="4"/>
  <c r="J119" i="4"/>
  <c r="J118" i="4"/>
  <c r="J117" i="4"/>
  <c r="J116" i="4"/>
  <c r="J115" i="4"/>
  <c r="J114" i="4"/>
  <c r="J113" i="4"/>
  <c r="J112" i="4"/>
  <c r="J109" i="4"/>
  <c r="J108" i="4"/>
  <c r="AT108" i="4" s="1"/>
  <c r="J107" i="4"/>
  <c r="J106" i="4"/>
  <c r="J105" i="4"/>
  <c r="J104" i="4"/>
  <c r="J103" i="4"/>
  <c r="J102" i="4"/>
  <c r="J98" i="4"/>
  <c r="J97" i="4"/>
  <c r="J96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7" i="4"/>
  <c r="J26" i="4"/>
  <c r="J25" i="4"/>
  <c r="J24" i="4"/>
  <c r="J23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146" i="5"/>
  <c r="J145" i="5"/>
  <c r="J143" i="5"/>
  <c r="J142" i="5"/>
  <c r="J141" i="5"/>
  <c r="J140" i="5"/>
  <c r="J137" i="5"/>
  <c r="J136" i="5"/>
  <c r="J132" i="5"/>
  <c r="J134" i="5"/>
  <c r="J135" i="5"/>
  <c r="J131" i="5"/>
  <c r="J130" i="5"/>
  <c r="J133" i="5"/>
  <c r="J129" i="5"/>
  <c r="J128" i="5"/>
  <c r="J127" i="5"/>
  <c r="J126" i="5"/>
  <c r="J123" i="5"/>
  <c r="J122" i="5"/>
  <c r="J121" i="5"/>
  <c r="J120" i="5"/>
  <c r="J144" i="5"/>
  <c r="J119" i="5"/>
  <c r="J118" i="5"/>
  <c r="J117" i="5"/>
  <c r="J116" i="5"/>
  <c r="J115" i="5"/>
  <c r="J114" i="5"/>
  <c r="J113" i="5"/>
  <c r="J112" i="5"/>
  <c r="J109" i="5"/>
  <c r="J108" i="5"/>
  <c r="J107" i="5"/>
  <c r="J106" i="5"/>
  <c r="J105" i="5"/>
  <c r="J104" i="5"/>
  <c r="J103" i="5"/>
  <c r="J102" i="5"/>
  <c r="J98" i="5"/>
  <c r="J97" i="5"/>
  <c r="J96" i="5"/>
  <c r="J94" i="5"/>
  <c r="J93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7" i="5"/>
  <c r="J26" i="5"/>
  <c r="J25" i="5"/>
  <c r="J24" i="5"/>
  <c r="J23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146" i="7"/>
  <c r="J145" i="7"/>
  <c r="J143" i="7"/>
  <c r="J142" i="7"/>
  <c r="J141" i="7"/>
  <c r="J140" i="7"/>
  <c r="J137" i="7"/>
  <c r="J136" i="7"/>
  <c r="J132" i="7"/>
  <c r="J134" i="7"/>
  <c r="J135" i="7"/>
  <c r="J131" i="7"/>
  <c r="J130" i="7"/>
  <c r="J133" i="7"/>
  <c r="J129" i="7"/>
  <c r="J128" i="7"/>
  <c r="J127" i="7"/>
  <c r="J126" i="7"/>
  <c r="J123" i="7"/>
  <c r="J122" i="7"/>
  <c r="J121" i="7"/>
  <c r="J120" i="7"/>
  <c r="J144" i="7"/>
  <c r="J119" i="7"/>
  <c r="J118" i="7"/>
  <c r="J117" i="7"/>
  <c r="J116" i="7"/>
  <c r="J115" i="7"/>
  <c r="J114" i="7"/>
  <c r="J113" i="7"/>
  <c r="J112" i="7"/>
  <c r="J109" i="7"/>
  <c r="J108" i="7"/>
  <c r="J107" i="7"/>
  <c r="J106" i="7"/>
  <c r="J105" i="7"/>
  <c r="J104" i="7"/>
  <c r="J103" i="7"/>
  <c r="J102" i="7"/>
  <c r="J98" i="7"/>
  <c r="J97" i="7"/>
  <c r="J96" i="7"/>
  <c r="J94" i="7"/>
  <c r="J93" i="7"/>
  <c r="J92" i="7"/>
  <c r="J91" i="7"/>
  <c r="J90" i="7"/>
  <c r="J89" i="7"/>
  <c r="J88" i="7"/>
  <c r="J87" i="7"/>
  <c r="J86" i="7"/>
  <c r="J85" i="7"/>
  <c r="J84" i="7"/>
  <c r="J83" i="7"/>
  <c r="J82" i="7"/>
  <c r="J81" i="7"/>
  <c r="J80" i="7"/>
  <c r="J79" i="7"/>
  <c r="J78" i="7"/>
  <c r="J77" i="7"/>
  <c r="J76" i="7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7" i="7"/>
  <c r="J26" i="7"/>
  <c r="J25" i="7"/>
  <c r="J24" i="7"/>
  <c r="J23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146" i="3"/>
  <c r="J145" i="3"/>
  <c r="J143" i="3"/>
  <c r="J142" i="3"/>
  <c r="J141" i="3"/>
  <c r="J140" i="3"/>
  <c r="J137" i="3"/>
  <c r="J136" i="3"/>
  <c r="J132" i="3"/>
  <c r="J134" i="3"/>
  <c r="J135" i="3"/>
  <c r="J131" i="3"/>
  <c r="J130" i="3"/>
  <c r="J133" i="3"/>
  <c r="J129" i="3"/>
  <c r="J128" i="3"/>
  <c r="J127" i="3"/>
  <c r="J126" i="3"/>
  <c r="J123" i="3"/>
  <c r="J122" i="3"/>
  <c r="J121" i="3"/>
  <c r="J120" i="3"/>
  <c r="J144" i="3"/>
  <c r="J119" i="3"/>
  <c r="J118" i="3"/>
  <c r="J117" i="3"/>
  <c r="J116" i="3"/>
  <c r="J115" i="3"/>
  <c r="J114" i="3"/>
  <c r="J113" i="3"/>
  <c r="J112" i="3"/>
  <c r="J109" i="3"/>
  <c r="J108" i="3"/>
  <c r="J107" i="3"/>
  <c r="J106" i="3"/>
  <c r="J105" i="3"/>
  <c r="J104" i="3"/>
  <c r="J103" i="3"/>
  <c r="J102" i="3"/>
  <c r="J98" i="3"/>
  <c r="J97" i="3"/>
  <c r="J96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7" i="3"/>
  <c r="J26" i="3"/>
  <c r="J25" i="3"/>
  <c r="J24" i="3"/>
  <c r="J23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E146" i="6"/>
  <c r="E145" i="6"/>
  <c r="E143" i="6"/>
  <c r="E142" i="6"/>
  <c r="E141" i="6"/>
  <c r="E140" i="6"/>
  <c r="E137" i="6"/>
  <c r="E136" i="6"/>
  <c r="E132" i="6"/>
  <c r="E134" i="6"/>
  <c r="E135" i="6"/>
  <c r="E131" i="6"/>
  <c r="E130" i="6"/>
  <c r="E133" i="6"/>
  <c r="E129" i="6"/>
  <c r="E128" i="6"/>
  <c r="E127" i="6"/>
  <c r="E126" i="6"/>
  <c r="E123" i="6"/>
  <c r="E122" i="6"/>
  <c r="E121" i="6"/>
  <c r="E120" i="6"/>
  <c r="E144" i="6"/>
  <c r="E119" i="6"/>
  <c r="E118" i="6"/>
  <c r="E117" i="6"/>
  <c r="E116" i="6"/>
  <c r="E115" i="6"/>
  <c r="E114" i="6"/>
  <c r="E113" i="6"/>
  <c r="E112" i="6"/>
  <c r="E109" i="6"/>
  <c r="E108" i="6"/>
  <c r="E107" i="6"/>
  <c r="E106" i="6"/>
  <c r="E105" i="6"/>
  <c r="E104" i="6"/>
  <c r="E103" i="6"/>
  <c r="E102" i="6"/>
  <c r="E98" i="6"/>
  <c r="E97" i="6"/>
  <c r="E96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7" i="6"/>
  <c r="E26" i="6"/>
  <c r="E25" i="6"/>
  <c r="E24" i="6"/>
  <c r="E23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146" i="4"/>
  <c r="E145" i="4"/>
  <c r="E143" i="4"/>
  <c r="E142" i="4"/>
  <c r="E141" i="4"/>
  <c r="E140" i="4"/>
  <c r="E137" i="4"/>
  <c r="E136" i="4"/>
  <c r="E132" i="4"/>
  <c r="E134" i="4"/>
  <c r="E135" i="4"/>
  <c r="E131" i="4"/>
  <c r="E130" i="4"/>
  <c r="E133" i="4"/>
  <c r="E129" i="4"/>
  <c r="E128" i="4"/>
  <c r="E127" i="4"/>
  <c r="E126" i="4"/>
  <c r="E123" i="4"/>
  <c r="E122" i="4"/>
  <c r="E121" i="4"/>
  <c r="E120" i="4"/>
  <c r="E144" i="4"/>
  <c r="E119" i="4"/>
  <c r="E118" i="4"/>
  <c r="E117" i="4"/>
  <c r="E116" i="4"/>
  <c r="E115" i="4"/>
  <c r="E114" i="4"/>
  <c r="E113" i="4"/>
  <c r="E112" i="4"/>
  <c r="E109" i="4"/>
  <c r="E108" i="4"/>
  <c r="E107" i="4"/>
  <c r="E106" i="4"/>
  <c r="E105" i="4"/>
  <c r="E104" i="4"/>
  <c r="E103" i="4"/>
  <c r="E102" i="4"/>
  <c r="E98" i="4"/>
  <c r="E97" i="4"/>
  <c r="E96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7" i="4"/>
  <c r="E26" i="4"/>
  <c r="E25" i="4"/>
  <c r="E24" i="4"/>
  <c r="E23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146" i="5"/>
  <c r="E145" i="5"/>
  <c r="E143" i="5"/>
  <c r="E142" i="5"/>
  <c r="E141" i="5"/>
  <c r="E140" i="5"/>
  <c r="E137" i="5"/>
  <c r="E136" i="5"/>
  <c r="E132" i="5"/>
  <c r="E134" i="5"/>
  <c r="E135" i="5"/>
  <c r="E131" i="5"/>
  <c r="E130" i="5"/>
  <c r="E133" i="5"/>
  <c r="E129" i="5"/>
  <c r="E128" i="5"/>
  <c r="E127" i="5"/>
  <c r="E126" i="5"/>
  <c r="E123" i="5"/>
  <c r="E122" i="5"/>
  <c r="E121" i="5"/>
  <c r="E120" i="5"/>
  <c r="E144" i="5"/>
  <c r="E119" i="5"/>
  <c r="E118" i="5"/>
  <c r="E117" i="5"/>
  <c r="E116" i="5"/>
  <c r="E115" i="5"/>
  <c r="E114" i="5"/>
  <c r="E113" i="5"/>
  <c r="E112" i="5"/>
  <c r="E109" i="5"/>
  <c r="E108" i="5"/>
  <c r="E107" i="5"/>
  <c r="E106" i="5"/>
  <c r="E105" i="5"/>
  <c r="E104" i="5"/>
  <c r="E103" i="5"/>
  <c r="E102" i="5"/>
  <c r="E98" i="5"/>
  <c r="E97" i="5"/>
  <c r="E96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7" i="5"/>
  <c r="E26" i="5"/>
  <c r="E25" i="5"/>
  <c r="E24" i="5"/>
  <c r="E23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146" i="7"/>
  <c r="E145" i="7"/>
  <c r="E143" i="7"/>
  <c r="E142" i="7"/>
  <c r="E141" i="7"/>
  <c r="E140" i="7"/>
  <c r="E137" i="7"/>
  <c r="E136" i="7"/>
  <c r="E132" i="7"/>
  <c r="E134" i="7"/>
  <c r="E135" i="7"/>
  <c r="E131" i="7"/>
  <c r="E130" i="7"/>
  <c r="E133" i="7"/>
  <c r="E129" i="7"/>
  <c r="E128" i="7"/>
  <c r="E127" i="7"/>
  <c r="E126" i="7"/>
  <c r="E123" i="7"/>
  <c r="E122" i="7"/>
  <c r="E121" i="7"/>
  <c r="E120" i="7"/>
  <c r="E144" i="7"/>
  <c r="E119" i="7"/>
  <c r="E118" i="7"/>
  <c r="E117" i="7"/>
  <c r="E116" i="7"/>
  <c r="E115" i="7"/>
  <c r="E114" i="7"/>
  <c r="E113" i="7"/>
  <c r="E112" i="7"/>
  <c r="E109" i="7"/>
  <c r="E108" i="7"/>
  <c r="E107" i="7"/>
  <c r="E106" i="7"/>
  <c r="E105" i="7"/>
  <c r="E104" i="7"/>
  <c r="E103" i="7"/>
  <c r="E102" i="7"/>
  <c r="E98" i="7"/>
  <c r="E97" i="7"/>
  <c r="E96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7" i="7"/>
  <c r="E26" i="7"/>
  <c r="E25" i="7"/>
  <c r="E24" i="7"/>
  <c r="E23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146" i="3"/>
  <c r="E145" i="3"/>
  <c r="E143" i="3"/>
  <c r="E142" i="3"/>
  <c r="E141" i="3"/>
  <c r="E140" i="3"/>
  <c r="E137" i="3"/>
  <c r="E136" i="3"/>
  <c r="E132" i="3"/>
  <c r="E134" i="3"/>
  <c r="E135" i="3"/>
  <c r="E131" i="3"/>
  <c r="E130" i="3"/>
  <c r="E133" i="3"/>
  <c r="E129" i="3"/>
  <c r="E128" i="3"/>
  <c r="E127" i="3"/>
  <c r="E126" i="3"/>
  <c r="E123" i="3"/>
  <c r="E122" i="3"/>
  <c r="E121" i="3"/>
  <c r="E120" i="3"/>
  <c r="E144" i="3"/>
  <c r="E119" i="3"/>
  <c r="E118" i="3"/>
  <c r="E117" i="3"/>
  <c r="E116" i="3"/>
  <c r="E115" i="3"/>
  <c r="E114" i="3"/>
  <c r="E113" i="3"/>
  <c r="E112" i="3"/>
  <c r="E109" i="3"/>
  <c r="E108" i="3"/>
  <c r="E107" i="3"/>
  <c r="E106" i="3"/>
  <c r="E105" i="3"/>
  <c r="E104" i="3"/>
  <c r="E103" i="3"/>
  <c r="E102" i="3"/>
  <c r="E98" i="3"/>
  <c r="E97" i="3"/>
  <c r="E96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7" i="3"/>
  <c r="E26" i="3"/>
  <c r="E25" i="3"/>
  <c r="E24" i="3"/>
  <c r="E23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CE138" i="6"/>
  <c r="CE154" i="6" s="1"/>
  <c r="CC138" i="6"/>
  <c r="CC154" i="6" s="1"/>
  <c r="CB138" i="6"/>
  <c r="CB154" i="6" s="1"/>
  <c r="CA138" i="6"/>
  <c r="CA154" i="6" s="1"/>
  <c r="BY138" i="6"/>
  <c r="BY154" i="6" s="1"/>
  <c r="BX138" i="6"/>
  <c r="BX154" i="6" s="1"/>
  <c r="BV138" i="6"/>
  <c r="BV154" i="6" s="1"/>
  <c r="BU138" i="6"/>
  <c r="BU154" i="6" s="1"/>
  <c r="BT138" i="6"/>
  <c r="BT154" i="6" s="1"/>
  <c r="BS138" i="6"/>
  <c r="BS154" i="6" s="1"/>
  <c r="BR138" i="6"/>
  <c r="BR154" i="6" s="1"/>
  <c r="BQ138" i="6"/>
  <c r="BQ154" i="6" s="1"/>
  <c r="BP138" i="6"/>
  <c r="BP154" i="6" s="1"/>
  <c r="BO138" i="6"/>
  <c r="BO154" i="6" s="1"/>
  <c r="BN138" i="6"/>
  <c r="BN154" i="6" s="1"/>
  <c r="BM138" i="6"/>
  <c r="BM154" i="6" s="1"/>
  <c r="BL138" i="6"/>
  <c r="BL154" i="6" s="1"/>
  <c r="BJ138" i="6"/>
  <c r="BJ154" i="6" s="1"/>
  <c r="BI138" i="6"/>
  <c r="BI154" i="6" s="1"/>
  <c r="BH138" i="6"/>
  <c r="BH154" i="6" s="1"/>
  <c r="BG138" i="6"/>
  <c r="BG154" i="6" s="1"/>
  <c r="BE138" i="6"/>
  <c r="BE154" i="6" s="1"/>
  <c r="BD138" i="6"/>
  <c r="BD154" i="6" s="1"/>
  <c r="BA138" i="6"/>
  <c r="BA154" i="6" s="1"/>
  <c r="AZ138" i="6"/>
  <c r="AZ154" i="6" s="1"/>
  <c r="AY138" i="6"/>
  <c r="AY154" i="6" s="1"/>
  <c r="AX138" i="6"/>
  <c r="AX154" i="6" s="1"/>
  <c r="AV138" i="6"/>
  <c r="AV154" i="6" s="1"/>
  <c r="AU138" i="6"/>
  <c r="AU154" i="6" s="1"/>
  <c r="AS138" i="6"/>
  <c r="AS154" i="6" s="1"/>
  <c r="AQ138" i="6"/>
  <c r="AQ154" i="6" s="1"/>
  <c r="AP138" i="6"/>
  <c r="AP154" i="6" s="1"/>
  <c r="BC138" i="6"/>
  <c r="BC154" i="6" s="1"/>
  <c r="AN138" i="6"/>
  <c r="AN154" i="6" s="1"/>
  <c r="AM138" i="6"/>
  <c r="AM154" i="6" s="1"/>
  <c r="AL138" i="6"/>
  <c r="AL154" i="6" s="1"/>
  <c r="AK138" i="6"/>
  <c r="AK154" i="6" s="1"/>
  <c r="AJ138" i="6"/>
  <c r="AJ154" i="6" s="1"/>
  <c r="AI138" i="6"/>
  <c r="AI154" i="6" s="1"/>
  <c r="AH138" i="6"/>
  <c r="AH154" i="6" s="1"/>
  <c r="AG138" i="6"/>
  <c r="AG154" i="6" s="1"/>
  <c r="AF138" i="6"/>
  <c r="AF154" i="6" s="1"/>
  <c r="AE138" i="6"/>
  <c r="AE154" i="6" s="1"/>
  <c r="AD138" i="6"/>
  <c r="AD154" i="6" s="1"/>
  <c r="AC138" i="6"/>
  <c r="AC154" i="6" s="1"/>
  <c r="AB138" i="6"/>
  <c r="AB154" i="6" s="1"/>
  <c r="AA138" i="6"/>
  <c r="AA154" i="6" s="1"/>
  <c r="Z138" i="6"/>
  <c r="Z154" i="6" s="1"/>
  <c r="Y138" i="6"/>
  <c r="Y154" i="6" s="1"/>
  <c r="X138" i="6"/>
  <c r="X154" i="6" s="1"/>
  <c r="W138" i="6"/>
  <c r="W154" i="6" s="1"/>
  <c r="V138" i="6"/>
  <c r="V154" i="6" s="1"/>
  <c r="U138" i="6"/>
  <c r="U154" i="6" s="1"/>
  <c r="T138" i="6"/>
  <c r="T154" i="6" s="1"/>
  <c r="S138" i="6"/>
  <c r="S154" i="6" s="1"/>
  <c r="R138" i="6"/>
  <c r="R154" i="6" s="1"/>
  <c r="Q138" i="6"/>
  <c r="Q154" i="6" s="1"/>
  <c r="P138" i="6"/>
  <c r="P154" i="6" s="1"/>
  <c r="O138" i="6"/>
  <c r="O154" i="6" s="1"/>
  <c r="M138" i="6"/>
  <c r="M154" i="6" s="1"/>
  <c r="L138" i="6"/>
  <c r="L154" i="6" s="1"/>
  <c r="K138" i="6"/>
  <c r="K154" i="6" s="1"/>
  <c r="I138" i="6"/>
  <c r="I154" i="6" s="1"/>
  <c r="H138" i="6"/>
  <c r="H154" i="6" s="1"/>
  <c r="G138" i="6"/>
  <c r="G154" i="6" s="1"/>
  <c r="F138" i="6"/>
  <c r="F154" i="6" s="1"/>
  <c r="D138" i="6"/>
  <c r="D154" i="6" s="1"/>
  <c r="C138" i="6"/>
  <c r="C154" i="6" s="1"/>
  <c r="B138" i="6"/>
  <c r="B154" i="6" s="1"/>
  <c r="CE138" i="4"/>
  <c r="CE154" i="4" s="1"/>
  <c r="CC138" i="4"/>
  <c r="CC154" i="4" s="1"/>
  <c r="CB138" i="4"/>
  <c r="CB154" i="4" s="1"/>
  <c r="CA138" i="4"/>
  <c r="CA154" i="4" s="1"/>
  <c r="BY138" i="4"/>
  <c r="BY154" i="4" s="1"/>
  <c r="BX138" i="4"/>
  <c r="BX154" i="4" s="1"/>
  <c r="BV138" i="4"/>
  <c r="BV154" i="4" s="1"/>
  <c r="BU138" i="4"/>
  <c r="BU154" i="4" s="1"/>
  <c r="BT138" i="4"/>
  <c r="BT154" i="4" s="1"/>
  <c r="BS138" i="4"/>
  <c r="BS154" i="4" s="1"/>
  <c r="BR138" i="4"/>
  <c r="BR154" i="4" s="1"/>
  <c r="BQ138" i="4"/>
  <c r="BQ154" i="4" s="1"/>
  <c r="BP138" i="4"/>
  <c r="BP154" i="4" s="1"/>
  <c r="BO138" i="4"/>
  <c r="BO154" i="4" s="1"/>
  <c r="BN138" i="4"/>
  <c r="BN154" i="4" s="1"/>
  <c r="BM138" i="4"/>
  <c r="BM154" i="4" s="1"/>
  <c r="BL138" i="4"/>
  <c r="BL154" i="4" s="1"/>
  <c r="BJ138" i="4"/>
  <c r="BJ154" i="4" s="1"/>
  <c r="BI138" i="4"/>
  <c r="BI154" i="4" s="1"/>
  <c r="BH138" i="4"/>
  <c r="BH154" i="4" s="1"/>
  <c r="BG138" i="4"/>
  <c r="BG154" i="4" s="1"/>
  <c r="BE138" i="4"/>
  <c r="BE154" i="4" s="1"/>
  <c r="BD138" i="4"/>
  <c r="BD154" i="4" s="1"/>
  <c r="BA138" i="4"/>
  <c r="BA154" i="4" s="1"/>
  <c r="AZ138" i="4"/>
  <c r="AZ154" i="4" s="1"/>
  <c r="AY138" i="4"/>
  <c r="AY154" i="4" s="1"/>
  <c r="AX138" i="4"/>
  <c r="AX154" i="4" s="1"/>
  <c r="AV138" i="4"/>
  <c r="AV154" i="4" s="1"/>
  <c r="AU138" i="4"/>
  <c r="AU154" i="4" s="1"/>
  <c r="AS138" i="4"/>
  <c r="AS154" i="4" s="1"/>
  <c r="AQ138" i="4"/>
  <c r="AQ154" i="4" s="1"/>
  <c r="AP138" i="4"/>
  <c r="AP154" i="4" s="1"/>
  <c r="BC138" i="4"/>
  <c r="BC154" i="4" s="1"/>
  <c r="AN138" i="4"/>
  <c r="AN154" i="4" s="1"/>
  <c r="AM138" i="4"/>
  <c r="AM154" i="4" s="1"/>
  <c r="AL138" i="4"/>
  <c r="AL154" i="4" s="1"/>
  <c r="AK138" i="4"/>
  <c r="AK154" i="4" s="1"/>
  <c r="AJ138" i="4"/>
  <c r="AJ154" i="4" s="1"/>
  <c r="AI138" i="4"/>
  <c r="AI154" i="4" s="1"/>
  <c r="AH138" i="4"/>
  <c r="AH154" i="4" s="1"/>
  <c r="AG138" i="4"/>
  <c r="AG154" i="4" s="1"/>
  <c r="AF138" i="4"/>
  <c r="AF154" i="4" s="1"/>
  <c r="AE138" i="4"/>
  <c r="AE154" i="4" s="1"/>
  <c r="AD138" i="4"/>
  <c r="AD154" i="4" s="1"/>
  <c r="AC138" i="4"/>
  <c r="AC154" i="4" s="1"/>
  <c r="AB138" i="4"/>
  <c r="AB154" i="4" s="1"/>
  <c r="AA138" i="4"/>
  <c r="AA154" i="4" s="1"/>
  <c r="Z138" i="4"/>
  <c r="Z154" i="4" s="1"/>
  <c r="Y138" i="4"/>
  <c r="Y154" i="4" s="1"/>
  <c r="X138" i="4"/>
  <c r="X154" i="4" s="1"/>
  <c r="W138" i="4"/>
  <c r="W154" i="4" s="1"/>
  <c r="V138" i="4"/>
  <c r="V154" i="4" s="1"/>
  <c r="U138" i="4"/>
  <c r="U154" i="4" s="1"/>
  <c r="T138" i="4"/>
  <c r="T154" i="4" s="1"/>
  <c r="S138" i="4"/>
  <c r="S154" i="4" s="1"/>
  <c r="R138" i="4"/>
  <c r="R154" i="4" s="1"/>
  <c r="Q138" i="4"/>
  <c r="Q154" i="4" s="1"/>
  <c r="P138" i="4"/>
  <c r="P154" i="4" s="1"/>
  <c r="O138" i="4"/>
  <c r="O154" i="4" s="1"/>
  <c r="M138" i="4"/>
  <c r="M154" i="4" s="1"/>
  <c r="L138" i="4"/>
  <c r="L154" i="4" s="1"/>
  <c r="K138" i="4"/>
  <c r="K154" i="4" s="1"/>
  <c r="I138" i="4"/>
  <c r="I154" i="4" s="1"/>
  <c r="H138" i="4"/>
  <c r="H154" i="4" s="1"/>
  <c r="G138" i="4"/>
  <c r="G154" i="4" s="1"/>
  <c r="F138" i="4"/>
  <c r="F154" i="4" s="1"/>
  <c r="D138" i="4"/>
  <c r="D154" i="4" s="1"/>
  <c r="C138" i="4"/>
  <c r="C154" i="4" s="1"/>
  <c r="B138" i="4"/>
  <c r="B154" i="4" s="1"/>
  <c r="CE138" i="5"/>
  <c r="CE154" i="5" s="1"/>
  <c r="CC138" i="5"/>
  <c r="CC154" i="5" s="1"/>
  <c r="CB138" i="5"/>
  <c r="CB154" i="5" s="1"/>
  <c r="CA138" i="5"/>
  <c r="CA154" i="5" s="1"/>
  <c r="BY138" i="5"/>
  <c r="BY154" i="5" s="1"/>
  <c r="BX138" i="5"/>
  <c r="BX154" i="5" s="1"/>
  <c r="BV138" i="5"/>
  <c r="BV154" i="5" s="1"/>
  <c r="BU138" i="5"/>
  <c r="BU154" i="5" s="1"/>
  <c r="BT138" i="5"/>
  <c r="BT154" i="5" s="1"/>
  <c r="BS138" i="5"/>
  <c r="BS154" i="5" s="1"/>
  <c r="BR138" i="5"/>
  <c r="BR154" i="5" s="1"/>
  <c r="BQ138" i="5"/>
  <c r="BQ154" i="5" s="1"/>
  <c r="BP138" i="5"/>
  <c r="BP154" i="5" s="1"/>
  <c r="BO138" i="5"/>
  <c r="BO154" i="5" s="1"/>
  <c r="BN138" i="5"/>
  <c r="BN154" i="5" s="1"/>
  <c r="BM138" i="5"/>
  <c r="BM154" i="5" s="1"/>
  <c r="BL138" i="5"/>
  <c r="BL154" i="5" s="1"/>
  <c r="BJ138" i="5"/>
  <c r="BJ154" i="5" s="1"/>
  <c r="BI138" i="5"/>
  <c r="BI154" i="5" s="1"/>
  <c r="BH138" i="5"/>
  <c r="BH154" i="5" s="1"/>
  <c r="BG138" i="5"/>
  <c r="BG154" i="5" s="1"/>
  <c r="BE138" i="5"/>
  <c r="BE154" i="5" s="1"/>
  <c r="BD138" i="5"/>
  <c r="BD154" i="5" s="1"/>
  <c r="BA138" i="5"/>
  <c r="BA154" i="5" s="1"/>
  <c r="AZ138" i="5"/>
  <c r="AZ154" i="5" s="1"/>
  <c r="AY138" i="5"/>
  <c r="AY154" i="5" s="1"/>
  <c r="AX138" i="5"/>
  <c r="AX154" i="5" s="1"/>
  <c r="AV138" i="5"/>
  <c r="AV154" i="5" s="1"/>
  <c r="AU138" i="5"/>
  <c r="AU154" i="5" s="1"/>
  <c r="AS138" i="5"/>
  <c r="AS154" i="5" s="1"/>
  <c r="AQ138" i="5"/>
  <c r="AQ154" i="5" s="1"/>
  <c r="AP138" i="5"/>
  <c r="AP154" i="5" s="1"/>
  <c r="BC138" i="5"/>
  <c r="BC154" i="5" s="1"/>
  <c r="AN138" i="5"/>
  <c r="AN154" i="5" s="1"/>
  <c r="AM138" i="5"/>
  <c r="AM154" i="5" s="1"/>
  <c r="AL138" i="5"/>
  <c r="AL154" i="5" s="1"/>
  <c r="AK138" i="5"/>
  <c r="AK154" i="5" s="1"/>
  <c r="AJ138" i="5"/>
  <c r="AJ154" i="5" s="1"/>
  <c r="AI138" i="5"/>
  <c r="AI154" i="5" s="1"/>
  <c r="AH138" i="5"/>
  <c r="AH154" i="5" s="1"/>
  <c r="AG138" i="5"/>
  <c r="AG154" i="5" s="1"/>
  <c r="AF138" i="5"/>
  <c r="AF154" i="5" s="1"/>
  <c r="AE138" i="5"/>
  <c r="AE154" i="5" s="1"/>
  <c r="AD138" i="5"/>
  <c r="AD154" i="5" s="1"/>
  <c r="AC138" i="5"/>
  <c r="AC154" i="5" s="1"/>
  <c r="AB138" i="5"/>
  <c r="AB154" i="5" s="1"/>
  <c r="AA138" i="5"/>
  <c r="AA154" i="5" s="1"/>
  <c r="Z138" i="5"/>
  <c r="Z154" i="5" s="1"/>
  <c r="Y138" i="5"/>
  <c r="Y154" i="5" s="1"/>
  <c r="X138" i="5"/>
  <c r="X154" i="5" s="1"/>
  <c r="W138" i="5"/>
  <c r="W154" i="5" s="1"/>
  <c r="V138" i="5"/>
  <c r="V154" i="5" s="1"/>
  <c r="U138" i="5"/>
  <c r="U154" i="5" s="1"/>
  <c r="T138" i="5"/>
  <c r="T154" i="5" s="1"/>
  <c r="S138" i="5"/>
  <c r="S154" i="5" s="1"/>
  <c r="R138" i="5"/>
  <c r="R154" i="5" s="1"/>
  <c r="Q138" i="5"/>
  <c r="Q154" i="5" s="1"/>
  <c r="P138" i="5"/>
  <c r="P154" i="5" s="1"/>
  <c r="O138" i="5"/>
  <c r="O154" i="5" s="1"/>
  <c r="M138" i="5"/>
  <c r="M154" i="5" s="1"/>
  <c r="L138" i="5"/>
  <c r="L154" i="5" s="1"/>
  <c r="K138" i="5"/>
  <c r="K154" i="5" s="1"/>
  <c r="I138" i="5"/>
  <c r="I154" i="5" s="1"/>
  <c r="H138" i="5"/>
  <c r="H154" i="5" s="1"/>
  <c r="G138" i="5"/>
  <c r="G154" i="5" s="1"/>
  <c r="F138" i="5"/>
  <c r="F154" i="5" s="1"/>
  <c r="D138" i="5"/>
  <c r="D154" i="5" s="1"/>
  <c r="C138" i="5"/>
  <c r="C154" i="5" s="1"/>
  <c r="B138" i="5"/>
  <c r="B154" i="5" s="1"/>
  <c r="CE138" i="7"/>
  <c r="CE154" i="7" s="1"/>
  <c r="CC138" i="7"/>
  <c r="CC154" i="7" s="1"/>
  <c r="CB138" i="7"/>
  <c r="CB154" i="7" s="1"/>
  <c r="CA138" i="7"/>
  <c r="CA154" i="7" s="1"/>
  <c r="BY138" i="7"/>
  <c r="BY154" i="7" s="1"/>
  <c r="BX138" i="7"/>
  <c r="BX154" i="7" s="1"/>
  <c r="BV138" i="7"/>
  <c r="BV154" i="7" s="1"/>
  <c r="BU138" i="7"/>
  <c r="BU154" i="7" s="1"/>
  <c r="BT138" i="7"/>
  <c r="BT154" i="7" s="1"/>
  <c r="BS138" i="7"/>
  <c r="BS154" i="7" s="1"/>
  <c r="BR138" i="7"/>
  <c r="BR154" i="7" s="1"/>
  <c r="BQ138" i="7"/>
  <c r="BQ154" i="7" s="1"/>
  <c r="BP138" i="7"/>
  <c r="BP154" i="7" s="1"/>
  <c r="BO138" i="7"/>
  <c r="BO154" i="7" s="1"/>
  <c r="BN138" i="7"/>
  <c r="BN154" i="7" s="1"/>
  <c r="BM138" i="7"/>
  <c r="BM154" i="7" s="1"/>
  <c r="BL138" i="7"/>
  <c r="BL154" i="7" s="1"/>
  <c r="BJ138" i="7"/>
  <c r="BJ154" i="7" s="1"/>
  <c r="BI138" i="7"/>
  <c r="BI154" i="7" s="1"/>
  <c r="BH138" i="7"/>
  <c r="BH154" i="7" s="1"/>
  <c r="BG138" i="7"/>
  <c r="BG154" i="7" s="1"/>
  <c r="BE138" i="7"/>
  <c r="BE154" i="7" s="1"/>
  <c r="BD138" i="7"/>
  <c r="BD154" i="7" s="1"/>
  <c r="BA138" i="7"/>
  <c r="BA154" i="7" s="1"/>
  <c r="AZ138" i="7"/>
  <c r="AZ154" i="7" s="1"/>
  <c r="AY138" i="7"/>
  <c r="AY154" i="7" s="1"/>
  <c r="AX138" i="7"/>
  <c r="AX154" i="7" s="1"/>
  <c r="AV138" i="7"/>
  <c r="AV154" i="7" s="1"/>
  <c r="AU138" i="7"/>
  <c r="AU154" i="7" s="1"/>
  <c r="AS138" i="7"/>
  <c r="AS154" i="7" s="1"/>
  <c r="AQ138" i="7"/>
  <c r="AQ154" i="7" s="1"/>
  <c r="AP138" i="7"/>
  <c r="AP154" i="7" s="1"/>
  <c r="BC138" i="7"/>
  <c r="BC154" i="7" s="1"/>
  <c r="AN138" i="7"/>
  <c r="AN154" i="7" s="1"/>
  <c r="AM138" i="7"/>
  <c r="AM154" i="7" s="1"/>
  <c r="AL138" i="7"/>
  <c r="AL154" i="7" s="1"/>
  <c r="AK138" i="7"/>
  <c r="AK154" i="7" s="1"/>
  <c r="AJ138" i="7"/>
  <c r="AJ154" i="7" s="1"/>
  <c r="AI138" i="7"/>
  <c r="AI154" i="7" s="1"/>
  <c r="AH138" i="7"/>
  <c r="AH154" i="7" s="1"/>
  <c r="AG138" i="7"/>
  <c r="AG154" i="7" s="1"/>
  <c r="AF138" i="7"/>
  <c r="AF154" i="7" s="1"/>
  <c r="AE138" i="7"/>
  <c r="AE154" i="7" s="1"/>
  <c r="AD138" i="7"/>
  <c r="AD154" i="7" s="1"/>
  <c r="AC138" i="7"/>
  <c r="AC154" i="7" s="1"/>
  <c r="AB138" i="7"/>
  <c r="AB154" i="7" s="1"/>
  <c r="AA138" i="7"/>
  <c r="AA154" i="7" s="1"/>
  <c r="Z138" i="7"/>
  <c r="Z154" i="7" s="1"/>
  <c r="Y138" i="7"/>
  <c r="Y154" i="7" s="1"/>
  <c r="X138" i="7"/>
  <c r="X154" i="7" s="1"/>
  <c r="W138" i="7"/>
  <c r="W154" i="7" s="1"/>
  <c r="V138" i="7"/>
  <c r="V154" i="7" s="1"/>
  <c r="U138" i="7"/>
  <c r="U154" i="7" s="1"/>
  <c r="T138" i="7"/>
  <c r="T154" i="7" s="1"/>
  <c r="S138" i="7"/>
  <c r="S154" i="7" s="1"/>
  <c r="R138" i="7"/>
  <c r="R154" i="7" s="1"/>
  <c r="Q138" i="7"/>
  <c r="Q154" i="7" s="1"/>
  <c r="P138" i="7"/>
  <c r="P154" i="7" s="1"/>
  <c r="O138" i="7"/>
  <c r="O154" i="7" s="1"/>
  <c r="M138" i="7"/>
  <c r="M154" i="7" s="1"/>
  <c r="L138" i="7"/>
  <c r="L154" i="7" s="1"/>
  <c r="K138" i="7"/>
  <c r="K154" i="7" s="1"/>
  <c r="I138" i="7"/>
  <c r="I154" i="7" s="1"/>
  <c r="H138" i="7"/>
  <c r="H154" i="7" s="1"/>
  <c r="G138" i="7"/>
  <c r="G154" i="7" s="1"/>
  <c r="F138" i="7"/>
  <c r="F154" i="7" s="1"/>
  <c r="D138" i="7"/>
  <c r="D154" i="7" s="1"/>
  <c r="C138" i="7"/>
  <c r="C154" i="7" s="1"/>
  <c r="B138" i="7"/>
  <c r="B154" i="7" s="1"/>
  <c r="CE138" i="3"/>
  <c r="CE154" i="3" s="1"/>
  <c r="CC138" i="3"/>
  <c r="CC154" i="3" s="1"/>
  <c r="CB138" i="3"/>
  <c r="CB154" i="3" s="1"/>
  <c r="CA138" i="3"/>
  <c r="CA154" i="3" s="1"/>
  <c r="BY138" i="3"/>
  <c r="BY154" i="3" s="1"/>
  <c r="BX138" i="3"/>
  <c r="BX154" i="3" s="1"/>
  <c r="BV138" i="3"/>
  <c r="BV154" i="3" s="1"/>
  <c r="BU138" i="3"/>
  <c r="BU154" i="3" s="1"/>
  <c r="BT138" i="3"/>
  <c r="BT154" i="3" s="1"/>
  <c r="BS138" i="3"/>
  <c r="BS154" i="3" s="1"/>
  <c r="BR138" i="3"/>
  <c r="BR154" i="3" s="1"/>
  <c r="BQ138" i="3"/>
  <c r="BQ154" i="3" s="1"/>
  <c r="BP138" i="3"/>
  <c r="BP154" i="3" s="1"/>
  <c r="BO138" i="3"/>
  <c r="BO154" i="3" s="1"/>
  <c r="BN138" i="3"/>
  <c r="BN154" i="3" s="1"/>
  <c r="BM138" i="3"/>
  <c r="BM154" i="3" s="1"/>
  <c r="BL138" i="3"/>
  <c r="BL154" i="3" s="1"/>
  <c r="BJ138" i="3"/>
  <c r="BJ154" i="3" s="1"/>
  <c r="BI138" i="3"/>
  <c r="BI154" i="3" s="1"/>
  <c r="BH138" i="3"/>
  <c r="BH154" i="3" s="1"/>
  <c r="BG138" i="3"/>
  <c r="BG154" i="3" s="1"/>
  <c r="BE138" i="3"/>
  <c r="BE154" i="3" s="1"/>
  <c r="BD138" i="3"/>
  <c r="BD154" i="3" s="1"/>
  <c r="BA138" i="3"/>
  <c r="BA154" i="3" s="1"/>
  <c r="AZ138" i="3"/>
  <c r="AZ154" i="3" s="1"/>
  <c r="AY138" i="3"/>
  <c r="AY154" i="3" s="1"/>
  <c r="AX138" i="3"/>
  <c r="AX154" i="3" s="1"/>
  <c r="AV138" i="3"/>
  <c r="AV154" i="3" s="1"/>
  <c r="AU138" i="3"/>
  <c r="AU154" i="3" s="1"/>
  <c r="AS138" i="3"/>
  <c r="AS154" i="3" s="1"/>
  <c r="AQ138" i="3"/>
  <c r="AQ154" i="3" s="1"/>
  <c r="AP138" i="3"/>
  <c r="AP154" i="3" s="1"/>
  <c r="BC138" i="3"/>
  <c r="BC154" i="3" s="1"/>
  <c r="AN138" i="3"/>
  <c r="AN154" i="3" s="1"/>
  <c r="AM138" i="3"/>
  <c r="AM154" i="3" s="1"/>
  <c r="AL138" i="3"/>
  <c r="AL154" i="3" s="1"/>
  <c r="AK138" i="3"/>
  <c r="AK154" i="3" s="1"/>
  <c r="AJ138" i="3"/>
  <c r="AJ154" i="3" s="1"/>
  <c r="AI138" i="3"/>
  <c r="AI154" i="3" s="1"/>
  <c r="AH138" i="3"/>
  <c r="AH154" i="3" s="1"/>
  <c r="AG138" i="3"/>
  <c r="AG154" i="3" s="1"/>
  <c r="AF138" i="3"/>
  <c r="AF154" i="3" s="1"/>
  <c r="AE138" i="3"/>
  <c r="AE154" i="3" s="1"/>
  <c r="AD138" i="3"/>
  <c r="AD154" i="3" s="1"/>
  <c r="AC138" i="3"/>
  <c r="AC154" i="3" s="1"/>
  <c r="AB138" i="3"/>
  <c r="AB154" i="3" s="1"/>
  <c r="AA138" i="3"/>
  <c r="AA154" i="3" s="1"/>
  <c r="Z138" i="3"/>
  <c r="Z154" i="3" s="1"/>
  <c r="Y138" i="3"/>
  <c r="Y154" i="3" s="1"/>
  <c r="X138" i="3"/>
  <c r="X154" i="3" s="1"/>
  <c r="W138" i="3"/>
  <c r="W154" i="3" s="1"/>
  <c r="V138" i="3"/>
  <c r="V154" i="3" s="1"/>
  <c r="U138" i="3"/>
  <c r="U154" i="3" s="1"/>
  <c r="T138" i="3"/>
  <c r="T154" i="3" s="1"/>
  <c r="S138" i="3"/>
  <c r="S154" i="3" s="1"/>
  <c r="R138" i="3"/>
  <c r="R154" i="3" s="1"/>
  <c r="Q138" i="3"/>
  <c r="Q154" i="3" s="1"/>
  <c r="P138" i="3"/>
  <c r="P154" i="3" s="1"/>
  <c r="O138" i="3"/>
  <c r="O154" i="3" s="1"/>
  <c r="M138" i="3"/>
  <c r="M154" i="3" s="1"/>
  <c r="L138" i="3"/>
  <c r="L154" i="3" s="1"/>
  <c r="K138" i="3"/>
  <c r="K154" i="3" s="1"/>
  <c r="I138" i="3"/>
  <c r="I154" i="3" s="1"/>
  <c r="H138" i="3"/>
  <c r="H154" i="3" s="1"/>
  <c r="G138" i="3"/>
  <c r="G154" i="3" s="1"/>
  <c r="F138" i="3"/>
  <c r="F154" i="3" s="1"/>
  <c r="D138" i="3"/>
  <c r="D154" i="3" s="1"/>
  <c r="C138" i="3"/>
  <c r="C154" i="3" s="1"/>
  <c r="B138" i="3"/>
  <c r="B154" i="3" s="1"/>
  <c r="CE124" i="6"/>
  <c r="CE153" i="6" s="1"/>
  <c r="CC124" i="6"/>
  <c r="CC153" i="6" s="1"/>
  <c r="CB124" i="6"/>
  <c r="CB153" i="6" s="1"/>
  <c r="CA124" i="6"/>
  <c r="CA153" i="6" s="1"/>
  <c r="BY124" i="6"/>
  <c r="BY153" i="6" s="1"/>
  <c r="BX124" i="6"/>
  <c r="BX153" i="6" s="1"/>
  <c r="BV124" i="6"/>
  <c r="BV153" i="6" s="1"/>
  <c r="BU124" i="6"/>
  <c r="BU153" i="6" s="1"/>
  <c r="BT124" i="6"/>
  <c r="BT153" i="6" s="1"/>
  <c r="BS124" i="6"/>
  <c r="BS153" i="6" s="1"/>
  <c r="BR124" i="6"/>
  <c r="BR153" i="6" s="1"/>
  <c r="BQ124" i="6"/>
  <c r="BQ153" i="6" s="1"/>
  <c r="BP124" i="6"/>
  <c r="BP153" i="6" s="1"/>
  <c r="BO124" i="6"/>
  <c r="BO153" i="6" s="1"/>
  <c r="BN124" i="6"/>
  <c r="BN153" i="6" s="1"/>
  <c r="BM124" i="6"/>
  <c r="BM153" i="6" s="1"/>
  <c r="BL124" i="6"/>
  <c r="BL153" i="6" s="1"/>
  <c r="BJ124" i="6"/>
  <c r="BJ153" i="6" s="1"/>
  <c r="BI124" i="6"/>
  <c r="BI153" i="6" s="1"/>
  <c r="BH124" i="6"/>
  <c r="BH153" i="6" s="1"/>
  <c r="BG124" i="6"/>
  <c r="BG153" i="6" s="1"/>
  <c r="BE124" i="6"/>
  <c r="BE153" i="6" s="1"/>
  <c r="BD124" i="6"/>
  <c r="BD153" i="6" s="1"/>
  <c r="BA124" i="6"/>
  <c r="BA153" i="6" s="1"/>
  <c r="AZ124" i="6"/>
  <c r="AZ153" i="6" s="1"/>
  <c r="AY124" i="6"/>
  <c r="AY153" i="6" s="1"/>
  <c r="AX124" i="6"/>
  <c r="AX153" i="6" s="1"/>
  <c r="AV124" i="6"/>
  <c r="AV153" i="6" s="1"/>
  <c r="AU124" i="6"/>
  <c r="AU153" i="6" s="1"/>
  <c r="AS124" i="6"/>
  <c r="AS153" i="6" s="1"/>
  <c r="AQ124" i="6"/>
  <c r="AQ153" i="6" s="1"/>
  <c r="AP124" i="6"/>
  <c r="AP153" i="6" s="1"/>
  <c r="BC124" i="6"/>
  <c r="BC153" i="6" s="1"/>
  <c r="AN124" i="6"/>
  <c r="AN153" i="6" s="1"/>
  <c r="AM124" i="6"/>
  <c r="AM153" i="6" s="1"/>
  <c r="AL124" i="6"/>
  <c r="AL153" i="6" s="1"/>
  <c r="AK124" i="6"/>
  <c r="AK153" i="6" s="1"/>
  <c r="AJ124" i="6"/>
  <c r="AJ153" i="6" s="1"/>
  <c r="AI124" i="6"/>
  <c r="AI153" i="6" s="1"/>
  <c r="AH124" i="6"/>
  <c r="AH153" i="6" s="1"/>
  <c r="AG124" i="6"/>
  <c r="AG153" i="6" s="1"/>
  <c r="AF124" i="6"/>
  <c r="AF153" i="6" s="1"/>
  <c r="AE124" i="6"/>
  <c r="AE153" i="6" s="1"/>
  <c r="AD124" i="6"/>
  <c r="AD153" i="6" s="1"/>
  <c r="AC124" i="6"/>
  <c r="AC153" i="6" s="1"/>
  <c r="AB124" i="6"/>
  <c r="AB153" i="6" s="1"/>
  <c r="AA124" i="6"/>
  <c r="AA153" i="6" s="1"/>
  <c r="Z124" i="6"/>
  <c r="Z153" i="6" s="1"/>
  <c r="Y124" i="6"/>
  <c r="Y153" i="6" s="1"/>
  <c r="X124" i="6"/>
  <c r="X153" i="6" s="1"/>
  <c r="W124" i="6"/>
  <c r="W153" i="6" s="1"/>
  <c r="V124" i="6"/>
  <c r="V153" i="6" s="1"/>
  <c r="U124" i="6"/>
  <c r="U153" i="6" s="1"/>
  <c r="T124" i="6"/>
  <c r="T153" i="6" s="1"/>
  <c r="S124" i="6"/>
  <c r="S153" i="6" s="1"/>
  <c r="R124" i="6"/>
  <c r="R153" i="6" s="1"/>
  <c r="Q124" i="6"/>
  <c r="Q153" i="6" s="1"/>
  <c r="P124" i="6"/>
  <c r="P153" i="6" s="1"/>
  <c r="O124" i="6"/>
  <c r="O153" i="6" s="1"/>
  <c r="M124" i="6"/>
  <c r="M153" i="6" s="1"/>
  <c r="L124" i="6"/>
  <c r="L153" i="6" s="1"/>
  <c r="K124" i="6"/>
  <c r="K153" i="6" s="1"/>
  <c r="I124" i="6"/>
  <c r="I153" i="6" s="1"/>
  <c r="H124" i="6"/>
  <c r="H153" i="6" s="1"/>
  <c r="G124" i="6"/>
  <c r="G153" i="6" s="1"/>
  <c r="F124" i="6"/>
  <c r="F153" i="6" s="1"/>
  <c r="D124" i="6"/>
  <c r="D153" i="6" s="1"/>
  <c r="C124" i="6"/>
  <c r="C153" i="6" s="1"/>
  <c r="B124" i="6"/>
  <c r="B153" i="6" s="1"/>
  <c r="CE124" i="4"/>
  <c r="CE153" i="4" s="1"/>
  <c r="CC124" i="4"/>
  <c r="CC153" i="4" s="1"/>
  <c r="CB124" i="4"/>
  <c r="CB153" i="4" s="1"/>
  <c r="CA124" i="4"/>
  <c r="CA153" i="4" s="1"/>
  <c r="BY124" i="4"/>
  <c r="BY153" i="4" s="1"/>
  <c r="BX124" i="4"/>
  <c r="BX153" i="4" s="1"/>
  <c r="BV124" i="4"/>
  <c r="BV153" i="4" s="1"/>
  <c r="BU124" i="4"/>
  <c r="BU153" i="4" s="1"/>
  <c r="BT124" i="4"/>
  <c r="BT153" i="4" s="1"/>
  <c r="BS124" i="4"/>
  <c r="BS153" i="4" s="1"/>
  <c r="BR124" i="4"/>
  <c r="BR153" i="4" s="1"/>
  <c r="BQ124" i="4"/>
  <c r="BQ153" i="4" s="1"/>
  <c r="BP124" i="4"/>
  <c r="BP153" i="4" s="1"/>
  <c r="BO124" i="4"/>
  <c r="BO153" i="4" s="1"/>
  <c r="BN124" i="4"/>
  <c r="BN153" i="4" s="1"/>
  <c r="BM124" i="4"/>
  <c r="BM153" i="4" s="1"/>
  <c r="BL124" i="4"/>
  <c r="BL153" i="4" s="1"/>
  <c r="BJ124" i="4"/>
  <c r="BJ153" i="4" s="1"/>
  <c r="BI124" i="4"/>
  <c r="BI153" i="4" s="1"/>
  <c r="BH124" i="4"/>
  <c r="BH153" i="4" s="1"/>
  <c r="BG124" i="4"/>
  <c r="BG153" i="4" s="1"/>
  <c r="BE124" i="4"/>
  <c r="BE153" i="4" s="1"/>
  <c r="BD124" i="4"/>
  <c r="BD153" i="4" s="1"/>
  <c r="BA124" i="4"/>
  <c r="BA153" i="4" s="1"/>
  <c r="AZ124" i="4"/>
  <c r="AZ153" i="4" s="1"/>
  <c r="AY124" i="4"/>
  <c r="AY153" i="4" s="1"/>
  <c r="AX124" i="4"/>
  <c r="AX153" i="4" s="1"/>
  <c r="AV124" i="4"/>
  <c r="AV153" i="4" s="1"/>
  <c r="AU124" i="4"/>
  <c r="AU153" i="4" s="1"/>
  <c r="AS124" i="4"/>
  <c r="AS153" i="4" s="1"/>
  <c r="AQ124" i="4"/>
  <c r="AQ153" i="4" s="1"/>
  <c r="AP124" i="4"/>
  <c r="AP153" i="4" s="1"/>
  <c r="BC124" i="4"/>
  <c r="BC153" i="4" s="1"/>
  <c r="AN124" i="4"/>
  <c r="AN153" i="4" s="1"/>
  <c r="AM124" i="4"/>
  <c r="AM153" i="4" s="1"/>
  <c r="AL124" i="4"/>
  <c r="AL153" i="4" s="1"/>
  <c r="AK124" i="4"/>
  <c r="AK153" i="4" s="1"/>
  <c r="AJ124" i="4"/>
  <c r="AJ153" i="4" s="1"/>
  <c r="AI124" i="4"/>
  <c r="AI153" i="4" s="1"/>
  <c r="AH124" i="4"/>
  <c r="AH153" i="4" s="1"/>
  <c r="AG124" i="4"/>
  <c r="AG153" i="4" s="1"/>
  <c r="AF124" i="4"/>
  <c r="AF153" i="4" s="1"/>
  <c r="AE124" i="4"/>
  <c r="AE153" i="4" s="1"/>
  <c r="AD124" i="4"/>
  <c r="AD153" i="4" s="1"/>
  <c r="AC124" i="4"/>
  <c r="AC153" i="4" s="1"/>
  <c r="AB124" i="4"/>
  <c r="AB153" i="4" s="1"/>
  <c r="AA124" i="4"/>
  <c r="AA153" i="4" s="1"/>
  <c r="Z124" i="4"/>
  <c r="Z153" i="4" s="1"/>
  <c r="Y124" i="4"/>
  <c r="Y153" i="4" s="1"/>
  <c r="X124" i="4"/>
  <c r="X153" i="4" s="1"/>
  <c r="W124" i="4"/>
  <c r="W153" i="4" s="1"/>
  <c r="V124" i="4"/>
  <c r="V153" i="4" s="1"/>
  <c r="U124" i="4"/>
  <c r="U153" i="4" s="1"/>
  <c r="T124" i="4"/>
  <c r="T153" i="4" s="1"/>
  <c r="S124" i="4"/>
  <c r="S153" i="4" s="1"/>
  <c r="R124" i="4"/>
  <c r="R153" i="4" s="1"/>
  <c r="Q124" i="4"/>
  <c r="Q153" i="4" s="1"/>
  <c r="P124" i="4"/>
  <c r="P153" i="4" s="1"/>
  <c r="O124" i="4"/>
  <c r="O153" i="4" s="1"/>
  <c r="M124" i="4"/>
  <c r="M153" i="4" s="1"/>
  <c r="L124" i="4"/>
  <c r="L153" i="4" s="1"/>
  <c r="K124" i="4"/>
  <c r="K153" i="4" s="1"/>
  <c r="I124" i="4"/>
  <c r="I153" i="4" s="1"/>
  <c r="H124" i="4"/>
  <c r="H153" i="4" s="1"/>
  <c r="G124" i="4"/>
  <c r="G153" i="4" s="1"/>
  <c r="F124" i="4"/>
  <c r="F153" i="4" s="1"/>
  <c r="D124" i="4"/>
  <c r="D153" i="4" s="1"/>
  <c r="C124" i="4"/>
  <c r="C153" i="4" s="1"/>
  <c r="B124" i="4"/>
  <c r="B153" i="4" s="1"/>
  <c r="CE124" i="5"/>
  <c r="CE153" i="5" s="1"/>
  <c r="CC124" i="5"/>
  <c r="CC153" i="5" s="1"/>
  <c r="CB124" i="5"/>
  <c r="CB153" i="5" s="1"/>
  <c r="CA124" i="5"/>
  <c r="CA153" i="5" s="1"/>
  <c r="BY124" i="5"/>
  <c r="BY153" i="5" s="1"/>
  <c r="BX124" i="5"/>
  <c r="BX153" i="5" s="1"/>
  <c r="BV124" i="5"/>
  <c r="BV153" i="5" s="1"/>
  <c r="BU124" i="5"/>
  <c r="BU153" i="5" s="1"/>
  <c r="BT124" i="5"/>
  <c r="BT153" i="5" s="1"/>
  <c r="BS124" i="5"/>
  <c r="BS153" i="5" s="1"/>
  <c r="BR124" i="5"/>
  <c r="BR153" i="5" s="1"/>
  <c r="BQ124" i="5"/>
  <c r="BQ153" i="5" s="1"/>
  <c r="BP124" i="5"/>
  <c r="BP153" i="5" s="1"/>
  <c r="BO124" i="5"/>
  <c r="BO153" i="5" s="1"/>
  <c r="BN124" i="5"/>
  <c r="BN153" i="5" s="1"/>
  <c r="BM124" i="5"/>
  <c r="BM153" i="5" s="1"/>
  <c r="BL124" i="5"/>
  <c r="BL153" i="5" s="1"/>
  <c r="BJ124" i="5"/>
  <c r="BJ153" i="5" s="1"/>
  <c r="BI124" i="5"/>
  <c r="BI153" i="5" s="1"/>
  <c r="BH124" i="5"/>
  <c r="BH153" i="5" s="1"/>
  <c r="BG124" i="5"/>
  <c r="BG153" i="5" s="1"/>
  <c r="BE124" i="5"/>
  <c r="BE153" i="5" s="1"/>
  <c r="BD124" i="5"/>
  <c r="BD153" i="5" s="1"/>
  <c r="BA124" i="5"/>
  <c r="BA153" i="5" s="1"/>
  <c r="AZ124" i="5"/>
  <c r="AZ153" i="5" s="1"/>
  <c r="AY124" i="5"/>
  <c r="AY153" i="5" s="1"/>
  <c r="AX124" i="5"/>
  <c r="AX153" i="5" s="1"/>
  <c r="AV124" i="5"/>
  <c r="AV153" i="5" s="1"/>
  <c r="AU124" i="5"/>
  <c r="AU153" i="5" s="1"/>
  <c r="AS124" i="5"/>
  <c r="AS153" i="5" s="1"/>
  <c r="AQ124" i="5"/>
  <c r="AQ153" i="5" s="1"/>
  <c r="AP124" i="5"/>
  <c r="AP153" i="5" s="1"/>
  <c r="BC124" i="5"/>
  <c r="BC153" i="5" s="1"/>
  <c r="AN124" i="5"/>
  <c r="AN153" i="5" s="1"/>
  <c r="AM124" i="5"/>
  <c r="AM153" i="5" s="1"/>
  <c r="AL124" i="5"/>
  <c r="AL153" i="5" s="1"/>
  <c r="AK124" i="5"/>
  <c r="AK153" i="5" s="1"/>
  <c r="AJ124" i="5"/>
  <c r="AJ153" i="5" s="1"/>
  <c r="AI124" i="5"/>
  <c r="AI153" i="5" s="1"/>
  <c r="AH124" i="5"/>
  <c r="AH153" i="5" s="1"/>
  <c r="AG124" i="5"/>
  <c r="AG153" i="5" s="1"/>
  <c r="AF124" i="5"/>
  <c r="AF153" i="5" s="1"/>
  <c r="AE124" i="5"/>
  <c r="AE153" i="5" s="1"/>
  <c r="AD124" i="5"/>
  <c r="AD153" i="5" s="1"/>
  <c r="AC124" i="5"/>
  <c r="AC153" i="5" s="1"/>
  <c r="AB124" i="5"/>
  <c r="AB153" i="5" s="1"/>
  <c r="AA124" i="5"/>
  <c r="AA153" i="5" s="1"/>
  <c r="Z124" i="5"/>
  <c r="Z153" i="5" s="1"/>
  <c r="Y124" i="5"/>
  <c r="Y153" i="5" s="1"/>
  <c r="X124" i="5"/>
  <c r="X153" i="5" s="1"/>
  <c r="W124" i="5"/>
  <c r="W153" i="5" s="1"/>
  <c r="V124" i="5"/>
  <c r="V153" i="5" s="1"/>
  <c r="U124" i="5"/>
  <c r="U153" i="5" s="1"/>
  <c r="T124" i="5"/>
  <c r="T153" i="5" s="1"/>
  <c r="S124" i="5"/>
  <c r="S153" i="5" s="1"/>
  <c r="R124" i="5"/>
  <c r="R153" i="5" s="1"/>
  <c r="Q124" i="5"/>
  <c r="Q153" i="5" s="1"/>
  <c r="P124" i="5"/>
  <c r="P153" i="5" s="1"/>
  <c r="O124" i="5"/>
  <c r="O153" i="5" s="1"/>
  <c r="M124" i="5"/>
  <c r="M153" i="5" s="1"/>
  <c r="L124" i="5"/>
  <c r="L153" i="5" s="1"/>
  <c r="K124" i="5"/>
  <c r="K153" i="5" s="1"/>
  <c r="I124" i="5"/>
  <c r="I153" i="5" s="1"/>
  <c r="H124" i="5"/>
  <c r="H153" i="5" s="1"/>
  <c r="G124" i="5"/>
  <c r="G153" i="5" s="1"/>
  <c r="F124" i="5"/>
  <c r="F153" i="5" s="1"/>
  <c r="D124" i="5"/>
  <c r="D153" i="5" s="1"/>
  <c r="C124" i="5"/>
  <c r="C153" i="5" s="1"/>
  <c r="B124" i="5"/>
  <c r="B153" i="5" s="1"/>
  <c r="CE124" i="7"/>
  <c r="CE153" i="7" s="1"/>
  <c r="CC124" i="7"/>
  <c r="CC153" i="7" s="1"/>
  <c r="CB124" i="7"/>
  <c r="CB153" i="7" s="1"/>
  <c r="CA124" i="7"/>
  <c r="CA153" i="7" s="1"/>
  <c r="BY124" i="7"/>
  <c r="BY153" i="7" s="1"/>
  <c r="BX124" i="7"/>
  <c r="BX153" i="7" s="1"/>
  <c r="BV124" i="7"/>
  <c r="BV153" i="7" s="1"/>
  <c r="BU124" i="7"/>
  <c r="BU153" i="7" s="1"/>
  <c r="BT124" i="7"/>
  <c r="BT153" i="7" s="1"/>
  <c r="BS124" i="7"/>
  <c r="BS153" i="7" s="1"/>
  <c r="BR124" i="7"/>
  <c r="BR153" i="7" s="1"/>
  <c r="BQ124" i="7"/>
  <c r="BQ153" i="7" s="1"/>
  <c r="BP124" i="7"/>
  <c r="BP153" i="7" s="1"/>
  <c r="BO124" i="7"/>
  <c r="BO153" i="7" s="1"/>
  <c r="BN124" i="7"/>
  <c r="BN153" i="7" s="1"/>
  <c r="BM124" i="7"/>
  <c r="BM153" i="7" s="1"/>
  <c r="BL124" i="7"/>
  <c r="BL153" i="7" s="1"/>
  <c r="BJ124" i="7"/>
  <c r="BJ153" i="7" s="1"/>
  <c r="BI124" i="7"/>
  <c r="BI153" i="7" s="1"/>
  <c r="BH124" i="7"/>
  <c r="BH153" i="7" s="1"/>
  <c r="BG124" i="7"/>
  <c r="BG153" i="7" s="1"/>
  <c r="BE124" i="7"/>
  <c r="BE153" i="7" s="1"/>
  <c r="BD124" i="7"/>
  <c r="BD153" i="7" s="1"/>
  <c r="BA124" i="7"/>
  <c r="BA153" i="7" s="1"/>
  <c r="AZ124" i="7"/>
  <c r="AZ153" i="7" s="1"/>
  <c r="AY124" i="7"/>
  <c r="AY153" i="7" s="1"/>
  <c r="AX124" i="7"/>
  <c r="AX153" i="7" s="1"/>
  <c r="AV124" i="7"/>
  <c r="AV153" i="7" s="1"/>
  <c r="AU124" i="7"/>
  <c r="AU153" i="7" s="1"/>
  <c r="AS124" i="7"/>
  <c r="AS153" i="7" s="1"/>
  <c r="AQ124" i="7"/>
  <c r="AQ153" i="7" s="1"/>
  <c r="AP124" i="7"/>
  <c r="AP153" i="7" s="1"/>
  <c r="BC124" i="7"/>
  <c r="BC153" i="7" s="1"/>
  <c r="AN124" i="7"/>
  <c r="AN153" i="7" s="1"/>
  <c r="AM124" i="7"/>
  <c r="AM153" i="7" s="1"/>
  <c r="AL124" i="7"/>
  <c r="AL153" i="7" s="1"/>
  <c r="AK124" i="7"/>
  <c r="AK153" i="7" s="1"/>
  <c r="AJ124" i="7"/>
  <c r="AJ153" i="7" s="1"/>
  <c r="AI124" i="7"/>
  <c r="AI153" i="7" s="1"/>
  <c r="AH124" i="7"/>
  <c r="AH153" i="7" s="1"/>
  <c r="AG124" i="7"/>
  <c r="AG153" i="7" s="1"/>
  <c r="AF124" i="7"/>
  <c r="AF153" i="7" s="1"/>
  <c r="AE124" i="7"/>
  <c r="AE153" i="7" s="1"/>
  <c r="AD124" i="7"/>
  <c r="AD153" i="7" s="1"/>
  <c r="AC124" i="7"/>
  <c r="AC153" i="7" s="1"/>
  <c r="AB124" i="7"/>
  <c r="AB153" i="7" s="1"/>
  <c r="AA124" i="7"/>
  <c r="AA153" i="7" s="1"/>
  <c r="Z124" i="7"/>
  <c r="Z153" i="7" s="1"/>
  <c r="Y124" i="7"/>
  <c r="Y153" i="7" s="1"/>
  <c r="X124" i="7"/>
  <c r="X153" i="7" s="1"/>
  <c r="W124" i="7"/>
  <c r="W153" i="7" s="1"/>
  <c r="V124" i="7"/>
  <c r="V153" i="7" s="1"/>
  <c r="U124" i="7"/>
  <c r="U153" i="7" s="1"/>
  <c r="T124" i="7"/>
  <c r="T153" i="7" s="1"/>
  <c r="S124" i="7"/>
  <c r="S153" i="7" s="1"/>
  <c r="R124" i="7"/>
  <c r="R153" i="7" s="1"/>
  <c r="Q124" i="7"/>
  <c r="Q153" i="7" s="1"/>
  <c r="P124" i="7"/>
  <c r="P153" i="7" s="1"/>
  <c r="O124" i="7"/>
  <c r="O153" i="7" s="1"/>
  <c r="M124" i="7"/>
  <c r="M153" i="7" s="1"/>
  <c r="L124" i="7"/>
  <c r="L153" i="7" s="1"/>
  <c r="K124" i="7"/>
  <c r="K153" i="7" s="1"/>
  <c r="I124" i="7"/>
  <c r="I153" i="7" s="1"/>
  <c r="H124" i="7"/>
  <c r="H153" i="7" s="1"/>
  <c r="G124" i="7"/>
  <c r="G153" i="7" s="1"/>
  <c r="F124" i="7"/>
  <c r="F153" i="7" s="1"/>
  <c r="D124" i="7"/>
  <c r="D153" i="7" s="1"/>
  <c r="C124" i="7"/>
  <c r="C153" i="7" s="1"/>
  <c r="B124" i="7"/>
  <c r="B153" i="7" s="1"/>
  <c r="CE124" i="3"/>
  <c r="CE153" i="3" s="1"/>
  <c r="CC124" i="3"/>
  <c r="CC153" i="3" s="1"/>
  <c r="CB124" i="3"/>
  <c r="CB153" i="3" s="1"/>
  <c r="CA124" i="3"/>
  <c r="CA153" i="3" s="1"/>
  <c r="BY124" i="3"/>
  <c r="BY153" i="3" s="1"/>
  <c r="BX124" i="3"/>
  <c r="BX153" i="3" s="1"/>
  <c r="BV124" i="3"/>
  <c r="BV153" i="3" s="1"/>
  <c r="BU124" i="3"/>
  <c r="BU153" i="3" s="1"/>
  <c r="BT124" i="3"/>
  <c r="BT153" i="3" s="1"/>
  <c r="BS124" i="3"/>
  <c r="BS153" i="3" s="1"/>
  <c r="BR124" i="3"/>
  <c r="BR153" i="3" s="1"/>
  <c r="BQ124" i="3"/>
  <c r="BQ153" i="3" s="1"/>
  <c r="BP124" i="3"/>
  <c r="BP153" i="3" s="1"/>
  <c r="BO124" i="3"/>
  <c r="BO153" i="3" s="1"/>
  <c r="BN124" i="3"/>
  <c r="BN153" i="3" s="1"/>
  <c r="BM124" i="3"/>
  <c r="BM153" i="3" s="1"/>
  <c r="BL124" i="3"/>
  <c r="BL153" i="3" s="1"/>
  <c r="BJ124" i="3"/>
  <c r="BJ153" i="3" s="1"/>
  <c r="BI124" i="3"/>
  <c r="BI153" i="3" s="1"/>
  <c r="BH124" i="3"/>
  <c r="BH153" i="3" s="1"/>
  <c r="BG124" i="3"/>
  <c r="BG153" i="3" s="1"/>
  <c r="BE124" i="3"/>
  <c r="BE153" i="3" s="1"/>
  <c r="BD124" i="3"/>
  <c r="BD153" i="3" s="1"/>
  <c r="BA124" i="3"/>
  <c r="BA153" i="3" s="1"/>
  <c r="AZ124" i="3"/>
  <c r="AZ153" i="3" s="1"/>
  <c r="AY124" i="3"/>
  <c r="AY153" i="3" s="1"/>
  <c r="AX124" i="3"/>
  <c r="AX153" i="3" s="1"/>
  <c r="AV124" i="3"/>
  <c r="AV153" i="3" s="1"/>
  <c r="AU124" i="3"/>
  <c r="AU153" i="3" s="1"/>
  <c r="AS124" i="3"/>
  <c r="AS153" i="3" s="1"/>
  <c r="AQ124" i="3"/>
  <c r="AQ153" i="3" s="1"/>
  <c r="AP124" i="3"/>
  <c r="AP153" i="3" s="1"/>
  <c r="BC124" i="3"/>
  <c r="BC153" i="3" s="1"/>
  <c r="AN124" i="3"/>
  <c r="AN153" i="3" s="1"/>
  <c r="AM124" i="3"/>
  <c r="AM153" i="3" s="1"/>
  <c r="AL124" i="3"/>
  <c r="AL153" i="3" s="1"/>
  <c r="AK124" i="3"/>
  <c r="AK153" i="3" s="1"/>
  <c r="AJ124" i="3"/>
  <c r="AJ153" i="3" s="1"/>
  <c r="AI124" i="3"/>
  <c r="AI153" i="3" s="1"/>
  <c r="AH124" i="3"/>
  <c r="AH153" i="3" s="1"/>
  <c r="AG124" i="3"/>
  <c r="AG153" i="3" s="1"/>
  <c r="AF124" i="3"/>
  <c r="AF153" i="3" s="1"/>
  <c r="AE124" i="3"/>
  <c r="AE153" i="3" s="1"/>
  <c r="AD124" i="3"/>
  <c r="AD153" i="3" s="1"/>
  <c r="AC124" i="3"/>
  <c r="AC153" i="3" s="1"/>
  <c r="AB124" i="3"/>
  <c r="AB153" i="3" s="1"/>
  <c r="AA124" i="3"/>
  <c r="AA153" i="3" s="1"/>
  <c r="Z124" i="3"/>
  <c r="Z153" i="3" s="1"/>
  <c r="Y124" i="3"/>
  <c r="Y153" i="3" s="1"/>
  <c r="X124" i="3"/>
  <c r="X153" i="3" s="1"/>
  <c r="W124" i="3"/>
  <c r="W153" i="3" s="1"/>
  <c r="V124" i="3"/>
  <c r="V153" i="3" s="1"/>
  <c r="U124" i="3"/>
  <c r="U153" i="3" s="1"/>
  <c r="T124" i="3"/>
  <c r="T153" i="3" s="1"/>
  <c r="S124" i="3"/>
  <c r="S153" i="3" s="1"/>
  <c r="R124" i="3"/>
  <c r="R153" i="3" s="1"/>
  <c r="Q124" i="3"/>
  <c r="Q153" i="3" s="1"/>
  <c r="P124" i="3"/>
  <c r="P153" i="3" s="1"/>
  <c r="O124" i="3"/>
  <c r="O153" i="3" s="1"/>
  <c r="M124" i="3"/>
  <c r="M153" i="3" s="1"/>
  <c r="L124" i="3"/>
  <c r="L153" i="3" s="1"/>
  <c r="K124" i="3"/>
  <c r="K153" i="3" s="1"/>
  <c r="I124" i="3"/>
  <c r="I153" i="3" s="1"/>
  <c r="H124" i="3"/>
  <c r="H153" i="3" s="1"/>
  <c r="G124" i="3"/>
  <c r="G153" i="3" s="1"/>
  <c r="F124" i="3"/>
  <c r="F153" i="3" s="1"/>
  <c r="D124" i="3"/>
  <c r="D153" i="3" s="1"/>
  <c r="C124" i="3"/>
  <c r="C153" i="3" s="1"/>
  <c r="B124" i="3"/>
  <c r="B153" i="3" s="1"/>
  <c r="CE110" i="6"/>
  <c r="CE152" i="6" s="1"/>
  <c r="CC110" i="6"/>
  <c r="CC152" i="6" s="1"/>
  <c r="CB110" i="6"/>
  <c r="CB152" i="6" s="1"/>
  <c r="CA110" i="6"/>
  <c r="CA152" i="6" s="1"/>
  <c r="BY110" i="6"/>
  <c r="BY152" i="6" s="1"/>
  <c r="BX110" i="6"/>
  <c r="BX152" i="6" s="1"/>
  <c r="BV110" i="6"/>
  <c r="BV152" i="6" s="1"/>
  <c r="BU110" i="6"/>
  <c r="BU152" i="6" s="1"/>
  <c r="BT110" i="6"/>
  <c r="BT152" i="6" s="1"/>
  <c r="BS110" i="6"/>
  <c r="BS152" i="6" s="1"/>
  <c r="BR110" i="6"/>
  <c r="BR152" i="6" s="1"/>
  <c r="BQ110" i="6"/>
  <c r="BQ152" i="6" s="1"/>
  <c r="BP110" i="6"/>
  <c r="BP152" i="6" s="1"/>
  <c r="BO110" i="6"/>
  <c r="BO152" i="6" s="1"/>
  <c r="BN110" i="6"/>
  <c r="BN152" i="6" s="1"/>
  <c r="BM110" i="6"/>
  <c r="BM152" i="6" s="1"/>
  <c r="BL110" i="6"/>
  <c r="BL152" i="6" s="1"/>
  <c r="BJ110" i="6"/>
  <c r="BJ152" i="6" s="1"/>
  <c r="BI110" i="6"/>
  <c r="BI152" i="6" s="1"/>
  <c r="BH110" i="6"/>
  <c r="BH152" i="6" s="1"/>
  <c r="BG110" i="6"/>
  <c r="BG152" i="6" s="1"/>
  <c r="BE110" i="6"/>
  <c r="BE152" i="6" s="1"/>
  <c r="BD110" i="6"/>
  <c r="BD152" i="6" s="1"/>
  <c r="BA110" i="6"/>
  <c r="BA152" i="6" s="1"/>
  <c r="AZ110" i="6"/>
  <c r="AZ152" i="6" s="1"/>
  <c r="AY110" i="6"/>
  <c r="AY152" i="6" s="1"/>
  <c r="AX110" i="6"/>
  <c r="AX152" i="6" s="1"/>
  <c r="AV110" i="6"/>
  <c r="AV152" i="6" s="1"/>
  <c r="AU110" i="6"/>
  <c r="AU152" i="6" s="1"/>
  <c r="AS110" i="6"/>
  <c r="AS152" i="6" s="1"/>
  <c r="AQ110" i="6"/>
  <c r="AQ152" i="6" s="1"/>
  <c r="AP110" i="6"/>
  <c r="AP152" i="6" s="1"/>
  <c r="BC110" i="6"/>
  <c r="BC152" i="6" s="1"/>
  <c r="AN110" i="6"/>
  <c r="AN152" i="6" s="1"/>
  <c r="AM110" i="6"/>
  <c r="AM152" i="6" s="1"/>
  <c r="AL110" i="6"/>
  <c r="AL152" i="6" s="1"/>
  <c r="AK110" i="6"/>
  <c r="AK152" i="6" s="1"/>
  <c r="AJ110" i="6"/>
  <c r="AJ152" i="6" s="1"/>
  <c r="AI110" i="6"/>
  <c r="AI152" i="6" s="1"/>
  <c r="AH110" i="6"/>
  <c r="AH152" i="6" s="1"/>
  <c r="AG110" i="6"/>
  <c r="AG152" i="6" s="1"/>
  <c r="AF110" i="6"/>
  <c r="AF152" i="6" s="1"/>
  <c r="AE110" i="6"/>
  <c r="AE152" i="6" s="1"/>
  <c r="AD110" i="6"/>
  <c r="AD152" i="6" s="1"/>
  <c r="AC110" i="6"/>
  <c r="AC152" i="6" s="1"/>
  <c r="AB110" i="6"/>
  <c r="AB152" i="6" s="1"/>
  <c r="AA110" i="6"/>
  <c r="AA152" i="6" s="1"/>
  <c r="Z110" i="6"/>
  <c r="Z152" i="6" s="1"/>
  <c r="Y110" i="6"/>
  <c r="Y152" i="6" s="1"/>
  <c r="X110" i="6"/>
  <c r="X152" i="6" s="1"/>
  <c r="W110" i="6"/>
  <c r="W152" i="6" s="1"/>
  <c r="V110" i="6"/>
  <c r="V152" i="6" s="1"/>
  <c r="U110" i="6"/>
  <c r="U152" i="6" s="1"/>
  <c r="T110" i="6"/>
  <c r="T152" i="6" s="1"/>
  <c r="S110" i="6"/>
  <c r="S152" i="6" s="1"/>
  <c r="R110" i="6"/>
  <c r="R152" i="6" s="1"/>
  <c r="Q110" i="6"/>
  <c r="Q152" i="6" s="1"/>
  <c r="P110" i="6"/>
  <c r="P152" i="6" s="1"/>
  <c r="O110" i="6"/>
  <c r="O152" i="6" s="1"/>
  <c r="M110" i="6"/>
  <c r="M152" i="6" s="1"/>
  <c r="L110" i="6"/>
  <c r="L152" i="6" s="1"/>
  <c r="K110" i="6"/>
  <c r="K152" i="6" s="1"/>
  <c r="I110" i="6"/>
  <c r="I152" i="6" s="1"/>
  <c r="H110" i="6"/>
  <c r="H152" i="6" s="1"/>
  <c r="G110" i="6"/>
  <c r="G152" i="6" s="1"/>
  <c r="F110" i="6"/>
  <c r="F152" i="6" s="1"/>
  <c r="D110" i="6"/>
  <c r="D152" i="6" s="1"/>
  <c r="C110" i="6"/>
  <c r="C152" i="6" s="1"/>
  <c r="B110" i="6"/>
  <c r="B152" i="6" s="1"/>
  <c r="CE110" i="4"/>
  <c r="CE152" i="4" s="1"/>
  <c r="CC110" i="4"/>
  <c r="CC152" i="4" s="1"/>
  <c r="CB110" i="4"/>
  <c r="CB152" i="4" s="1"/>
  <c r="CA110" i="4"/>
  <c r="CA152" i="4" s="1"/>
  <c r="BY110" i="4"/>
  <c r="BY152" i="4" s="1"/>
  <c r="BX110" i="4"/>
  <c r="BX152" i="4" s="1"/>
  <c r="BV110" i="4"/>
  <c r="BV152" i="4" s="1"/>
  <c r="BU110" i="4"/>
  <c r="BU152" i="4" s="1"/>
  <c r="BT110" i="4"/>
  <c r="BT152" i="4" s="1"/>
  <c r="BS110" i="4"/>
  <c r="BS152" i="4" s="1"/>
  <c r="BR110" i="4"/>
  <c r="BR152" i="4" s="1"/>
  <c r="BQ110" i="4"/>
  <c r="BQ152" i="4" s="1"/>
  <c r="BP110" i="4"/>
  <c r="BP152" i="4" s="1"/>
  <c r="BO110" i="4"/>
  <c r="BO152" i="4" s="1"/>
  <c r="BN110" i="4"/>
  <c r="BN152" i="4" s="1"/>
  <c r="BM110" i="4"/>
  <c r="BM152" i="4" s="1"/>
  <c r="BL110" i="4"/>
  <c r="BL152" i="4" s="1"/>
  <c r="BJ110" i="4"/>
  <c r="BJ152" i="4" s="1"/>
  <c r="BI110" i="4"/>
  <c r="BI152" i="4" s="1"/>
  <c r="BH110" i="4"/>
  <c r="BH152" i="4" s="1"/>
  <c r="BG110" i="4"/>
  <c r="BG152" i="4" s="1"/>
  <c r="BE110" i="4"/>
  <c r="BE152" i="4" s="1"/>
  <c r="BD110" i="4"/>
  <c r="BD152" i="4" s="1"/>
  <c r="BA110" i="4"/>
  <c r="BA152" i="4" s="1"/>
  <c r="AZ110" i="4"/>
  <c r="AZ152" i="4" s="1"/>
  <c r="AY110" i="4"/>
  <c r="AY152" i="4" s="1"/>
  <c r="AX110" i="4"/>
  <c r="AX152" i="4" s="1"/>
  <c r="AV110" i="4"/>
  <c r="AV152" i="4" s="1"/>
  <c r="AU110" i="4"/>
  <c r="AU152" i="4" s="1"/>
  <c r="AS110" i="4"/>
  <c r="AS152" i="4" s="1"/>
  <c r="AQ110" i="4"/>
  <c r="AQ152" i="4" s="1"/>
  <c r="AP110" i="4"/>
  <c r="AP152" i="4" s="1"/>
  <c r="BC110" i="4"/>
  <c r="BC152" i="4" s="1"/>
  <c r="AN110" i="4"/>
  <c r="AN152" i="4" s="1"/>
  <c r="AM110" i="4"/>
  <c r="AM152" i="4" s="1"/>
  <c r="AL110" i="4"/>
  <c r="AL152" i="4" s="1"/>
  <c r="AK110" i="4"/>
  <c r="AK152" i="4" s="1"/>
  <c r="AJ110" i="4"/>
  <c r="AJ152" i="4" s="1"/>
  <c r="AI110" i="4"/>
  <c r="AI152" i="4" s="1"/>
  <c r="AH110" i="4"/>
  <c r="AH152" i="4" s="1"/>
  <c r="AG110" i="4"/>
  <c r="AG152" i="4" s="1"/>
  <c r="AF110" i="4"/>
  <c r="AF152" i="4" s="1"/>
  <c r="AE110" i="4"/>
  <c r="AE152" i="4" s="1"/>
  <c r="AD110" i="4"/>
  <c r="AD152" i="4" s="1"/>
  <c r="AC110" i="4"/>
  <c r="AC152" i="4" s="1"/>
  <c r="AB110" i="4"/>
  <c r="AB152" i="4" s="1"/>
  <c r="AA110" i="4"/>
  <c r="AA152" i="4" s="1"/>
  <c r="Z110" i="4"/>
  <c r="Z152" i="4" s="1"/>
  <c r="Y110" i="4"/>
  <c r="Y152" i="4" s="1"/>
  <c r="X110" i="4"/>
  <c r="X152" i="4" s="1"/>
  <c r="W110" i="4"/>
  <c r="W152" i="4" s="1"/>
  <c r="V110" i="4"/>
  <c r="V152" i="4" s="1"/>
  <c r="U110" i="4"/>
  <c r="U152" i="4" s="1"/>
  <c r="T110" i="4"/>
  <c r="T152" i="4" s="1"/>
  <c r="S110" i="4"/>
  <c r="S152" i="4" s="1"/>
  <c r="R110" i="4"/>
  <c r="R152" i="4" s="1"/>
  <c r="Q110" i="4"/>
  <c r="Q152" i="4" s="1"/>
  <c r="P110" i="4"/>
  <c r="P152" i="4" s="1"/>
  <c r="O110" i="4"/>
  <c r="O152" i="4" s="1"/>
  <c r="M110" i="4"/>
  <c r="M152" i="4" s="1"/>
  <c r="L110" i="4"/>
  <c r="L152" i="4" s="1"/>
  <c r="K110" i="4"/>
  <c r="K152" i="4" s="1"/>
  <c r="I110" i="4"/>
  <c r="I152" i="4" s="1"/>
  <c r="H110" i="4"/>
  <c r="H152" i="4" s="1"/>
  <c r="G110" i="4"/>
  <c r="G152" i="4" s="1"/>
  <c r="F110" i="4"/>
  <c r="F152" i="4" s="1"/>
  <c r="D110" i="4"/>
  <c r="D152" i="4" s="1"/>
  <c r="C110" i="4"/>
  <c r="C152" i="4" s="1"/>
  <c r="B110" i="4"/>
  <c r="B152" i="4" s="1"/>
  <c r="CE110" i="5"/>
  <c r="CE152" i="5" s="1"/>
  <c r="CC110" i="5"/>
  <c r="CC152" i="5" s="1"/>
  <c r="CB110" i="5"/>
  <c r="CB152" i="5" s="1"/>
  <c r="CA110" i="5"/>
  <c r="CA152" i="5" s="1"/>
  <c r="BY110" i="5"/>
  <c r="BY152" i="5" s="1"/>
  <c r="BX110" i="5"/>
  <c r="BX152" i="5" s="1"/>
  <c r="BV110" i="5"/>
  <c r="BV152" i="5" s="1"/>
  <c r="BU110" i="5"/>
  <c r="BU152" i="5" s="1"/>
  <c r="BT110" i="5"/>
  <c r="BT152" i="5" s="1"/>
  <c r="BS110" i="5"/>
  <c r="BS152" i="5" s="1"/>
  <c r="BR110" i="5"/>
  <c r="BR152" i="5" s="1"/>
  <c r="BQ110" i="5"/>
  <c r="BQ152" i="5" s="1"/>
  <c r="BP110" i="5"/>
  <c r="BP152" i="5" s="1"/>
  <c r="BO110" i="5"/>
  <c r="BO152" i="5" s="1"/>
  <c r="BN110" i="5"/>
  <c r="BN152" i="5" s="1"/>
  <c r="BM110" i="5"/>
  <c r="BM152" i="5" s="1"/>
  <c r="BL110" i="5"/>
  <c r="BL152" i="5" s="1"/>
  <c r="BJ110" i="5"/>
  <c r="BJ152" i="5" s="1"/>
  <c r="BI110" i="5"/>
  <c r="BI152" i="5" s="1"/>
  <c r="BH110" i="5"/>
  <c r="BH152" i="5" s="1"/>
  <c r="BG110" i="5"/>
  <c r="BG152" i="5" s="1"/>
  <c r="BE110" i="5"/>
  <c r="BE152" i="5" s="1"/>
  <c r="BD110" i="5"/>
  <c r="BD152" i="5" s="1"/>
  <c r="BA110" i="5"/>
  <c r="BA152" i="5" s="1"/>
  <c r="AZ110" i="5"/>
  <c r="AZ152" i="5" s="1"/>
  <c r="AY110" i="5"/>
  <c r="AY152" i="5" s="1"/>
  <c r="AX110" i="5"/>
  <c r="AX152" i="5" s="1"/>
  <c r="AV110" i="5"/>
  <c r="AV152" i="5" s="1"/>
  <c r="AU110" i="5"/>
  <c r="AU152" i="5" s="1"/>
  <c r="AS110" i="5"/>
  <c r="AS152" i="5" s="1"/>
  <c r="AQ110" i="5"/>
  <c r="AQ152" i="5" s="1"/>
  <c r="AP110" i="5"/>
  <c r="AP152" i="5" s="1"/>
  <c r="BC110" i="5"/>
  <c r="BC152" i="5" s="1"/>
  <c r="AN110" i="5"/>
  <c r="AN152" i="5" s="1"/>
  <c r="AM110" i="5"/>
  <c r="AM152" i="5" s="1"/>
  <c r="AL110" i="5"/>
  <c r="AL152" i="5" s="1"/>
  <c r="AK110" i="5"/>
  <c r="AK152" i="5" s="1"/>
  <c r="AJ110" i="5"/>
  <c r="AJ152" i="5" s="1"/>
  <c r="AI110" i="5"/>
  <c r="AI152" i="5" s="1"/>
  <c r="AH110" i="5"/>
  <c r="AH152" i="5" s="1"/>
  <c r="AG110" i="5"/>
  <c r="AG152" i="5" s="1"/>
  <c r="AF110" i="5"/>
  <c r="AF152" i="5" s="1"/>
  <c r="AE110" i="5"/>
  <c r="AE152" i="5" s="1"/>
  <c r="AD110" i="5"/>
  <c r="AD152" i="5" s="1"/>
  <c r="AC110" i="5"/>
  <c r="AC152" i="5" s="1"/>
  <c r="AB110" i="5"/>
  <c r="AB152" i="5" s="1"/>
  <c r="AA110" i="5"/>
  <c r="AA152" i="5" s="1"/>
  <c r="Z110" i="5"/>
  <c r="Z152" i="5" s="1"/>
  <c r="Y110" i="5"/>
  <c r="Y152" i="5" s="1"/>
  <c r="X110" i="5"/>
  <c r="X152" i="5" s="1"/>
  <c r="W110" i="5"/>
  <c r="W152" i="5" s="1"/>
  <c r="V110" i="5"/>
  <c r="V152" i="5" s="1"/>
  <c r="U110" i="5"/>
  <c r="U152" i="5" s="1"/>
  <c r="T110" i="5"/>
  <c r="T152" i="5" s="1"/>
  <c r="S110" i="5"/>
  <c r="S152" i="5" s="1"/>
  <c r="R110" i="5"/>
  <c r="R152" i="5" s="1"/>
  <c r="Q110" i="5"/>
  <c r="Q152" i="5" s="1"/>
  <c r="P110" i="5"/>
  <c r="P152" i="5" s="1"/>
  <c r="O110" i="5"/>
  <c r="O152" i="5" s="1"/>
  <c r="M110" i="5"/>
  <c r="M152" i="5" s="1"/>
  <c r="L110" i="5"/>
  <c r="L152" i="5" s="1"/>
  <c r="K110" i="5"/>
  <c r="K152" i="5" s="1"/>
  <c r="I110" i="5"/>
  <c r="I152" i="5" s="1"/>
  <c r="H110" i="5"/>
  <c r="H152" i="5" s="1"/>
  <c r="G110" i="5"/>
  <c r="G152" i="5" s="1"/>
  <c r="F110" i="5"/>
  <c r="F152" i="5" s="1"/>
  <c r="D110" i="5"/>
  <c r="D152" i="5" s="1"/>
  <c r="C110" i="5"/>
  <c r="C152" i="5" s="1"/>
  <c r="B110" i="5"/>
  <c r="B152" i="5" s="1"/>
  <c r="CE110" i="7"/>
  <c r="CE152" i="7" s="1"/>
  <c r="CC110" i="7"/>
  <c r="CC152" i="7" s="1"/>
  <c r="CB110" i="7"/>
  <c r="CB152" i="7" s="1"/>
  <c r="CA110" i="7"/>
  <c r="CA152" i="7" s="1"/>
  <c r="BY110" i="7"/>
  <c r="BY152" i="7" s="1"/>
  <c r="BX110" i="7"/>
  <c r="BX152" i="7" s="1"/>
  <c r="BV110" i="7"/>
  <c r="BV152" i="7" s="1"/>
  <c r="BU110" i="7"/>
  <c r="BU152" i="7" s="1"/>
  <c r="BT110" i="7"/>
  <c r="BT152" i="7" s="1"/>
  <c r="BS110" i="7"/>
  <c r="BS152" i="7" s="1"/>
  <c r="BR110" i="7"/>
  <c r="BR152" i="7" s="1"/>
  <c r="BQ110" i="7"/>
  <c r="BQ152" i="7" s="1"/>
  <c r="BP110" i="7"/>
  <c r="BP152" i="7" s="1"/>
  <c r="BO110" i="7"/>
  <c r="BO152" i="7" s="1"/>
  <c r="BN110" i="7"/>
  <c r="BN152" i="7" s="1"/>
  <c r="BM110" i="7"/>
  <c r="BM152" i="7" s="1"/>
  <c r="BL110" i="7"/>
  <c r="BL152" i="7" s="1"/>
  <c r="BJ110" i="7"/>
  <c r="BJ152" i="7" s="1"/>
  <c r="BI110" i="7"/>
  <c r="BI152" i="7" s="1"/>
  <c r="BH110" i="7"/>
  <c r="BH152" i="7" s="1"/>
  <c r="BG110" i="7"/>
  <c r="BG152" i="7" s="1"/>
  <c r="BE110" i="7"/>
  <c r="BE152" i="7" s="1"/>
  <c r="BD110" i="7"/>
  <c r="BD152" i="7" s="1"/>
  <c r="BA110" i="7"/>
  <c r="BA152" i="7" s="1"/>
  <c r="AZ110" i="7"/>
  <c r="AZ152" i="7" s="1"/>
  <c r="AY110" i="7"/>
  <c r="AY152" i="7" s="1"/>
  <c r="AX110" i="7"/>
  <c r="AX152" i="7" s="1"/>
  <c r="AV110" i="7"/>
  <c r="AV152" i="7" s="1"/>
  <c r="AU110" i="7"/>
  <c r="AU152" i="7" s="1"/>
  <c r="AS110" i="7"/>
  <c r="AS152" i="7" s="1"/>
  <c r="AQ110" i="7"/>
  <c r="AQ152" i="7" s="1"/>
  <c r="AP110" i="7"/>
  <c r="AP152" i="7" s="1"/>
  <c r="BC110" i="7"/>
  <c r="BC152" i="7" s="1"/>
  <c r="AN110" i="7"/>
  <c r="AN152" i="7" s="1"/>
  <c r="AM110" i="7"/>
  <c r="AM152" i="7" s="1"/>
  <c r="AL110" i="7"/>
  <c r="AL152" i="7" s="1"/>
  <c r="AK110" i="7"/>
  <c r="AK152" i="7" s="1"/>
  <c r="AJ110" i="7"/>
  <c r="AJ152" i="7" s="1"/>
  <c r="AI110" i="7"/>
  <c r="AI152" i="7" s="1"/>
  <c r="AH110" i="7"/>
  <c r="AH152" i="7" s="1"/>
  <c r="AG110" i="7"/>
  <c r="AG152" i="7" s="1"/>
  <c r="AF110" i="7"/>
  <c r="AF152" i="7" s="1"/>
  <c r="AE110" i="7"/>
  <c r="AE152" i="7" s="1"/>
  <c r="AD110" i="7"/>
  <c r="AD152" i="7" s="1"/>
  <c r="AC110" i="7"/>
  <c r="AC152" i="7" s="1"/>
  <c r="AB110" i="7"/>
  <c r="AB152" i="7" s="1"/>
  <c r="AA110" i="7"/>
  <c r="AA152" i="7" s="1"/>
  <c r="Z110" i="7"/>
  <c r="Z152" i="7" s="1"/>
  <c r="Y110" i="7"/>
  <c r="Y152" i="7" s="1"/>
  <c r="X110" i="7"/>
  <c r="X152" i="7" s="1"/>
  <c r="W110" i="7"/>
  <c r="W152" i="7" s="1"/>
  <c r="V110" i="7"/>
  <c r="V152" i="7" s="1"/>
  <c r="U110" i="7"/>
  <c r="U152" i="7" s="1"/>
  <c r="T110" i="7"/>
  <c r="T152" i="7" s="1"/>
  <c r="S110" i="7"/>
  <c r="S152" i="7" s="1"/>
  <c r="R110" i="7"/>
  <c r="R152" i="7" s="1"/>
  <c r="Q110" i="7"/>
  <c r="Q152" i="7" s="1"/>
  <c r="P110" i="7"/>
  <c r="P152" i="7" s="1"/>
  <c r="O110" i="7"/>
  <c r="O152" i="7" s="1"/>
  <c r="M110" i="7"/>
  <c r="M152" i="7" s="1"/>
  <c r="L110" i="7"/>
  <c r="L152" i="7" s="1"/>
  <c r="K110" i="7"/>
  <c r="K152" i="7" s="1"/>
  <c r="I110" i="7"/>
  <c r="I152" i="7" s="1"/>
  <c r="H110" i="7"/>
  <c r="H152" i="7" s="1"/>
  <c r="G110" i="7"/>
  <c r="G152" i="7" s="1"/>
  <c r="F110" i="7"/>
  <c r="F152" i="7" s="1"/>
  <c r="D110" i="7"/>
  <c r="D152" i="7" s="1"/>
  <c r="C110" i="7"/>
  <c r="C152" i="7" s="1"/>
  <c r="B110" i="7"/>
  <c r="B152" i="7" s="1"/>
  <c r="CE110" i="3"/>
  <c r="CE152" i="3" s="1"/>
  <c r="CC110" i="3"/>
  <c r="CC152" i="3" s="1"/>
  <c r="CB110" i="3"/>
  <c r="CB152" i="3" s="1"/>
  <c r="CA110" i="3"/>
  <c r="CA152" i="3" s="1"/>
  <c r="BY110" i="3"/>
  <c r="BY152" i="3" s="1"/>
  <c r="BX110" i="3"/>
  <c r="BX152" i="3" s="1"/>
  <c r="BV110" i="3"/>
  <c r="BV152" i="3" s="1"/>
  <c r="BU110" i="3"/>
  <c r="BU152" i="3" s="1"/>
  <c r="BT110" i="3"/>
  <c r="BT152" i="3" s="1"/>
  <c r="BS110" i="3"/>
  <c r="BS152" i="3" s="1"/>
  <c r="BR110" i="3"/>
  <c r="BR152" i="3" s="1"/>
  <c r="BQ110" i="3"/>
  <c r="BQ152" i="3" s="1"/>
  <c r="BP110" i="3"/>
  <c r="BP152" i="3" s="1"/>
  <c r="BO110" i="3"/>
  <c r="BO152" i="3" s="1"/>
  <c r="BN110" i="3"/>
  <c r="BN152" i="3" s="1"/>
  <c r="BM110" i="3"/>
  <c r="BM152" i="3" s="1"/>
  <c r="BL110" i="3"/>
  <c r="BL152" i="3" s="1"/>
  <c r="BJ110" i="3"/>
  <c r="BJ152" i="3" s="1"/>
  <c r="BI110" i="3"/>
  <c r="BI152" i="3" s="1"/>
  <c r="BH110" i="3"/>
  <c r="BH152" i="3" s="1"/>
  <c r="BG110" i="3"/>
  <c r="BG152" i="3" s="1"/>
  <c r="BE110" i="3"/>
  <c r="BE152" i="3" s="1"/>
  <c r="BD110" i="3"/>
  <c r="BD152" i="3" s="1"/>
  <c r="BA110" i="3"/>
  <c r="BA152" i="3" s="1"/>
  <c r="AZ110" i="3"/>
  <c r="AZ152" i="3" s="1"/>
  <c r="AY110" i="3"/>
  <c r="AY152" i="3" s="1"/>
  <c r="AX110" i="3"/>
  <c r="AX152" i="3" s="1"/>
  <c r="AV110" i="3"/>
  <c r="AV152" i="3" s="1"/>
  <c r="AU110" i="3"/>
  <c r="AU152" i="3" s="1"/>
  <c r="AS110" i="3"/>
  <c r="AS152" i="3" s="1"/>
  <c r="AQ110" i="3"/>
  <c r="AQ152" i="3" s="1"/>
  <c r="AP110" i="3"/>
  <c r="AP152" i="3" s="1"/>
  <c r="BC110" i="3"/>
  <c r="BC152" i="3" s="1"/>
  <c r="AN110" i="3"/>
  <c r="AN152" i="3" s="1"/>
  <c r="AM110" i="3"/>
  <c r="AM152" i="3" s="1"/>
  <c r="AL110" i="3"/>
  <c r="AL152" i="3" s="1"/>
  <c r="AK110" i="3"/>
  <c r="AK152" i="3" s="1"/>
  <c r="AJ110" i="3"/>
  <c r="AJ152" i="3" s="1"/>
  <c r="AI110" i="3"/>
  <c r="AI152" i="3" s="1"/>
  <c r="AH110" i="3"/>
  <c r="AH152" i="3" s="1"/>
  <c r="AG110" i="3"/>
  <c r="AG152" i="3" s="1"/>
  <c r="AF110" i="3"/>
  <c r="AF152" i="3" s="1"/>
  <c r="AE110" i="3"/>
  <c r="AE152" i="3" s="1"/>
  <c r="AD110" i="3"/>
  <c r="AD152" i="3" s="1"/>
  <c r="AC110" i="3"/>
  <c r="AC152" i="3" s="1"/>
  <c r="AB110" i="3"/>
  <c r="AB152" i="3" s="1"/>
  <c r="AA110" i="3"/>
  <c r="AA152" i="3" s="1"/>
  <c r="Z110" i="3"/>
  <c r="Z152" i="3" s="1"/>
  <c r="Y110" i="3"/>
  <c r="Y152" i="3" s="1"/>
  <c r="X110" i="3"/>
  <c r="X152" i="3" s="1"/>
  <c r="W110" i="3"/>
  <c r="W152" i="3" s="1"/>
  <c r="V110" i="3"/>
  <c r="V152" i="3" s="1"/>
  <c r="U110" i="3"/>
  <c r="U152" i="3" s="1"/>
  <c r="T110" i="3"/>
  <c r="T152" i="3" s="1"/>
  <c r="S110" i="3"/>
  <c r="S152" i="3" s="1"/>
  <c r="R110" i="3"/>
  <c r="R152" i="3" s="1"/>
  <c r="Q110" i="3"/>
  <c r="Q152" i="3" s="1"/>
  <c r="P110" i="3"/>
  <c r="P152" i="3" s="1"/>
  <c r="O110" i="3"/>
  <c r="O152" i="3" s="1"/>
  <c r="M110" i="3"/>
  <c r="M152" i="3" s="1"/>
  <c r="L110" i="3"/>
  <c r="L152" i="3" s="1"/>
  <c r="K110" i="3"/>
  <c r="K152" i="3" s="1"/>
  <c r="I110" i="3"/>
  <c r="I152" i="3" s="1"/>
  <c r="H110" i="3"/>
  <c r="H152" i="3" s="1"/>
  <c r="G110" i="3"/>
  <c r="G152" i="3" s="1"/>
  <c r="F110" i="3"/>
  <c r="F152" i="3" s="1"/>
  <c r="D110" i="3"/>
  <c r="D152" i="3" s="1"/>
  <c r="C110" i="3"/>
  <c r="C152" i="3" s="1"/>
  <c r="B110" i="3"/>
  <c r="B152" i="3" s="1"/>
  <c r="CE100" i="6"/>
  <c r="CE151" i="6" s="1"/>
  <c r="CC100" i="6"/>
  <c r="CC151" i="6" s="1"/>
  <c r="CB100" i="6"/>
  <c r="CB151" i="6" s="1"/>
  <c r="CA100" i="6"/>
  <c r="CA151" i="6" s="1"/>
  <c r="BY100" i="6"/>
  <c r="BY151" i="6" s="1"/>
  <c r="BX100" i="6"/>
  <c r="BX151" i="6" s="1"/>
  <c r="BV100" i="6"/>
  <c r="BV151" i="6" s="1"/>
  <c r="BU100" i="6"/>
  <c r="BU151" i="6" s="1"/>
  <c r="BT100" i="6"/>
  <c r="BT151" i="6" s="1"/>
  <c r="BS100" i="6"/>
  <c r="BS151" i="6" s="1"/>
  <c r="BR100" i="6"/>
  <c r="BR151" i="6" s="1"/>
  <c r="BQ100" i="6"/>
  <c r="BQ151" i="6" s="1"/>
  <c r="BP100" i="6"/>
  <c r="BP151" i="6" s="1"/>
  <c r="BO100" i="6"/>
  <c r="BO151" i="6" s="1"/>
  <c r="BN100" i="6"/>
  <c r="BN151" i="6" s="1"/>
  <c r="BM100" i="6"/>
  <c r="BM151" i="6" s="1"/>
  <c r="BL100" i="6"/>
  <c r="BL151" i="6" s="1"/>
  <c r="BJ100" i="6"/>
  <c r="BJ151" i="6" s="1"/>
  <c r="BI100" i="6"/>
  <c r="BI151" i="6" s="1"/>
  <c r="BH100" i="6"/>
  <c r="BH151" i="6" s="1"/>
  <c r="BG100" i="6"/>
  <c r="BG151" i="6" s="1"/>
  <c r="BE100" i="6"/>
  <c r="BE151" i="6" s="1"/>
  <c r="BD100" i="6"/>
  <c r="BD151" i="6" s="1"/>
  <c r="BA100" i="6"/>
  <c r="BA151" i="6" s="1"/>
  <c r="AZ100" i="6"/>
  <c r="AZ151" i="6" s="1"/>
  <c r="AY100" i="6"/>
  <c r="AY151" i="6" s="1"/>
  <c r="AX100" i="6"/>
  <c r="AX151" i="6" s="1"/>
  <c r="AV100" i="6"/>
  <c r="AV151" i="6" s="1"/>
  <c r="AU100" i="6"/>
  <c r="AU151" i="6" s="1"/>
  <c r="AS100" i="6"/>
  <c r="AS151" i="6" s="1"/>
  <c r="AQ100" i="6"/>
  <c r="AQ151" i="6" s="1"/>
  <c r="AP100" i="6"/>
  <c r="AP151" i="6" s="1"/>
  <c r="BC100" i="6"/>
  <c r="BC151" i="6" s="1"/>
  <c r="AN100" i="6"/>
  <c r="AN151" i="6" s="1"/>
  <c r="AM100" i="6"/>
  <c r="AM151" i="6" s="1"/>
  <c r="AL100" i="6"/>
  <c r="AL151" i="6" s="1"/>
  <c r="AK100" i="6"/>
  <c r="AK151" i="6" s="1"/>
  <c r="AJ100" i="6"/>
  <c r="AJ151" i="6" s="1"/>
  <c r="AI100" i="6"/>
  <c r="AI151" i="6" s="1"/>
  <c r="AH100" i="6"/>
  <c r="AH151" i="6" s="1"/>
  <c r="AG100" i="6"/>
  <c r="AG151" i="6" s="1"/>
  <c r="AF100" i="6"/>
  <c r="AF151" i="6" s="1"/>
  <c r="AE100" i="6"/>
  <c r="AE151" i="6" s="1"/>
  <c r="AD100" i="6"/>
  <c r="AD151" i="6" s="1"/>
  <c r="AC100" i="6"/>
  <c r="AC151" i="6" s="1"/>
  <c r="AB100" i="6"/>
  <c r="AB151" i="6" s="1"/>
  <c r="AA100" i="6"/>
  <c r="AA151" i="6" s="1"/>
  <c r="Z100" i="6"/>
  <c r="Z151" i="6" s="1"/>
  <c r="Y100" i="6"/>
  <c r="Y151" i="6" s="1"/>
  <c r="X100" i="6"/>
  <c r="X151" i="6" s="1"/>
  <c r="W100" i="6"/>
  <c r="W151" i="6" s="1"/>
  <c r="V100" i="6"/>
  <c r="V151" i="6" s="1"/>
  <c r="U100" i="6"/>
  <c r="U151" i="6" s="1"/>
  <c r="T100" i="6"/>
  <c r="T151" i="6" s="1"/>
  <c r="S100" i="6"/>
  <c r="S151" i="6" s="1"/>
  <c r="R100" i="6"/>
  <c r="R151" i="6" s="1"/>
  <c r="Q100" i="6"/>
  <c r="Q151" i="6" s="1"/>
  <c r="P100" i="6"/>
  <c r="P151" i="6" s="1"/>
  <c r="O100" i="6"/>
  <c r="O151" i="6" s="1"/>
  <c r="M100" i="6"/>
  <c r="M151" i="6" s="1"/>
  <c r="L100" i="6"/>
  <c r="L151" i="6" s="1"/>
  <c r="K100" i="6"/>
  <c r="K151" i="6" s="1"/>
  <c r="I100" i="6"/>
  <c r="I151" i="6" s="1"/>
  <c r="H100" i="6"/>
  <c r="H151" i="6" s="1"/>
  <c r="G100" i="6"/>
  <c r="G151" i="6" s="1"/>
  <c r="F100" i="6"/>
  <c r="F151" i="6" s="1"/>
  <c r="D100" i="6"/>
  <c r="D151" i="6" s="1"/>
  <c r="C100" i="6"/>
  <c r="C151" i="6" s="1"/>
  <c r="B100" i="6"/>
  <c r="B151" i="6" s="1"/>
  <c r="CE100" i="4"/>
  <c r="CE151" i="4" s="1"/>
  <c r="CC100" i="4"/>
  <c r="CC151" i="4" s="1"/>
  <c r="CB100" i="4"/>
  <c r="CB151" i="4" s="1"/>
  <c r="CA100" i="4"/>
  <c r="CA151" i="4" s="1"/>
  <c r="BY100" i="4"/>
  <c r="BY151" i="4" s="1"/>
  <c r="BX100" i="4"/>
  <c r="BX151" i="4" s="1"/>
  <c r="BV100" i="4"/>
  <c r="BV151" i="4" s="1"/>
  <c r="BU100" i="4"/>
  <c r="BU151" i="4" s="1"/>
  <c r="BT100" i="4"/>
  <c r="BT151" i="4" s="1"/>
  <c r="BS100" i="4"/>
  <c r="BS151" i="4" s="1"/>
  <c r="BR100" i="4"/>
  <c r="BR151" i="4" s="1"/>
  <c r="BQ100" i="4"/>
  <c r="BQ151" i="4" s="1"/>
  <c r="BP100" i="4"/>
  <c r="BP151" i="4" s="1"/>
  <c r="BO100" i="4"/>
  <c r="BO151" i="4" s="1"/>
  <c r="BN100" i="4"/>
  <c r="BN151" i="4" s="1"/>
  <c r="BM100" i="4"/>
  <c r="BM151" i="4" s="1"/>
  <c r="BL100" i="4"/>
  <c r="BL151" i="4" s="1"/>
  <c r="BJ100" i="4"/>
  <c r="BJ151" i="4" s="1"/>
  <c r="BI100" i="4"/>
  <c r="BI151" i="4" s="1"/>
  <c r="BH100" i="4"/>
  <c r="BH151" i="4" s="1"/>
  <c r="BG100" i="4"/>
  <c r="BG151" i="4" s="1"/>
  <c r="BE100" i="4"/>
  <c r="BE151" i="4" s="1"/>
  <c r="BD100" i="4"/>
  <c r="BD151" i="4" s="1"/>
  <c r="BA100" i="4"/>
  <c r="BA151" i="4" s="1"/>
  <c r="AZ100" i="4"/>
  <c r="AZ151" i="4" s="1"/>
  <c r="AY100" i="4"/>
  <c r="AY151" i="4" s="1"/>
  <c r="AX100" i="4"/>
  <c r="AX151" i="4" s="1"/>
  <c r="AV100" i="4"/>
  <c r="AV151" i="4" s="1"/>
  <c r="AU100" i="4"/>
  <c r="AU151" i="4" s="1"/>
  <c r="AS100" i="4"/>
  <c r="AS151" i="4" s="1"/>
  <c r="AQ100" i="4"/>
  <c r="AQ151" i="4" s="1"/>
  <c r="AP100" i="4"/>
  <c r="AP151" i="4" s="1"/>
  <c r="BC100" i="4"/>
  <c r="BC151" i="4" s="1"/>
  <c r="AN100" i="4"/>
  <c r="AN151" i="4" s="1"/>
  <c r="AM100" i="4"/>
  <c r="AM151" i="4" s="1"/>
  <c r="AL100" i="4"/>
  <c r="AL151" i="4" s="1"/>
  <c r="AK100" i="4"/>
  <c r="AK151" i="4" s="1"/>
  <c r="AJ100" i="4"/>
  <c r="AJ151" i="4" s="1"/>
  <c r="AI100" i="4"/>
  <c r="AI151" i="4" s="1"/>
  <c r="AH100" i="4"/>
  <c r="AH151" i="4" s="1"/>
  <c r="AG100" i="4"/>
  <c r="AG151" i="4" s="1"/>
  <c r="AF100" i="4"/>
  <c r="AF151" i="4" s="1"/>
  <c r="AE100" i="4"/>
  <c r="AE151" i="4" s="1"/>
  <c r="AD100" i="4"/>
  <c r="AD151" i="4" s="1"/>
  <c r="AC100" i="4"/>
  <c r="AC151" i="4" s="1"/>
  <c r="AB100" i="4"/>
  <c r="AB151" i="4" s="1"/>
  <c r="AA100" i="4"/>
  <c r="AA151" i="4" s="1"/>
  <c r="Z100" i="4"/>
  <c r="Z151" i="4" s="1"/>
  <c r="Y100" i="4"/>
  <c r="Y151" i="4" s="1"/>
  <c r="X100" i="4"/>
  <c r="X151" i="4" s="1"/>
  <c r="W100" i="4"/>
  <c r="W151" i="4" s="1"/>
  <c r="V100" i="4"/>
  <c r="V151" i="4" s="1"/>
  <c r="U100" i="4"/>
  <c r="U151" i="4" s="1"/>
  <c r="T100" i="4"/>
  <c r="T151" i="4" s="1"/>
  <c r="S100" i="4"/>
  <c r="S151" i="4" s="1"/>
  <c r="R100" i="4"/>
  <c r="R151" i="4" s="1"/>
  <c r="Q100" i="4"/>
  <c r="Q151" i="4" s="1"/>
  <c r="P100" i="4"/>
  <c r="P151" i="4" s="1"/>
  <c r="O100" i="4"/>
  <c r="O151" i="4" s="1"/>
  <c r="M100" i="4"/>
  <c r="M151" i="4" s="1"/>
  <c r="L100" i="4"/>
  <c r="L151" i="4" s="1"/>
  <c r="K100" i="4"/>
  <c r="K151" i="4" s="1"/>
  <c r="I100" i="4"/>
  <c r="I151" i="4" s="1"/>
  <c r="H100" i="4"/>
  <c r="H151" i="4" s="1"/>
  <c r="G100" i="4"/>
  <c r="G151" i="4" s="1"/>
  <c r="F100" i="4"/>
  <c r="F151" i="4" s="1"/>
  <c r="D100" i="4"/>
  <c r="D151" i="4" s="1"/>
  <c r="C100" i="4"/>
  <c r="C151" i="4" s="1"/>
  <c r="B100" i="4"/>
  <c r="B151" i="4" s="1"/>
  <c r="CE100" i="5"/>
  <c r="CE151" i="5" s="1"/>
  <c r="CC100" i="5"/>
  <c r="CC151" i="5" s="1"/>
  <c r="CB100" i="5"/>
  <c r="CB151" i="5" s="1"/>
  <c r="CA100" i="5"/>
  <c r="CA151" i="5" s="1"/>
  <c r="BY100" i="5"/>
  <c r="BY151" i="5" s="1"/>
  <c r="BX100" i="5"/>
  <c r="BX151" i="5" s="1"/>
  <c r="BV100" i="5"/>
  <c r="BV151" i="5" s="1"/>
  <c r="BU100" i="5"/>
  <c r="BU151" i="5" s="1"/>
  <c r="BT100" i="5"/>
  <c r="BT151" i="5" s="1"/>
  <c r="BS100" i="5"/>
  <c r="BS151" i="5" s="1"/>
  <c r="BR100" i="5"/>
  <c r="BR151" i="5" s="1"/>
  <c r="BQ100" i="5"/>
  <c r="BQ151" i="5" s="1"/>
  <c r="BP100" i="5"/>
  <c r="BP151" i="5" s="1"/>
  <c r="BO100" i="5"/>
  <c r="BO151" i="5" s="1"/>
  <c r="BN100" i="5"/>
  <c r="BN151" i="5" s="1"/>
  <c r="BM100" i="5"/>
  <c r="BM151" i="5" s="1"/>
  <c r="BL100" i="5"/>
  <c r="BL151" i="5" s="1"/>
  <c r="BJ100" i="5"/>
  <c r="BJ151" i="5" s="1"/>
  <c r="BI100" i="5"/>
  <c r="BI151" i="5" s="1"/>
  <c r="BH100" i="5"/>
  <c r="BH151" i="5" s="1"/>
  <c r="BG100" i="5"/>
  <c r="BG151" i="5" s="1"/>
  <c r="BE100" i="5"/>
  <c r="BD100" i="5"/>
  <c r="BD151" i="5" s="1"/>
  <c r="BA100" i="5"/>
  <c r="BA151" i="5" s="1"/>
  <c r="AZ100" i="5"/>
  <c r="AZ151" i="5" s="1"/>
  <c r="AY100" i="5"/>
  <c r="AY151" i="5" s="1"/>
  <c r="AX100" i="5"/>
  <c r="AX151" i="5" s="1"/>
  <c r="AV100" i="5"/>
  <c r="AV151" i="5" s="1"/>
  <c r="AU100" i="5"/>
  <c r="AU151" i="5" s="1"/>
  <c r="AS100" i="5"/>
  <c r="AS151" i="5" s="1"/>
  <c r="AQ100" i="5"/>
  <c r="AQ151" i="5" s="1"/>
  <c r="AP100" i="5"/>
  <c r="AP151" i="5" s="1"/>
  <c r="BC100" i="5"/>
  <c r="BC151" i="5" s="1"/>
  <c r="AN100" i="5"/>
  <c r="AN151" i="5" s="1"/>
  <c r="AM100" i="5"/>
  <c r="AM151" i="5" s="1"/>
  <c r="AL100" i="5"/>
  <c r="AL151" i="5" s="1"/>
  <c r="AK100" i="5"/>
  <c r="AK151" i="5" s="1"/>
  <c r="AJ100" i="5"/>
  <c r="AJ151" i="5" s="1"/>
  <c r="AI100" i="5"/>
  <c r="AI151" i="5" s="1"/>
  <c r="AH100" i="5"/>
  <c r="AH151" i="5" s="1"/>
  <c r="AG100" i="5"/>
  <c r="AG151" i="5" s="1"/>
  <c r="AF100" i="5"/>
  <c r="AF151" i="5" s="1"/>
  <c r="AE100" i="5"/>
  <c r="AE151" i="5" s="1"/>
  <c r="AD100" i="5"/>
  <c r="AD151" i="5" s="1"/>
  <c r="AC100" i="5"/>
  <c r="AC151" i="5" s="1"/>
  <c r="AB100" i="5"/>
  <c r="AB151" i="5" s="1"/>
  <c r="AA100" i="5"/>
  <c r="AA151" i="5" s="1"/>
  <c r="Z100" i="5"/>
  <c r="Z151" i="5" s="1"/>
  <c r="Y100" i="5"/>
  <c r="Y151" i="5" s="1"/>
  <c r="X100" i="5"/>
  <c r="X151" i="5" s="1"/>
  <c r="W100" i="5"/>
  <c r="W151" i="5" s="1"/>
  <c r="V100" i="5"/>
  <c r="V151" i="5" s="1"/>
  <c r="U100" i="5"/>
  <c r="U151" i="5" s="1"/>
  <c r="T100" i="5"/>
  <c r="T151" i="5" s="1"/>
  <c r="S100" i="5"/>
  <c r="S151" i="5" s="1"/>
  <c r="R100" i="5"/>
  <c r="R151" i="5" s="1"/>
  <c r="Q100" i="5"/>
  <c r="Q151" i="5" s="1"/>
  <c r="P100" i="5"/>
  <c r="P151" i="5" s="1"/>
  <c r="O100" i="5"/>
  <c r="O151" i="5" s="1"/>
  <c r="M100" i="5"/>
  <c r="M151" i="5" s="1"/>
  <c r="L100" i="5"/>
  <c r="L151" i="5" s="1"/>
  <c r="K100" i="5"/>
  <c r="K151" i="5" s="1"/>
  <c r="I100" i="5"/>
  <c r="I151" i="5" s="1"/>
  <c r="H100" i="5"/>
  <c r="H151" i="5" s="1"/>
  <c r="G100" i="5"/>
  <c r="G151" i="5" s="1"/>
  <c r="F100" i="5"/>
  <c r="F151" i="5" s="1"/>
  <c r="D100" i="5"/>
  <c r="D151" i="5" s="1"/>
  <c r="C100" i="5"/>
  <c r="C151" i="5" s="1"/>
  <c r="B100" i="5"/>
  <c r="B151" i="5" s="1"/>
  <c r="CE100" i="7"/>
  <c r="CE151" i="7" s="1"/>
  <c r="CC100" i="7"/>
  <c r="CC151" i="7" s="1"/>
  <c r="CB100" i="7"/>
  <c r="CB151" i="7" s="1"/>
  <c r="CA100" i="7"/>
  <c r="CA151" i="7" s="1"/>
  <c r="BY100" i="7"/>
  <c r="BY151" i="7" s="1"/>
  <c r="BX100" i="7"/>
  <c r="BX151" i="7" s="1"/>
  <c r="BV100" i="7"/>
  <c r="BV151" i="7" s="1"/>
  <c r="BU100" i="7"/>
  <c r="BU151" i="7" s="1"/>
  <c r="BT100" i="7"/>
  <c r="BT151" i="7" s="1"/>
  <c r="BS100" i="7"/>
  <c r="BS151" i="7" s="1"/>
  <c r="BR100" i="7"/>
  <c r="BR151" i="7" s="1"/>
  <c r="BQ100" i="7"/>
  <c r="BQ151" i="7" s="1"/>
  <c r="BP100" i="7"/>
  <c r="BP151" i="7" s="1"/>
  <c r="BO100" i="7"/>
  <c r="BO151" i="7" s="1"/>
  <c r="BN100" i="7"/>
  <c r="BN151" i="7" s="1"/>
  <c r="BM100" i="7"/>
  <c r="BM151" i="7" s="1"/>
  <c r="BL100" i="7"/>
  <c r="BL151" i="7" s="1"/>
  <c r="BJ100" i="7"/>
  <c r="BJ151" i="7" s="1"/>
  <c r="BI100" i="7"/>
  <c r="BI151" i="7" s="1"/>
  <c r="BH100" i="7"/>
  <c r="BH151" i="7" s="1"/>
  <c r="BG100" i="7"/>
  <c r="BG151" i="7" s="1"/>
  <c r="BE100" i="7"/>
  <c r="BE151" i="7" s="1"/>
  <c r="BD100" i="7"/>
  <c r="BD151" i="7" s="1"/>
  <c r="BA100" i="7"/>
  <c r="BA151" i="7" s="1"/>
  <c r="AZ100" i="7"/>
  <c r="AZ151" i="7" s="1"/>
  <c r="AY100" i="7"/>
  <c r="AY151" i="7" s="1"/>
  <c r="AX100" i="7"/>
  <c r="AX151" i="7" s="1"/>
  <c r="AV100" i="7"/>
  <c r="AV151" i="7" s="1"/>
  <c r="AU100" i="7"/>
  <c r="AU151" i="7" s="1"/>
  <c r="AS100" i="7"/>
  <c r="AS151" i="7" s="1"/>
  <c r="AQ100" i="7"/>
  <c r="AQ151" i="7" s="1"/>
  <c r="AP100" i="7"/>
  <c r="AP151" i="7" s="1"/>
  <c r="BC100" i="7"/>
  <c r="BC151" i="7" s="1"/>
  <c r="AN100" i="7"/>
  <c r="AN151" i="7" s="1"/>
  <c r="AM100" i="7"/>
  <c r="AM151" i="7" s="1"/>
  <c r="AL100" i="7"/>
  <c r="AL151" i="7" s="1"/>
  <c r="AK100" i="7"/>
  <c r="AK151" i="7" s="1"/>
  <c r="AJ100" i="7"/>
  <c r="AJ151" i="7" s="1"/>
  <c r="AI100" i="7"/>
  <c r="AI151" i="7" s="1"/>
  <c r="AH100" i="7"/>
  <c r="AH151" i="7" s="1"/>
  <c r="AG100" i="7"/>
  <c r="AG151" i="7" s="1"/>
  <c r="AF100" i="7"/>
  <c r="AF151" i="7" s="1"/>
  <c r="AE100" i="7"/>
  <c r="AE151" i="7" s="1"/>
  <c r="AD100" i="7"/>
  <c r="AD151" i="7" s="1"/>
  <c r="AC100" i="7"/>
  <c r="AC151" i="7" s="1"/>
  <c r="AB100" i="7"/>
  <c r="AB151" i="7" s="1"/>
  <c r="AA100" i="7"/>
  <c r="AA151" i="7" s="1"/>
  <c r="Z100" i="7"/>
  <c r="Z151" i="7" s="1"/>
  <c r="Y100" i="7"/>
  <c r="Y151" i="7" s="1"/>
  <c r="X100" i="7"/>
  <c r="X151" i="7" s="1"/>
  <c r="W100" i="7"/>
  <c r="W151" i="7" s="1"/>
  <c r="V100" i="7"/>
  <c r="V151" i="7" s="1"/>
  <c r="U100" i="7"/>
  <c r="U151" i="7" s="1"/>
  <c r="T100" i="7"/>
  <c r="T151" i="7" s="1"/>
  <c r="S100" i="7"/>
  <c r="S151" i="7" s="1"/>
  <c r="R100" i="7"/>
  <c r="R151" i="7" s="1"/>
  <c r="Q100" i="7"/>
  <c r="Q151" i="7" s="1"/>
  <c r="P100" i="7"/>
  <c r="P151" i="7" s="1"/>
  <c r="O100" i="7"/>
  <c r="O151" i="7" s="1"/>
  <c r="M100" i="7"/>
  <c r="M151" i="7" s="1"/>
  <c r="L100" i="7"/>
  <c r="L151" i="7" s="1"/>
  <c r="K100" i="7"/>
  <c r="K151" i="7" s="1"/>
  <c r="I100" i="7"/>
  <c r="I151" i="7" s="1"/>
  <c r="H100" i="7"/>
  <c r="H151" i="7" s="1"/>
  <c r="G100" i="7"/>
  <c r="G151" i="7" s="1"/>
  <c r="F100" i="7"/>
  <c r="F151" i="7" s="1"/>
  <c r="D100" i="7"/>
  <c r="D151" i="7" s="1"/>
  <c r="C100" i="7"/>
  <c r="C151" i="7" s="1"/>
  <c r="B100" i="7"/>
  <c r="B151" i="7" s="1"/>
  <c r="CE100" i="3"/>
  <c r="CE151" i="3" s="1"/>
  <c r="CC100" i="3"/>
  <c r="CC151" i="3" s="1"/>
  <c r="CB100" i="3"/>
  <c r="CB151" i="3" s="1"/>
  <c r="CA100" i="3"/>
  <c r="CA151" i="3" s="1"/>
  <c r="BY100" i="3"/>
  <c r="BY151" i="3" s="1"/>
  <c r="BX100" i="3"/>
  <c r="BX151" i="3" s="1"/>
  <c r="BV100" i="3"/>
  <c r="BV151" i="3" s="1"/>
  <c r="BU100" i="3"/>
  <c r="BU151" i="3" s="1"/>
  <c r="BT100" i="3"/>
  <c r="BT151" i="3" s="1"/>
  <c r="BS100" i="3"/>
  <c r="BS151" i="3" s="1"/>
  <c r="BR100" i="3"/>
  <c r="BR151" i="3" s="1"/>
  <c r="BQ100" i="3"/>
  <c r="BQ151" i="3" s="1"/>
  <c r="BP100" i="3"/>
  <c r="BP151" i="3" s="1"/>
  <c r="BO100" i="3"/>
  <c r="BO151" i="3" s="1"/>
  <c r="BN100" i="3"/>
  <c r="BN151" i="3" s="1"/>
  <c r="BM100" i="3"/>
  <c r="BM151" i="3" s="1"/>
  <c r="BL100" i="3"/>
  <c r="BL151" i="3" s="1"/>
  <c r="BJ100" i="3"/>
  <c r="BJ151" i="3" s="1"/>
  <c r="BI100" i="3"/>
  <c r="BI151" i="3" s="1"/>
  <c r="BH100" i="3"/>
  <c r="BH151" i="3" s="1"/>
  <c r="BG100" i="3"/>
  <c r="BG151" i="3" s="1"/>
  <c r="BE100" i="3"/>
  <c r="BE151" i="3" s="1"/>
  <c r="BD100" i="3"/>
  <c r="BD151" i="3" s="1"/>
  <c r="BA100" i="3"/>
  <c r="BA151" i="3" s="1"/>
  <c r="AZ100" i="3"/>
  <c r="AZ151" i="3" s="1"/>
  <c r="AY100" i="3"/>
  <c r="AY151" i="3" s="1"/>
  <c r="AX100" i="3"/>
  <c r="AX151" i="3" s="1"/>
  <c r="AV100" i="3"/>
  <c r="AV151" i="3" s="1"/>
  <c r="AU100" i="3"/>
  <c r="AU151" i="3" s="1"/>
  <c r="AS100" i="3"/>
  <c r="AS151" i="3" s="1"/>
  <c r="AQ100" i="3"/>
  <c r="AQ151" i="3" s="1"/>
  <c r="AP100" i="3"/>
  <c r="AP151" i="3" s="1"/>
  <c r="BC100" i="3"/>
  <c r="BC151" i="3" s="1"/>
  <c r="AN100" i="3"/>
  <c r="AN151" i="3" s="1"/>
  <c r="AM100" i="3"/>
  <c r="AM151" i="3" s="1"/>
  <c r="AL100" i="3"/>
  <c r="AL151" i="3" s="1"/>
  <c r="AK100" i="3"/>
  <c r="AK151" i="3" s="1"/>
  <c r="AJ100" i="3"/>
  <c r="AJ151" i="3" s="1"/>
  <c r="AI100" i="3"/>
  <c r="AI151" i="3" s="1"/>
  <c r="AH100" i="3"/>
  <c r="AH151" i="3" s="1"/>
  <c r="AG100" i="3"/>
  <c r="AG151" i="3" s="1"/>
  <c r="AF100" i="3"/>
  <c r="AF151" i="3" s="1"/>
  <c r="AE100" i="3"/>
  <c r="AE151" i="3" s="1"/>
  <c r="AD100" i="3"/>
  <c r="AD151" i="3" s="1"/>
  <c r="AC100" i="3"/>
  <c r="AC151" i="3" s="1"/>
  <c r="AB100" i="3"/>
  <c r="AB151" i="3" s="1"/>
  <c r="AA100" i="3"/>
  <c r="AA151" i="3" s="1"/>
  <c r="Z100" i="3"/>
  <c r="Z151" i="3" s="1"/>
  <c r="Y100" i="3"/>
  <c r="Y151" i="3" s="1"/>
  <c r="X100" i="3"/>
  <c r="X151" i="3" s="1"/>
  <c r="W100" i="3"/>
  <c r="W151" i="3" s="1"/>
  <c r="V100" i="3"/>
  <c r="U100" i="3"/>
  <c r="U151" i="3" s="1"/>
  <c r="T100" i="3"/>
  <c r="T151" i="3" s="1"/>
  <c r="S100" i="3"/>
  <c r="S151" i="3" s="1"/>
  <c r="R100" i="3"/>
  <c r="R151" i="3" s="1"/>
  <c r="Q100" i="3"/>
  <c r="Q151" i="3" s="1"/>
  <c r="P100" i="3"/>
  <c r="P151" i="3" s="1"/>
  <c r="O100" i="3"/>
  <c r="O151" i="3" s="1"/>
  <c r="M100" i="3"/>
  <c r="M151" i="3" s="1"/>
  <c r="L100" i="3"/>
  <c r="L151" i="3" s="1"/>
  <c r="K100" i="3"/>
  <c r="K151" i="3" s="1"/>
  <c r="I100" i="3"/>
  <c r="I151" i="3" s="1"/>
  <c r="H100" i="3"/>
  <c r="H151" i="3" s="1"/>
  <c r="G100" i="3"/>
  <c r="G151" i="3" s="1"/>
  <c r="F100" i="3"/>
  <c r="F151" i="3" s="1"/>
  <c r="D100" i="3"/>
  <c r="D151" i="3" s="1"/>
  <c r="C100" i="3"/>
  <c r="C151" i="3" s="1"/>
  <c r="B100" i="3"/>
  <c r="B151" i="3" s="1"/>
  <c r="CE95" i="6"/>
  <c r="CC95" i="6"/>
  <c r="CB95" i="6"/>
  <c r="CA95" i="6"/>
  <c r="BY95" i="6"/>
  <c r="BX95" i="6"/>
  <c r="BV95" i="6"/>
  <c r="BU95" i="6"/>
  <c r="BT95" i="6"/>
  <c r="BS95" i="6"/>
  <c r="BR95" i="6"/>
  <c r="BQ95" i="6"/>
  <c r="BP95" i="6"/>
  <c r="BO95" i="6"/>
  <c r="BN95" i="6"/>
  <c r="BM95" i="6"/>
  <c r="BL95" i="6"/>
  <c r="BJ95" i="6"/>
  <c r="BI95" i="6"/>
  <c r="BH95" i="6"/>
  <c r="BG95" i="6"/>
  <c r="BE95" i="6"/>
  <c r="BD95" i="6"/>
  <c r="BA95" i="6"/>
  <c r="AZ95" i="6"/>
  <c r="AY95" i="6"/>
  <c r="AX95" i="6"/>
  <c r="AV95" i="6"/>
  <c r="AU95" i="6"/>
  <c r="AS95" i="6"/>
  <c r="AQ95" i="6"/>
  <c r="AP95" i="6"/>
  <c r="BC95" i="6"/>
  <c r="AN95" i="6"/>
  <c r="AM95" i="6"/>
  <c r="AL95" i="6"/>
  <c r="AK95" i="6"/>
  <c r="AJ95" i="6"/>
  <c r="AI95" i="6"/>
  <c r="AH95" i="6"/>
  <c r="AG95" i="6"/>
  <c r="AF95" i="6"/>
  <c r="AE95" i="6"/>
  <c r="AD95" i="6"/>
  <c r="AC95" i="6"/>
  <c r="AB95" i="6"/>
  <c r="AA95" i="6"/>
  <c r="Z95" i="6"/>
  <c r="Y95" i="6"/>
  <c r="X95" i="6"/>
  <c r="W95" i="6"/>
  <c r="V95" i="6"/>
  <c r="U95" i="6"/>
  <c r="T95" i="6"/>
  <c r="S95" i="6"/>
  <c r="R95" i="6"/>
  <c r="Q95" i="6"/>
  <c r="P95" i="6"/>
  <c r="O95" i="6"/>
  <c r="M95" i="6"/>
  <c r="L95" i="6"/>
  <c r="K95" i="6"/>
  <c r="I95" i="6"/>
  <c r="H95" i="6"/>
  <c r="G95" i="6"/>
  <c r="F95" i="6"/>
  <c r="D95" i="6"/>
  <c r="C95" i="6"/>
  <c r="B95" i="6"/>
  <c r="CE95" i="4"/>
  <c r="CC95" i="4"/>
  <c r="CB95" i="4"/>
  <c r="CA95" i="4"/>
  <c r="BY95" i="4"/>
  <c r="BX95" i="4"/>
  <c r="BV95" i="4"/>
  <c r="BU95" i="4"/>
  <c r="BT95" i="4"/>
  <c r="BS95" i="4"/>
  <c r="BR95" i="4"/>
  <c r="BQ95" i="4"/>
  <c r="BP95" i="4"/>
  <c r="BO95" i="4"/>
  <c r="BN95" i="4"/>
  <c r="BM95" i="4"/>
  <c r="BL95" i="4"/>
  <c r="BJ95" i="4"/>
  <c r="BI95" i="4"/>
  <c r="BH95" i="4"/>
  <c r="BG95" i="4"/>
  <c r="BE95" i="4"/>
  <c r="BD95" i="4"/>
  <c r="BA95" i="4"/>
  <c r="AZ95" i="4"/>
  <c r="AY95" i="4"/>
  <c r="AX95" i="4"/>
  <c r="AV95" i="4"/>
  <c r="AU95" i="4"/>
  <c r="AS95" i="4"/>
  <c r="AQ95" i="4"/>
  <c r="AP95" i="4"/>
  <c r="BC95" i="4"/>
  <c r="AN95" i="4"/>
  <c r="AM95" i="4"/>
  <c r="AL95" i="4"/>
  <c r="AK95" i="4"/>
  <c r="AJ95" i="4"/>
  <c r="AI95" i="4"/>
  <c r="AH95" i="4"/>
  <c r="AG95" i="4"/>
  <c r="AF95" i="4"/>
  <c r="AE95" i="4"/>
  <c r="AD95" i="4"/>
  <c r="AC95" i="4"/>
  <c r="AB95" i="4"/>
  <c r="AA95" i="4"/>
  <c r="Z95" i="4"/>
  <c r="Y95" i="4"/>
  <c r="X95" i="4"/>
  <c r="W95" i="4"/>
  <c r="V95" i="4"/>
  <c r="U95" i="4"/>
  <c r="T95" i="4"/>
  <c r="S95" i="4"/>
  <c r="R95" i="4"/>
  <c r="Q95" i="4"/>
  <c r="P95" i="4"/>
  <c r="O95" i="4"/>
  <c r="M95" i="4"/>
  <c r="L95" i="4"/>
  <c r="K95" i="4"/>
  <c r="I95" i="4"/>
  <c r="H95" i="4"/>
  <c r="G95" i="4"/>
  <c r="F95" i="4"/>
  <c r="D95" i="4"/>
  <c r="C95" i="4"/>
  <c r="B95" i="4"/>
  <c r="CE95" i="5"/>
  <c r="CC95" i="5"/>
  <c r="CB95" i="5"/>
  <c r="CA95" i="5"/>
  <c r="BY95" i="5"/>
  <c r="BX95" i="5"/>
  <c r="BV95" i="5"/>
  <c r="BU95" i="5"/>
  <c r="BT95" i="5"/>
  <c r="BS95" i="5"/>
  <c r="BR95" i="5"/>
  <c r="BQ95" i="5"/>
  <c r="BP95" i="5"/>
  <c r="BO95" i="5"/>
  <c r="BN95" i="5"/>
  <c r="BM95" i="5"/>
  <c r="BL95" i="5"/>
  <c r="BJ95" i="5"/>
  <c r="BI95" i="5"/>
  <c r="BH95" i="5"/>
  <c r="BG95" i="5"/>
  <c r="BE95" i="5"/>
  <c r="BD95" i="5"/>
  <c r="BA95" i="5"/>
  <c r="AZ95" i="5"/>
  <c r="AY95" i="5"/>
  <c r="AX95" i="5"/>
  <c r="AV95" i="5"/>
  <c r="AU95" i="5"/>
  <c r="AS95" i="5"/>
  <c r="AQ95" i="5"/>
  <c r="AP95" i="5"/>
  <c r="BC95" i="5"/>
  <c r="AN95" i="5"/>
  <c r="AM95" i="5"/>
  <c r="AL95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Y95" i="5"/>
  <c r="X95" i="5"/>
  <c r="W95" i="5"/>
  <c r="V95" i="5"/>
  <c r="U95" i="5"/>
  <c r="T95" i="5"/>
  <c r="S95" i="5"/>
  <c r="R95" i="5"/>
  <c r="Q95" i="5"/>
  <c r="P95" i="5"/>
  <c r="O95" i="5"/>
  <c r="M95" i="5"/>
  <c r="L95" i="5"/>
  <c r="K95" i="5"/>
  <c r="I95" i="5"/>
  <c r="H95" i="5"/>
  <c r="G95" i="5"/>
  <c r="F95" i="5"/>
  <c r="D95" i="5"/>
  <c r="C95" i="5"/>
  <c r="B95" i="5"/>
  <c r="CE95" i="7"/>
  <c r="CC95" i="7"/>
  <c r="CB95" i="7"/>
  <c r="CA95" i="7"/>
  <c r="BY95" i="7"/>
  <c r="BX95" i="7"/>
  <c r="BV95" i="7"/>
  <c r="BU95" i="7"/>
  <c r="BT95" i="7"/>
  <c r="BS95" i="7"/>
  <c r="BR95" i="7"/>
  <c r="BQ95" i="7"/>
  <c r="BP95" i="7"/>
  <c r="BO95" i="7"/>
  <c r="BN95" i="7"/>
  <c r="BM95" i="7"/>
  <c r="BL95" i="7"/>
  <c r="BJ95" i="7"/>
  <c r="BI95" i="7"/>
  <c r="BH95" i="7"/>
  <c r="BG95" i="7"/>
  <c r="BE95" i="7"/>
  <c r="BD95" i="7"/>
  <c r="BA95" i="7"/>
  <c r="AZ95" i="7"/>
  <c r="AY95" i="7"/>
  <c r="AX95" i="7"/>
  <c r="AV95" i="7"/>
  <c r="AU95" i="7"/>
  <c r="AS95" i="7"/>
  <c r="AQ95" i="7"/>
  <c r="AP95" i="7"/>
  <c r="BC95" i="7"/>
  <c r="AN95" i="7"/>
  <c r="AM95" i="7"/>
  <c r="AL95" i="7"/>
  <c r="AK95" i="7"/>
  <c r="AJ95" i="7"/>
  <c r="AI95" i="7"/>
  <c r="AH95" i="7"/>
  <c r="AG95" i="7"/>
  <c r="AF95" i="7"/>
  <c r="AE95" i="7"/>
  <c r="AD95" i="7"/>
  <c r="AC95" i="7"/>
  <c r="AB95" i="7"/>
  <c r="AA95" i="7"/>
  <c r="Z95" i="7"/>
  <c r="Y95" i="7"/>
  <c r="X95" i="7"/>
  <c r="W95" i="7"/>
  <c r="V95" i="7"/>
  <c r="U95" i="7"/>
  <c r="T95" i="7"/>
  <c r="S95" i="7"/>
  <c r="R95" i="7"/>
  <c r="Q95" i="7"/>
  <c r="P95" i="7"/>
  <c r="O95" i="7"/>
  <c r="M95" i="7"/>
  <c r="L95" i="7"/>
  <c r="K95" i="7"/>
  <c r="I95" i="7"/>
  <c r="H95" i="7"/>
  <c r="G95" i="7"/>
  <c r="F95" i="7"/>
  <c r="D95" i="7"/>
  <c r="C95" i="7"/>
  <c r="B95" i="7"/>
  <c r="CE95" i="3"/>
  <c r="CC95" i="3"/>
  <c r="CB95" i="3"/>
  <c r="CA95" i="3"/>
  <c r="BY95" i="3"/>
  <c r="BX95" i="3"/>
  <c r="BV95" i="3"/>
  <c r="BU95" i="3"/>
  <c r="BT95" i="3"/>
  <c r="BS95" i="3"/>
  <c r="BR95" i="3"/>
  <c r="BQ95" i="3"/>
  <c r="BP95" i="3"/>
  <c r="BO95" i="3"/>
  <c r="BN95" i="3"/>
  <c r="BM95" i="3"/>
  <c r="BL95" i="3"/>
  <c r="BJ95" i="3"/>
  <c r="BI95" i="3"/>
  <c r="BH95" i="3"/>
  <c r="BG95" i="3"/>
  <c r="BE95" i="3"/>
  <c r="BD95" i="3"/>
  <c r="BA95" i="3"/>
  <c r="AZ95" i="3"/>
  <c r="AY95" i="3"/>
  <c r="AX95" i="3"/>
  <c r="AV95" i="3"/>
  <c r="AU95" i="3"/>
  <c r="AS95" i="3"/>
  <c r="AQ95" i="3"/>
  <c r="AP95" i="3"/>
  <c r="BC95" i="3"/>
  <c r="AN95" i="3"/>
  <c r="AM95" i="3"/>
  <c r="AL95" i="3"/>
  <c r="AK95" i="3"/>
  <c r="AJ95" i="3"/>
  <c r="AI95" i="3"/>
  <c r="AH95" i="3"/>
  <c r="AG95" i="3"/>
  <c r="AF95" i="3"/>
  <c r="AE95" i="3"/>
  <c r="AD95" i="3"/>
  <c r="AC95" i="3"/>
  <c r="AB95" i="3"/>
  <c r="AA95" i="3"/>
  <c r="Z95" i="3"/>
  <c r="Y95" i="3"/>
  <c r="X95" i="3"/>
  <c r="W95" i="3"/>
  <c r="V95" i="3"/>
  <c r="U95" i="3"/>
  <c r="T95" i="3"/>
  <c r="S95" i="3"/>
  <c r="R95" i="3"/>
  <c r="Q95" i="3"/>
  <c r="P95" i="3"/>
  <c r="O95" i="3"/>
  <c r="M95" i="3"/>
  <c r="L95" i="3"/>
  <c r="K95" i="3"/>
  <c r="I95" i="3"/>
  <c r="H95" i="3"/>
  <c r="G95" i="3"/>
  <c r="F95" i="3"/>
  <c r="D95" i="3"/>
  <c r="C95" i="3"/>
  <c r="B95" i="3"/>
  <c r="CE28" i="6"/>
  <c r="CC28" i="6"/>
  <c r="CB28" i="6"/>
  <c r="CA28" i="6"/>
  <c r="BY28" i="6"/>
  <c r="BX28" i="6"/>
  <c r="BV28" i="6"/>
  <c r="BU28" i="6"/>
  <c r="BT28" i="6"/>
  <c r="BS28" i="6"/>
  <c r="BR28" i="6"/>
  <c r="BQ28" i="6"/>
  <c r="BP28" i="6"/>
  <c r="BO28" i="6"/>
  <c r="BN28" i="6"/>
  <c r="BM28" i="6"/>
  <c r="BL28" i="6"/>
  <c r="BJ28" i="6"/>
  <c r="BI28" i="6"/>
  <c r="BH28" i="6"/>
  <c r="BG28" i="6"/>
  <c r="BE28" i="6"/>
  <c r="BD28" i="6"/>
  <c r="BA28" i="6"/>
  <c r="AZ28" i="6"/>
  <c r="AY28" i="6"/>
  <c r="AX28" i="6"/>
  <c r="AV28" i="6"/>
  <c r="AU28" i="6"/>
  <c r="AS28" i="6"/>
  <c r="AQ28" i="6"/>
  <c r="AP28" i="6"/>
  <c r="BC28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M28" i="6"/>
  <c r="L28" i="6"/>
  <c r="K28" i="6"/>
  <c r="I28" i="6"/>
  <c r="H28" i="6"/>
  <c r="G28" i="6"/>
  <c r="F28" i="6"/>
  <c r="D28" i="6"/>
  <c r="C28" i="6"/>
  <c r="B28" i="6"/>
  <c r="CE28" i="4"/>
  <c r="CC28" i="4"/>
  <c r="CB28" i="4"/>
  <c r="CA28" i="4"/>
  <c r="BY28" i="4"/>
  <c r="BX28" i="4"/>
  <c r="BV28" i="4"/>
  <c r="BU28" i="4"/>
  <c r="BT28" i="4"/>
  <c r="BS28" i="4"/>
  <c r="BR28" i="4"/>
  <c r="BQ28" i="4"/>
  <c r="BP28" i="4"/>
  <c r="BO28" i="4"/>
  <c r="BN28" i="4"/>
  <c r="BM28" i="4"/>
  <c r="BL28" i="4"/>
  <c r="BJ28" i="4"/>
  <c r="BI28" i="4"/>
  <c r="BH28" i="4"/>
  <c r="BG28" i="4"/>
  <c r="BE28" i="4"/>
  <c r="BD28" i="4"/>
  <c r="BA28" i="4"/>
  <c r="AZ28" i="4"/>
  <c r="AY28" i="4"/>
  <c r="AX28" i="4"/>
  <c r="AV28" i="4"/>
  <c r="AU28" i="4"/>
  <c r="AS28" i="4"/>
  <c r="AQ28" i="4"/>
  <c r="AP28" i="4"/>
  <c r="BC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M28" i="4"/>
  <c r="L28" i="4"/>
  <c r="K28" i="4"/>
  <c r="I28" i="4"/>
  <c r="H28" i="4"/>
  <c r="G28" i="4"/>
  <c r="F28" i="4"/>
  <c r="D28" i="4"/>
  <c r="C28" i="4"/>
  <c r="B28" i="4"/>
  <c r="CE28" i="5"/>
  <c r="CC28" i="5"/>
  <c r="CB28" i="5"/>
  <c r="CA28" i="5"/>
  <c r="BY28" i="5"/>
  <c r="BX28" i="5"/>
  <c r="BV28" i="5"/>
  <c r="BU28" i="5"/>
  <c r="BT28" i="5"/>
  <c r="BS28" i="5"/>
  <c r="BR28" i="5"/>
  <c r="BQ28" i="5"/>
  <c r="BP28" i="5"/>
  <c r="BO28" i="5"/>
  <c r="BN28" i="5"/>
  <c r="BM28" i="5"/>
  <c r="BL28" i="5"/>
  <c r="BJ28" i="5"/>
  <c r="BI28" i="5"/>
  <c r="BH28" i="5"/>
  <c r="BG28" i="5"/>
  <c r="BE28" i="5"/>
  <c r="BD28" i="5"/>
  <c r="BA28" i="5"/>
  <c r="AZ28" i="5"/>
  <c r="AY28" i="5"/>
  <c r="AX28" i="5"/>
  <c r="AV28" i="5"/>
  <c r="AU28" i="5"/>
  <c r="AS28" i="5"/>
  <c r="AQ28" i="5"/>
  <c r="AP28" i="5"/>
  <c r="BC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M28" i="5"/>
  <c r="L28" i="5"/>
  <c r="K28" i="5"/>
  <c r="I28" i="5"/>
  <c r="H28" i="5"/>
  <c r="G28" i="5"/>
  <c r="F28" i="5"/>
  <c r="D28" i="5"/>
  <c r="C28" i="5"/>
  <c r="B28" i="5"/>
  <c r="CE28" i="7"/>
  <c r="CC28" i="7"/>
  <c r="CB28" i="7"/>
  <c r="CA28" i="7"/>
  <c r="BY28" i="7"/>
  <c r="BX28" i="7"/>
  <c r="BV28" i="7"/>
  <c r="BU28" i="7"/>
  <c r="BT28" i="7"/>
  <c r="BS28" i="7"/>
  <c r="BR28" i="7"/>
  <c r="BQ28" i="7"/>
  <c r="BP28" i="7"/>
  <c r="BO28" i="7"/>
  <c r="BN28" i="7"/>
  <c r="BM28" i="7"/>
  <c r="BL28" i="7"/>
  <c r="BJ28" i="7"/>
  <c r="BI28" i="7"/>
  <c r="BH28" i="7"/>
  <c r="BG28" i="7"/>
  <c r="BE28" i="7"/>
  <c r="BD28" i="7"/>
  <c r="BA28" i="7"/>
  <c r="AZ28" i="7"/>
  <c r="AY28" i="7"/>
  <c r="AX28" i="7"/>
  <c r="AV28" i="7"/>
  <c r="AU28" i="7"/>
  <c r="AS28" i="7"/>
  <c r="AQ28" i="7"/>
  <c r="AP28" i="7"/>
  <c r="BC28" i="7"/>
  <c r="AN28" i="7"/>
  <c r="AM28" i="7"/>
  <c r="AL28" i="7"/>
  <c r="AK28" i="7"/>
  <c r="AJ28" i="7"/>
  <c r="AI28" i="7"/>
  <c r="AH28" i="7"/>
  <c r="AG28" i="7"/>
  <c r="AF28" i="7"/>
  <c r="AE28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M28" i="7"/>
  <c r="L28" i="7"/>
  <c r="K28" i="7"/>
  <c r="I28" i="7"/>
  <c r="H28" i="7"/>
  <c r="G28" i="7"/>
  <c r="F28" i="7"/>
  <c r="D28" i="7"/>
  <c r="C28" i="7"/>
  <c r="B28" i="7"/>
  <c r="CE28" i="3"/>
  <c r="CC28" i="3"/>
  <c r="CB28" i="3"/>
  <c r="CA28" i="3"/>
  <c r="BY28" i="3"/>
  <c r="BX28" i="3"/>
  <c r="BV28" i="3"/>
  <c r="BU28" i="3"/>
  <c r="BT28" i="3"/>
  <c r="BS28" i="3"/>
  <c r="BR28" i="3"/>
  <c r="BQ28" i="3"/>
  <c r="BP28" i="3"/>
  <c r="BO28" i="3"/>
  <c r="BN28" i="3"/>
  <c r="BM28" i="3"/>
  <c r="BL28" i="3"/>
  <c r="BJ28" i="3"/>
  <c r="BI28" i="3"/>
  <c r="BH28" i="3"/>
  <c r="BG28" i="3"/>
  <c r="BE28" i="3"/>
  <c r="BD28" i="3"/>
  <c r="BA28" i="3"/>
  <c r="AZ28" i="3"/>
  <c r="AY28" i="3"/>
  <c r="AX28" i="3"/>
  <c r="AV28" i="3"/>
  <c r="AU28" i="3"/>
  <c r="AS28" i="3"/>
  <c r="AQ28" i="3"/>
  <c r="AP28" i="3"/>
  <c r="BC28" i="3"/>
  <c r="AN28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M28" i="3"/>
  <c r="L28" i="3"/>
  <c r="K28" i="3"/>
  <c r="I28" i="3"/>
  <c r="H28" i="3"/>
  <c r="G28" i="3"/>
  <c r="F28" i="3"/>
  <c r="D28" i="3"/>
  <c r="C28" i="3"/>
  <c r="B28" i="3"/>
  <c r="CE22" i="6"/>
  <c r="CC22" i="6"/>
  <c r="CB22" i="6"/>
  <c r="CA22" i="6"/>
  <c r="BY22" i="6"/>
  <c r="BX22" i="6"/>
  <c r="BV22" i="6"/>
  <c r="BU22" i="6"/>
  <c r="BT22" i="6"/>
  <c r="BS22" i="6"/>
  <c r="BR22" i="6"/>
  <c r="BQ22" i="6"/>
  <c r="BP22" i="6"/>
  <c r="BO22" i="6"/>
  <c r="BN22" i="6"/>
  <c r="BM22" i="6"/>
  <c r="BL22" i="6"/>
  <c r="BJ22" i="6"/>
  <c r="BI22" i="6"/>
  <c r="BH22" i="6"/>
  <c r="BG22" i="6"/>
  <c r="BE22" i="6"/>
  <c r="BD22" i="6"/>
  <c r="BA22" i="6"/>
  <c r="AZ22" i="6"/>
  <c r="AY22" i="6"/>
  <c r="AX22" i="6"/>
  <c r="AV22" i="6"/>
  <c r="AU22" i="6"/>
  <c r="AS22" i="6"/>
  <c r="AQ22" i="6"/>
  <c r="AP22" i="6"/>
  <c r="BC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M22" i="6"/>
  <c r="L22" i="6"/>
  <c r="K22" i="6"/>
  <c r="I22" i="6"/>
  <c r="H22" i="6"/>
  <c r="G22" i="6"/>
  <c r="F22" i="6"/>
  <c r="D22" i="6"/>
  <c r="C22" i="6"/>
  <c r="B22" i="6"/>
  <c r="CE22" i="4"/>
  <c r="CC22" i="4"/>
  <c r="CB22" i="4"/>
  <c r="CA22" i="4"/>
  <c r="BY22" i="4"/>
  <c r="BX22" i="4"/>
  <c r="BV22" i="4"/>
  <c r="BU22" i="4"/>
  <c r="BT22" i="4"/>
  <c r="BS22" i="4"/>
  <c r="BR22" i="4"/>
  <c r="BQ22" i="4"/>
  <c r="BP22" i="4"/>
  <c r="BO22" i="4"/>
  <c r="BN22" i="4"/>
  <c r="BM22" i="4"/>
  <c r="BL22" i="4"/>
  <c r="BJ22" i="4"/>
  <c r="BI22" i="4"/>
  <c r="BH22" i="4"/>
  <c r="BG22" i="4"/>
  <c r="BE22" i="4"/>
  <c r="BD22" i="4"/>
  <c r="BA22" i="4"/>
  <c r="AZ22" i="4"/>
  <c r="AY22" i="4"/>
  <c r="AX22" i="4"/>
  <c r="AV22" i="4"/>
  <c r="AU22" i="4"/>
  <c r="AS22" i="4"/>
  <c r="AQ22" i="4"/>
  <c r="AP22" i="4"/>
  <c r="BC22" i="4"/>
  <c r="AN22" i="4"/>
  <c r="AM22" i="4"/>
  <c r="AL22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M22" i="4"/>
  <c r="L22" i="4"/>
  <c r="K22" i="4"/>
  <c r="I22" i="4"/>
  <c r="H22" i="4"/>
  <c r="G22" i="4"/>
  <c r="F22" i="4"/>
  <c r="D22" i="4"/>
  <c r="C22" i="4"/>
  <c r="B22" i="4"/>
  <c r="CE22" i="5"/>
  <c r="CC22" i="5"/>
  <c r="CB22" i="5"/>
  <c r="CA22" i="5"/>
  <c r="BY22" i="5"/>
  <c r="BX22" i="5"/>
  <c r="BV22" i="5"/>
  <c r="BU22" i="5"/>
  <c r="BT22" i="5"/>
  <c r="BS22" i="5"/>
  <c r="BR22" i="5"/>
  <c r="BQ22" i="5"/>
  <c r="BP22" i="5"/>
  <c r="BO22" i="5"/>
  <c r="BN22" i="5"/>
  <c r="BM22" i="5"/>
  <c r="BL22" i="5"/>
  <c r="BJ22" i="5"/>
  <c r="BI22" i="5"/>
  <c r="BH22" i="5"/>
  <c r="BG22" i="5"/>
  <c r="BE22" i="5"/>
  <c r="BD22" i="5"/>
  <c r="BA22" i="5"/>
  <c r="AZ22" i="5"/>
  <c r="AY22" i="5"/>
  <c r="AX22" i="5"/>
  <c r="AV22" i="5"/>
  <c r="AU22" i="5"/>
  <c r="AS22" i="5"/>
  <c r="AQ22" i="5"/>
  <c r="AP22" i="5"/>
  <c r="BC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M22" i="5"/>
  <c r="L22" i="5"/>
  <c r="K22" i="5"/>
  <c r="I22" i="5"/>
  <c r="H22" i="5"/>
  <c r="G22" i="5"/>
  <c r="F22" i="5"/>
  <c r="D22" i="5"/>
  <c r="C22" i="5"/>
  <c r="B22" i="5"/>
  <c r="CE22" i="7"/>
  <c r="CC22" i="7"/>
  <c r="CB22" i="7"/>
  <c r="CA22" i="7"/>
  <c r="BY22" i="7"/>
  <c r="BX22" i="7"/>
  <c r="BV22" i="7"/>
  <c r="BU22" i="7"/>
  <c r="BT22" i="7"/>
  <c r="BS22" i="7"/>
  <c r="BR22" i="7"/>
  <c r="BQ22" i="7"/>
  <c r="BP22" i="7"/>
  <c r="BO22" i="7"/>
  <c r="BN22" i="7"/>
  <c r="BM22" i="7"/>
  <c r="BL22" i="7"/>
  <c r="BJ22" i="7"/>
  <c r="BI22" i="7"/>
  <c r="BH22" i="7"/>
  <c r="BG22" i="7"/>
  <c r="BE22" i="7"/>
  <c r="BD22" i="7"/>
  <c r="BA22" i="7"/>
  <c r="AZ22" i="7"/>
  <c r="AY22" i="7"/>
  <c r="AX22" i="7"/>
  <c r="AV22" i="7"/>
  <c r="AU22" i="7"/>
  <c r="AS22" i="7"/>
  <c r="AQ22" i="7"/>
  <c r="AP22" i="7"/>
  <c r="BC22" i="7"/>
  <c r="AN22" i="7"/>
  <c r="AM22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M22" i="7"/>
  <c r="L22" i="7"/>
  <c r="K22" i="7"/>
  <c r="I22" i="7"/>
  <c r="H22" i="7"/>
  <c r="G22" i="7"/>
  <c r="F22" i="7"/>
  <c r="D22" i="7"/>
  <c r="C22" i="7"/>
  <c r="B22" i="7"/>
  <c r="CE22" i="3"/>
  <c r="CC22" i="3"/>
  <c r="CB22" i="3"/>
  <c r="CA22" i="3"/>
  <c r="BY22" i="3"/>
  <c r="BX22" i="3"/>
  <c r="BV22" i="3"/>
  <c r="BU22" i="3"/>
  <c r="BT22" i="3"/>
  <c r="BS22" i="3"/>
  <c r="BR22" i="3"/>
  <c r="BQ22" i="3"/>
  <c r="BP22" i="3"/>
  <c r="BO22" i="3"/>
  <c r="BN22" i="3"/>
  <c r="BM22" i="3"/>
  <c r="BL22" i="3"/>
  <c r="BJ22" i="3"/>
  <c r="BI22" i="3"/>
  <c r="BH22" i="3"/>
  <c r="BG22" i="3"/>
  <c r="BE22" i="3"/>
  <c r="BD22" i="3"/>
  <c r="BA22" i="3"/>
  <c r="AZ22" i="3"/>
  <c r="AY22" i="3"/>
  <c r="AX22" i="3"/>
  <c r="AV22" i="3"/>
  <c r="AU22" i="3"/>
  <c r="AS22" i="3"/>
  <c r="AQ22" i="3"/>
  <c r="AP22" i="3"/>
  <c r="BC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M22" i="3"/>
  <c r="L22" i="3"/>
  <c r="K22" i="3"/>
  <c r="I22" i="3"/>
  <c r="H22" i="3"/>
  <c r="G22" i="3"/>
  <c r="F22" i="3"/>
  <c r="D22" i="3"/>
  <c r="C22" i="3"/>
  <c r="B22" i="3"/>
  <c r="CE6" i="6"/>
  <c r="CC6" i="6"/>
  <c r="CB6" i="6"/>
  <c r="CA6" i="6"/>
  <c r="BY6" i="6"/>
  <c r="BX6" i="6"/>
  <c r="BV6" i="6"/>
  <c r="BU6" i="6"/>
  <c r="BT6" i="6"/>
  <c r="BS6" i="6"/>
  <c r="BR6" i="6"/>
  <c r="BQ6" i="6"/>
  <c r="BP6" i="6"/>
  <c r="BO6" i="6"/>
  <c r="BN6" i="6"/>
  <c r="BM6" i="6"/>
  <c r="BL6" i="6"/>
  <c r="BJ6" i="6"/>
  <c r="BI6" i="6"/>
  <c r="BH6" i="6"/>
  <c r="BG6" i="6"/>
  <c r="BE6" i="6"/>
  <c r="BD6" i="6"/>
  <c r="BA6" i="6"/>
  <c r="AZ6" i="6"/>
  <c r="AY6" i="6"/>
  <c r="AX6" i="6"/>
  <c r="AV6" i="6"/>
  <c r="AU6" i="6"/>
  <c r="AS6" i="6"/>
  <c r="AQ6" i="6"/>
  <c r="AP6" i="6"/>
  <c r="BC6" i="6"/>
  <c r="AN6" i="6"/>
  <c r="AM6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R6" i="6"/>
  <c r="Q6" i="6"/>
  <c r="P6" i="6"/>
  <c r="O6" i="6"/>
  <c r="M6" i="6"/>
  <c r="L6" i="6"/>
  <c r="K6" i="6"/>
  <c r="I6" i="6"/>
  <c r="H6" i="6"/>
  <c r="G6" i="6"/>
  <c r="F6" i="6"/>
  <c r="D6" i="6"/>
  <c r="C6" i="6"/>
  <c r="B6" i="6"/>
  <c r="CE6" i="4"/>
  <c r="CC6" i="4"/>
  <c r="CB6" i="4"/>
  <c r="CA6" i="4"/>
  <c r="BY6" i="4"/>
  <c r="BX6" i="4"/>
  <c r="BV6" i="4"/>
  <c r="BU6" i="4"/>
  <c r="BT6" i="4"/>
  <c r="BS6" i="4"/>
  <c r="BR6" i="4"/>
  <c r="BQ6" i="4"/>
  <c r="BP6" i="4"/>
  <c r="BO6" i="4"/>
  <c r="BN6" i="4"/>
  <c r="BM6" i="4"/>
  <c r="BL6" i="4"/>
  <c r="BJ6" i="4"/>
  <c r="BI6" i="4"/>
  <c r="BH6" i="4"/>
  <c r="BG6" i="4"/>
  <c r="BE6" i="4"/>
  <c r="BD6" i="4"/>
  <c r="BA6" i="4"/>
  <c r="AZ6" i="4"/>
  <c r="AY6" i="4"/>
  <c r="AX6" i="4"/>
  <c r="AV6" i="4"/>
  <c r="AU6" i="4"/>
  <c r="AS6" i="4"/>
  <c r="AQ6" i="4"/>
  <c r="AP6" i="4"/>
  <c r="BC6" i="4"/>
  <c r="AN6" i="4"/>
  <c r="AM6" i="4"/>
  <c r="AL6" i="4"/>
  <c r="AK6" i="4"/>
  <c r="AJ6" i="4"/>
  <c r="AI6" i="4"/>
  <c r="AH6" i="4"/>
  <c r="AG6" i="4"/>
  <c r="AF6" i="4"/>
  <c r="AE6" i="4"/>
  <c r="AD6" i="4"/>
  <c r="AC6" i="4"/>
  <c r="AB6" i="4"/>
  <c r="AA6" i="4"/>
  <c r="Z6" i="4"/>
  <c r="Y6" i="4"/>
  <c r="X6" i="4"/>
  <c r="W6" i="4"/>
  <c r="V6" i="4"/>
  <c r="U6" i="4"/>
  <c r="T6" i="4"/>
  <c r="S6" i="4"/>
  <c r="R6" i="4"/>
  <c r="Q6" i="4"/>
  <c r="P6" i="4"/>
  <c r="O6" i="4"/>
  <c r="M6" i="4"/>
  <c r="L6" i="4"/>
  <c r="K6" i="4"/>
  <c r="I6" i="4"/>
  <c r="H6" i="4"/>
  <c r="G6" i="4"/>
  <c r="F6" i="4"/>
  <c r="D6" i="4"/>
  <c r="C6" i="4"/>
  <c r="B6" i="4"/>
  <c r="CE6" i="5"/>
  <c r="CC6" i="5"/>
  <c r="CB6" i="5"/>
  <c r="CA6" i="5"/>
  <c r="BY6" i="5"/>
  <c r="BX6" i="5"/>
  <c r="BV6" i="5"/>
  <c r="BU6" i="5"/>
  <c r="BT6" i="5"/>
  <c r="BS6" i="5"/>
  <c r="BR6" i="5"/>
  <c r="BQ6" i="5"/>
  <c r="BP6" i="5"/>
  <c r="BO6" i="5"/>
  <c r="BN6" i="5"/>
  <c r="BM6" i="5"/>
  <c r="BL6" i="5"/>
  <c r="BJ6" i="5"/>
  <c r="BI6" i="5"/>
  <c r="BH6" i="5"/>
  <c r="BG6" i="5"/>
  <c r="BE6" i="5"/>
  <c r="BD6" i="5"/>
  <c r="BA6" i="5"/>
  <c r="AZ6" i="5"/>
  <c r="AY6" i="5"/>
  <c r="AX6" i="5"/>
  <c r="AV6" i="5"/>
  <c r="AU6" i="5"/>
  <c r="AS6" i="5"/>
  <c r="AQ6" i="5"/>
  <c r="AP6" i="5"/>
  <c r="BC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M6" i="5"/>
  <c r="L6" i="5"/>
  <c r="K6" i="5"/>
  <c r="I6" i="5"/>
  <c r="H6" i="5"/>
  <c r="G6" i="5"/>
  <c r="F6" i="5"/>
  <c r="D6" i="5"/>
  <c r="C6" i="5"/>
  <c r="B6" i="5"/>
  <c r="CE6" i="7"/>
  <c r="CC6" i="7"/>
  <c r="CB6" i="7"/>
  <c r="CA6" i="7"/>
  <c r="BY6" i="7"/>
  <c r="BX6" i="7"/>
  <c r="BV6" i="7"/>
  <c r="BU6" i="7"/>
  <c r="BT6" i="7"/>
  <c r="BS6" i="7"/>
  <c r="BR6" i="7"/>
  <c r="BQ6" i="7"/>
  <c r="BP6" i="7"/>
  <c r="BO6" i="7"/>
  <c r="BN6" i="7"/>
  <c r="BM6" i="7"/>
  <c r="BL6" i="7"/>
  <c r="BJ6" i="7"/>
  <c r="BI6" i="7"/>
  <c r="BH6" i="7"/>
  <c r="BG6" i="7"/>
  <c r="BE6" i="7"/>
  <c r="BD6" i="7"/>
  <c r="BA6" i="7"/>
  <c r="AZ6" i="7"/>
  <c r="AY6" i="7"/>
  <c r="AX6" i="7"/>
  <c r="AV6" i="7"/>
  <c r="AU6" i="7"/>
  <c r="AS6" i="7"/>
  <c r="AQ6" i="7"/>
  <c r="AP6" i="7"/>
  <c r="BC6" i="7"/>
  <c r="AN6" i="7"/>
  <c r="AM6" i="7"/>
  <c r="AL6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M6" i="7"/>
  <c r="L6" i="7"/>
  <c r="K6" i="7"/>
  <c r="I6" i="7"/>
  <c r="H6" i="7"/>
  <c r="G6" i="7"/>
  <c r="F6" i="7"/>
  <c r="D6" i="7"/>
  <c r="C6" i="7"/>
  <c r="B6" i="7"/>
  <c r="CE6" i="3"/>
  <c r="CC6" i="3"/>
  <c r="CB6" i="3"/>
  <c r="CA6" i="3"/>
  <c r="BY6" i="3"/>
  <c r="BX6" i="3"/>
  <c r="BV6" i="3"/>
  <c r="BU6" i="3"/>
  <c r="BT6" i="3"/>
  <c r="BS6" i="3"/>
  <c r="BR6" i="3"/>
  <c r="BQ6" i="3"/>
  <c r="BP6" i="3"/>
  <c r="BO6" i="3"/>
  <c r="BN6" i="3"/>
  <c r="BM6" i="3"/>
  <c r="BL6" i="3"/>
  <c r="BJ6" i="3"/>
  <c r="BI6" i="3"/>
  <c r="BH6" i="3"/>
  <c r="BG6" i="3"/>
  <c r="BE6" i="3"/>
  <c r="BD6" i="3"/>
  <c r="BA6" i="3"/>
  <c r="AZ6" i="3"/>
  <c r="AY6" i="3"/>
  <c r="AX6" i="3"/>
  <c r="AV6" i="3"/>
  <c r="AU6" i="3"/>
  <c r="AS6" i="3"/>
  <c r="AQ6" i="3"/>
  <c r="AP6" i="3"/>
  <c r="BC6" i="3"/>
  <c r="AN6" i="3"/>
  <c r="AM6" i="3"/>
  <c r="AL6" i="3"/>
  <c r="AK6" i="3"/>
  <c r="AJ6" i="3"/>
  <c r="AI6" i="3"/>
  <c r="AH6" i="3"/>
  <c r="AG6" i="3"/>
  <c r="AF6" i="3"/>
  <c r="AE6" i="3"/>
  <c r="AD6" i="3"/>
  <c r="AC6" i="3"/>
  <c r="AB6" i="3"/>
  <c r="AA6" i="3"/>
  <c r="Z6" i="3"/>
  <c r="Y6" i="3"/>
  <c r="X6" i="3"/>
  <c r="W6" i="3"/>
  <c r="V6" i="3"/>
  <c r="U6" i="3"/>
  <c r="T6" i="3"/>
  <c r="S6" i="3"/>
  <c r="R6" i="3"/>
  <c r="Q6" i="3"/>
  <c r="P6" i="3"/>
  <c r="O6" i="3"/>
  <c r="M6" i="3"/>
  <c r="L6" i="3"/>
  <c r="K6" i="3"/>
  <c r="I6" i="3"/>
  <c r="H6" i="3"/>
  <c r="G6" i="3"/>
  <c r="F6" i="3"/>
  <c r="D6" i="3"/>
  <c r="C6" i="3"/>
  <c r="B6" i="3"/>
  <c r="BD126" i="9"/>
  <c r="BD125" i="9"/>
  <c r="BD123" i="9"/>
  <c r="BD122" i="9"/>
  <c r="BD121" i="9"/>
  <c r="BD118" i="9"/>
  <c r="BD115" i="9"/>
  <c r="BD114" i="9"/>
  <c r="BD110" i="9"/>
  <c r="BD109" i="9"/>
  <c r="BD108" i="9"/>
  <c r="BD105" i="9"/>
  <c r="BD104" i="9"/>
  <c r="BD103" i="9"/>
  <c r="BD101" i="9"/>
  <c r="BD100" i="9"/>
  <c r="BD96" i="9"/>
  <c r="BD94" i="9"/>
  <c r="BD93" i="9"/>
  <c r="BD92" i="9"/>
  <c r="BD91" i="9"/>
  <c r="BD90" i="9"/>
  <c r="BD89" i="9"/>
  <c r="BD88" i="9"/>
  <c r="BD87" i="9"/>
  <c r="BD86" i="9"/>
  <c r="BD85" i="9"/>
  <c r="BD84" i="9"/>
  <c r="BD83" i="9"/>
  <c r="BD82" i="9"/>
  <c r="BD81" i="9"/>
  <c r="BD80" i="9"/>
  <c r="BD79" i="9"/>
  <c r="BD78" i="9"/>
  <c r="BD77" i="9"/>
  <c r="BD76" i="9"/>
  <c r="BD75" i="9"/>
  <c r="BD74" i="9"/>
  <c r="BD73" i="9"/>
  <c r="BD72" i="9"/>
  <c r="BD71" i="9"/>
  <c r="BD70" i="9"/>
  <c r="BD69" i="9"/>
  <c r="BD68" i="9"/>
  <c r="BD67" i="9"/>
  <c r="BD66" i="9"/>
  <c r="BD65" i="9"/>
  <c r="BD64" i="9"/>
  <c r="BD63" i="9"/>
  <c r="BD62" i="9"/>
  <c r="BD61" i="9"/>
  <c r="BD60" i="9"/>
  <c r="BD59" i="9"/>
  <c r="BD58" i="9"/>
  <c r="BD57" i="9"/>
  <c r="BD56" i="9"/>
  <c r="BD55" i="9"/>
  <c r="BD54" i="9"/>
  <c r="BD53" i="9"/>
  <c r="BD52" i="9"/>
  <c r="BD51" i="9"/>
  <c r="BD50" i="9"/>
  <c r="BD49" i="9"/>
  <c r="BD48" i="9"/>
  <c r="BD47" i="9"/>
  <c r="BD46" i="9"/>
  <c r="BD45" i="9"/>
  <c r="BD44" i="9"/>
  <c r="BD43" i="9"/>
  <c r="BD42" i="9"/>
  <c r="BD41" i="9"/>
  <c r="BD40" i="9"/>
  <c r="BD39" i="9"/>
  <c r="BD38" i="9"/>
  <c r="BD37" i="9"/>
  <c r="BD36" i="9"/>
  <c r="BD35" i="9"/>
  <c r="BD34" i="9"/>
  <c r="BD33" i="9"/>
  <c r="BD32" i="9"/>
  <c r="BD30" i="9"/>
  <c r="BD29" i="9"/>
  <c r="BD28" i="9"/>
  <c r="BD27" i="9"/>
  <c r="BD26" i="9"/>
  <c r="BD24" i="9"/>
  <c r="BD23" i="9"/>
  <c r="BD22" i="9"/>
  <c r="BD21" i="9"/>
  <c r="BD20" i="9"/>
  <c r="BD19" i="9"/>
  <c r="BD18" i="9"/>
  <c r="BD17" i="9"/>
  <c r="BD16" i="9"/>
  <c r="BD15" i="9"/>
  <c r="BD14" i="9"/>
  <c r="BD13" i="9"/>
  <c r="BD12" i="9"/>
  <c r="BD11" i="9"/>
  <c r="BD10" i="9"/>
  <c r="BD9" i="9"/>
  <c r="BD8" i="9"/>
  <c r="BD7" i="9"/>
  <c r="BD126" i="10"/>
  <c r="BD125" i="10"/>
  <c r="BD123" i="10"/>
  <c r="BD122" i="10"/>
  <c r="BD121" i="10"/>
  <c r="BD118" i="10"/>
  <c r="BD115" i="10"/>
  <c r="BD114" i="10"/>
  <c r="BD110" i="10"/>
  <c r="BD109" i="10"/>
  <c r="BD108" i="10"/>
  <c r="BD105" i="10"/>
  <c r="BD104" i="10"/>
  <c r="BD103" i="10"/>
  <c r="BD101" i="10"/>
  <c r="BD100" i="10"/>
  <c r="BD96" i="10"/>
  <c r="BD95" i="10" s="1"/>
  <c r="BD94" i="10"/>
  <c r="BD93" i="10"/>
  <c r="BD92" i="10"/>
  <c r="BD91" i="10"/>
  <c r="BD90" i="10"/>
  <c r="BD89" i="10"/>
  <c r="BD88" i="10"/>
  <c r="BD87" i="10"/>
  <c r="BD86" i="10"/>
  <c r="BD85" i="10"/>
  <c r="BD84" i="10"/>
  <c r="BD83" i="10"/>
  <c r="BD82" i="10"/>
  <c r="BD81" i="10"/>
  <c r="BD80" i="10"/>
  <c r="BD79" i="10"/>
  <c r="BD78" i="10"/>
  <c r="BD77" i="10"/>
  <c r="BD76" i="10"/>
  <c r="BD75" i="10"/>
  <c r="BD74" i="10"/>
  <c r="BD73" i="10"/>
  <c r="BD72" i="10"/>
  <c r="BD71" i="10"/>
  <c r="BD70" i="10"/>
  <c r="BD69" i="10"/>
  <c r="BD68" i="10"/>
  <c r="BD67" i="10"/>
  <c r="BD66" i="10"/>
  <c r="BD65" i="10"/>
  <c r="BD64" i="10"/>
  <c r="BD63" i="10"/>
  <c r="BD62" i="10"/>
  <c r="BD61" i="10"/>
  <c r="BD60" i="10"/>
  <c r="BD59" i="10"/>
  <c r="BD58" i="10"/>
  <c r="BD57" i="10"/>
  <c r="BD56" i="10"/>
  <c r="BD55" i="10"/>
  <c r="BD54" i="10"/>
  <c r="BD53" i="10"/>
  <c r="BD52" i="10"/>
  <c r="BD51" i="10"/>
  <c r="BD50" i="10"/>
  <c r="BD49" i="10"/>
  <c r="BD48" i="10"/>
  <c r="BD47" i="10"/>
  <c r="BD46" i="10"/>
  <c r="BD45" i="10"/>
  <c r="BD44" i="10"/>
  <c r="BD43" i="10"/>
  <c r="BD42" i="10"/>
  <c r="BD41" i="10"/>
  <c r="BD40" i="10"/>
  <c r="BD39" i="10"/>
  <c r="BD38" i="10"/>
  <c r="BD37" i="10"/>
  <c r="BD36" i="10"/>
  <c r="BD35" i="10"/>
  <c r="BD34" i="10"/>
  <c r="BD33" i="10"/>
  <c r="BD32" i="10"/>
  <c r="BD30" i="10"/>
  <c r="BD29" i="10"/>
  <c r="BD28" i="10"/>
  <c r="BD27" i="10"/>
  <c r="BD26" i="10"/>
  <c r="BD24" i="10"/>
  <c r="BD23" i="10"/>
  <c r="BD22" i="10"/>
  <c r="BD21" i="10"/>
  <c r="BD20" i="10"/>
  <c r="BD19" i="10"/>
  <c r="BD18" i="10"/>
  <c r="BD17" i="10"/>
  <c r="BD16" i="10"/>
  <c r="BD15" i="10"/>
  <c r="BD14" i="10"/>
  <c r="BD13" i="10"/>
  <c r="BD12" i="10"/>
  <c r="BD11" i="10"/>
  <c r="BD10" i="10"/>
  <c r="BD9" i="10"/>
  <c r="BD8" i="10"/>
  <c r="BD7" i="10"/>
  <c r="BD126" i="8"/>
  <c r="BD125" i="8"/>
  <c r="BD123" i="8"/>
  <c r="BD122" i="8"/>
  <c r="BD121" i="8"/>
  <c r="BD118" i="8"/>
  <c r="BD115" i="8"/>
  <c r="BD114" i="8"/>
  <c r="BD110" i="8"/>
  <c r="BD109" i="8"/>
  <c r="BD108" i="8"/>
  <c r="BD105" i="8"/>
  <c r="BD104" i="8"/>
  <c r="BD103" i="8"/>
  <c r="BD101" i="8"/>
  <c r="BD100" i="8"/>
  <c r="BD96" i="8"/>
  <c r="BD94" i="8"/>
  <c r="BD93" i="8"/>
  <c r="BD92" i="8"/>
  <c r="BD91" i="8"/>
  <c r="BD90" i="8"/>
  <c r="BD89" i="8"/>
  <c r="BD88" i="8"/>
  <c r="BD87" i="8"/>
  <c r="BD86" i="8"/>
  <c r="BD85" i="8"/>
  <c r="BD84" i="8"/>
  <c r="BD83" i="8"/>
  <c r="BD82" i="8"/>
  <c r="BD81" i="8"/>
  <c r="BD80" i="8"/>
  <c r="BD79" i="8"/>
  <c r="BD78" i="8"/>
  <c r="BD77" i="8"/>
  <c r="BD76" i="8"/>
  <c r="BD75" i="8"/>
  <c r="BD74" i="8"/>
  <c r="BD73" i="8"/>
  <c r="BD72" i="8"/>
  <c r="BD71" i="8"/>
  <c r="BD70" i="8"/>
  <c r="BD69" i="8"/>
  <c r="BD68" i="8"/>
  <c r="BD67" i="8"/>
  <c r="BD66" i="8"/>
  <c r="BD65" i="8"/>
  <c r="BD64" i="8"/>
  <c r="BD63" i="8"/>
  <c r="BD62" i="8"/>
  <c r="BD61" i="8"/>
  <c r="BD60" i="8"/>
  <c r="BD59" i="8"/>
  <c r="BD58" i="8"/>
  <c r="BD57" i="8"/>
  <c r="BD56" i="8"/>
  <c r="BD55" i="8"/>
  <c r="BD54" i="8"/>
  <c r="BD53" i="8"/>
  <c r="BD52" i="8"/>
  <c r="BD51" i="8"/>
  <c r="BD50" i="8"/>
  <c r="BD49" i="8"/>
  <c r="BD48" i="8"/>
  <c r="BD47" i="8"/>
  <c r="BD46" i="8"/>
  <c r="BD45" i="8"/>
  <c r="BD44" i="8"/>
  <c r="BD43" i="8"/>
  <c r="BD42" i="8"/>
  <c r="BD41" i="8"/>
  <c r="BD40" i="8"/>
  <c r="BD39" i="8"/>
  <c r="BD38" i="8"/>
  <c r="BD37" i="8"/>
  <c r="BD36" i="8"/>
  <c r="BD35" i="8"/>
  <c r="BD34" i="8"/>
  <c r="BD33" i="8"/>
  <c r="BD32" i="8"/>
  <c r="BD30" i="8"/>
  <c r="BD29" i="8"/>
  <c r="BD28" i="8"/>
  <c r="BD27" i="8"/>
  <c r="BD26" i="8"/>
  <c r="BD24" i="8"/>
  <c r="BD23" i="8"/>
  <c r="BD22" i="8"/>
  <c r="BD21" i="8"/>
  <c r="BD20" i="8"/>
  <c r="BD19" i="8"/>
  <c r="BD18" i="8"/>
  <c r="BD17" i="8"/>
  <c r="BD16" i="8"/>
  <c r="BD15" i="8"/>
  <c r="BD14" i="8"/>
  <c r="BD13" i="8"/>
  <c r="BD12" i="8"/>
  <c r="BD11" i="8"/>
  <c r="BD10" i="8"/>
  <c r="BD9" i="8"/>
  <c r="BD8" i="8"/>
  <c r="BD7" i="8"/>
  <c r="AZ126" i="9"/>
  <c r="AZ125" i="9"/>
  <c r="AZ123" i="9"/>
  <c r="AZ122" i="9"/>
  <c r="AZ121" i="9"/>
  <c r="AZ118" i="9"/>
  <c r="AZ115" i="9"/>
  <c r="AZ114" i="9"/>
  <c r="AZ110" i="9"/>
  <c r="AZ109" i="9"/>
  <c r="AZ108" i="9"/>
  <c r="AZ105" i="9"/>
  <c r="AZ104" i="9"/>
  <c r="AZ103" i="9"/>
  <c r="AZ101" i="9"/>
  <c r="AZ100" i="9"/>
  <c r="AZ96" i="9"/>
  <c r="AZ95" i="9" s="1"/>
  <c r="AZ94" i="9"/>
  <c r="AZ93" i="9"/>
  <c r="AZ92" i="9"/>
  <c r="AZ91" i="9"/>
  <c r="AZ90" i="9"/>
  <c r="AZ89" i="9"/>
  <c r="AZ88" i="9"/>
  <c r="AZ87" i="9"/>
  <c r="AZ86" i="9"/>
  <c r="AZ85" i="9"/>
  <c r="AZ84" i="9"/>
  <c r="AZ83" i="9"/>
  <c r="AZ82" i="9"/>
  <c r="AZ81" i="9"/>
  <c r="AZ80" i="9"/>
  <c r="AZ79" i="9"/>
  <c r="AZ78" i="9"/>
  <c r="AZ77" i="9"/>
  <c r="AZ76" i="9"/>
  <c r="AZ75" i="9"/>
  <c r="AZ74" i="9"/>
  <c r="AZ73" i="9"/>
  <c r="AZ72" i="9"/>
  <c r="AZ71" i="9"/>
  <c r="AZ70" i="9"/>
  <c r="AZ69" i="9"/>
  <c r="AZ68" i="9"/>
  <c r="AZ67" i="9"/>
  <c r="AZ66" i="9"/>
  <c r="AZ65" i="9"/>
  <c r="AZ64" i="9"/>
  <c r="AZ63" i="9"/>
  <c r="AZ62" i="9"/>
  <c r="AZ61" i="9"/>
  <c r="AZ60" i="9"/>
  <c r="AZ59" i="9"/>
  <c r="AZ58" i="9"/>
  <c r="AZ57" i="9"/>
  <c r="AZ56" i="9"/>
  <c r="AZ55" i="9"/>
  <c r="AZ54" i="9"/>
  <c r="AZ53" i="9"/>
  <c r="AZ52" i="9"/>
  <c r="AZ51" i="9"/>
  <c r="AZ50" i="9"/>
  <c r="AZ49" i="9"/>
  <c r="AZ48" i="9"/>
  <c r="AZ47" i="9"/>
  <c r="AZ46" i="9"/>
  <c r="AZ45" i="9"/>
  <c r="AZ44" i="9"/>
  <c r="AZ43" i="9"/>
  <c r="AZ42" i="9"/>
  <c r="AZ41" i="9"/>
  <c r="AZ40" i="9"/>
  <c r="AZ39" i="9"/>
  <c r="AZ38" i="9"/>
  <c r="AZ37" i="9"/>
  <c r="AZ36" i="9"/>
  <c r="AZ35" i="9"/>
  <c r="AZ34" i="9"/>
  <c r="AZ33" i="9"/>
  <c r="AZ32" i="9"/>
  <c r="AZ30" i="9"/>
  <c r="AZ29" i="9"/>
  <c r="AZ28" i="9"/>
  <c r="AZ27" i="9"/>
  <c r="AZ26" i="9"/>
  <c r="AZ24" i="9"/>
  <c r="AZ23" i="9"/>
  <c r="AZ22" i="9"/>
  <c r="AZ21" i="9"/>
  <c r="AZ20" i="9"/>
  <c r="AZ19" i="9"/>
  <c r="AZ18" i="9"/>
  <c r="AZ17" i="9"/>
  <c r="AZ16" i="9"/>
  <c r="AZ15" i="9"/>
  <c r="AZ14" i="9"/>
  <c r="AZ13" i="9"/>
  <c r="AZ12" i="9"/>
  <c r="AZ11" i="9"/>
  <c r="AZ10" i="9"/>
  <c r="AZ9" i="9"/>
  <c r="AZ8" i="9"/>
  <c r="AZ7" i="9"/>
  <c r="AZ126" i="10"/>
  <c r="AZ125" i="10"/>
  <c r="AZ123" i="10"/>
  <c r="AZ122" i="10"/>
  <c r="AZ121" i="10"/>
  <c r="AZ118" i="10"/>
  <c r="AZ115" i="10"/>
  <c r="AZ114" i="10"/>
  <c r="AZ110" i="10"/>
  <c r="AZ109" i="10"/>
  <c r="AZ108" i="10"/>
  <c r="AZ105" i="10"/>
  <c r="AZ104" i="10"/>
  <c r="AZ103" i="10"/>
  <c r="AZ101" i="10"/>
  <c r="AZ100" i="10"/>
  <c r="AZ96" i="10"/>
  <c r="AZ95" i="10" s="1"/>
  <c r="AZ94" i="10"/>
  <c r="AZ93" i="10"/>
  <c r="AZ92" i="10"/>
  <c r="AZ91" i="10"/>
  <c r="AZ90" i="10"/>
  <c r="AZ89" i="10"/>
  <c r="AZ88" i="10"/>
  <c r="AZ87" i="10"/>
  <c r="AZ86" i="10"/>
  <c r="AZ85" i="10"/>
  <c r="AZ84" i="10"/>
  <c r="AZ83" i="10"/>
  <c r="AZ82" i="10"/>
  <c r="AZ81" i="10"/>
  <c r="AZ80" i="10"/>
  <c r="AZ79" i="10"/>
  <c r="AZ78" i="10"/>
  <c r="AZ77" i="10"/>
  <c r="AZ76" i="10"/>
  <c r="AZ75" i="10"/>
  <c r="AZ74" i="10"/>
  <c r="AZ73" i="10"/>
  <c r="AZ72" i="10"/>
  <c r="AZ71" i="10"/>
  <c r="AZ70" i="10"/>
  <c r="AZ69" i="10"/>
  <c r="AZ68" i="10"/>
  <c r="AZ67" i="10"/>
  <c r="AZ66" i="10"/>
  <c r="AZ65" i="10"/>
  <c r="AZ64" i="10"/>
  <c r="AZ63" i="10"/>
  <c r="AZ62" i="10"/>
  <c r="AZ61" i="10"/>
  <c r="AZ60" i="10"/>
  <c r="AZ59" i="10"/>
  <c r="AZ58" i="10"/>
  <c r="AZ57" i="10"/>
  <c r="AZ56" i="10"/>
  <c r="AZ55" i="10"/>
  <c r="AZ54" i="10"/>
  <c r="AZ53" i="10"/>
  <c r="AZ52" i="10"/>
  <c r="AZ51" i="10"/>
  <c r="AZ50" i="10"/>
  <c r="AZ49" i="10"/>
  <c r="AZ48" i="10"/>
  <c r="AZ47" i="10"/>
  <c r="AZ46" i="10"/>
  <c r="AZ45" i="10"/>
  <c r="AZ44" i="10"/>
  <c r="AZ43" i="10"/>
  <c r="AZ42" i="10"/>
  <c r="AZ41" i="10"/>
  <c r="AZ40" i="10"/>
  <c r="AZ39" i="10"/>
  <c r="AZ38" i="10"/>
  <c r="AZ37" i="10"/>
  <c r="AZ36" i="10"/>
  <c r="AZ35" i="10"/>
  <c r="AZ34" i="10"/>
  <c r="AZ33" i="10"/>
  <c r="AZ32" i="10"/>
  <c r="AZ30" i="10"/>
  <c r="AZ29" i="10"/>
  <c r="AZ28" i="10"/>
  <c r="AZ27" i="10"/>
  <c r="AZ26" i="10"/>
  <c r="AZ24" i="10"/>
  <c r="AZ23" i="10"/>
  <c r="AZ22" i="10"/>
  <c r="AZ21" i="10"/>
  <c r="AZ20" i="10"/>
  <c r="AZ19" i="10"/>
  <c r="AZ18" i="10"/>
  <c r="AZ17" i="10"/>
  <c r="AZ16" i="10"/>
  <c r="AZ15" i="10"/>
  <c r="AZ14" i="10"/>
  <c r="AZ13" i="10"/>
  <c r="AZ12" i="10"/>
  <c r="AZ11" i="10"/>
  <c r="AZ10" i="10"/>
  <c r="AZ9" i="10"/>
  <c r="AZ8" i="10"/>
  <c r="AZ7" i="10"/>
  <c r="AZ126" i="8"/>
  <c r="AZ125" i="8"/>
  <c r="AZ123" i="8"/>
  <c r="AZ122" i="8"/>
  <c r="AZ121" i="8"/>
  <c r="AZ118" i="8"/>
  <c r="AZ115" i="8"/>
  <c r="AZ114" i="8"/>
  <c r="AZ110" i="8"/>
  <c r="AZ109" i="8"/>
  <c r="AZ108" i="8"/>
  <c r="AZ105" i="8"/>
  <c r="AZ104" i="8"/>
  <c r="AZ103" i="8"/>
  <c r="AZ101" i="8"/>
  <c r="AZ100" i="8"/>
  <c r="AZ96" i="8"/>
  <c r="AZ95" i="8" s="1"/>
  <c r="AZ94" i="8"/>
  <c r="AZ93" i="8"/>
  <c r="AZ92" i="8"/>
  <c r="AZ91" i="8"/>
  <c r="AZ90" i="8"/>
  <c r="AZ89" i="8"/>
  <c r="AZ88" i="8"/>
  <c r="AZ87" i="8"/>
  <c r="AZ86" i="8"/>
  <c r="AZ85" i="8"/>
  <c r="AZ84" i="8"/>
  <c r="AZ83" i="8"/>
  <c r="AZ82" i="8"/>
  <c r="AZ81" i="8"/>
  <c r="AZ80" i="8"/>
  <c r="AZ79" i="8"/>
  <c r="AZ78" i="8"/>
  <c r="AZ77" i="8"/>
  <c r="AZ76" i="8"/>
  <c r="AZ75" i="8"/>
  <c r="AZ74" i="8"/>
  <c r="AZ73" i="8"/>
  <c r="AZ72" i="8"/>
  <c r="AZ71" i="8"/>
  <c r="AZ70" i="8"/>
  <c r="AZ69" i="8"/>
  <c r="AZ68" i="8"/>
  <c r="AZ67" i="8"/>
  <c r="AZ66" i="8"/>
  <c r="AZ65" i="8"/>
  <c r="AZ64" i="8"/>
  <c r="AZ63" i="8"/>
  <c r="AZ62" i="8"/>
  <c r="AZ61" i="8"/>
  <c r="AZ60" i="8"/>
  <c r="AZ59" i="8"/>
  <c r="AZ58" i="8"/>
  <c r="AZ57" i="8"/>
  <c r="AZ56" i="8"/>
  <c r="AZ55" i="8"/>
  <c r="AZ54" i="8"/>
  <c r="AZ53" i="8"/>
  <c r="AZ52" i="8"/>
  <c r="AZ51" i="8"/>
  <c r="AZ50" i="8"/>
  <c r="AZ49" i="8"/>
  <c r="AZ48" i="8"/>
  <c r="AZ47" i="8"/>
  <c r="AZ46" i="8"/>
  <c r="AZ45" i="8"/>
  <c r="AZ44" i="8"/>
  <c r="AZ43" i="8"/>
  <c r="AZ42" i="8"/>
  <c r="AZ41" i="8"/>
  <c r="AZ40" i="8"/>
  <c r="AZ39" i="8"/>
  <c r="AZ38" i="8"/>
  <c r="AZ37" i="8"/>
  <c r="AZ36" i="8"/>
  <c r="AZ35" i="8"/>
  <c r="AZ34" i="8"/>
  <c r="AZ33" i="8"/>
  <c r="AZ32" i="8"/>
  <c r="AZ30" i="8"/>
  <c r="AZ29" i="8"/>
  <c r="AZ28" i="8"/>
  <c r="AZ27" i="8"/>
  <c r="AZ26" i="8"/>
  <c r="AZ24" i="8"/>
  <c r="AZ23" i="8"/>
  <c r="AZ22" i="8"/>
  <c r="AZ21" i="8"/>
  <c r="AZ20" i="8"/>
  <c r="AZ19" i="8"/>
  <c r="AZ18" i="8"/>
  <c r="AZ17" i="8"/>
  <c r="AZ16" i="8"/>
  <c r="AZ15" i="8"/>
  <c r="AZ14" i="8"/>
  <c r="AZ13" i="8"/>
  <c r="AZ12" i="8"/>
  <c r="AZ11" i="8"/>
  <c r="AZ10" i="8"/>
  <c r="AZ9" i="8"/>
  <c r="AZ8" i="8"/>
  <c r="AZ7" i="8"/>
  <c r="AL126" i="9"/>
  <c r="AL125" i="9"/>
  <c r="AL123" i="9"/>
  <c r="AL122" i="9"/>
  <c r="AL121" i="9"/>
  <c r="AL118" i="9"/>
  <c r="AL115" i="9"/>
  <c r="AL114" i="9"/>
  <c r="AL110" i="9"/>
  <c r="AL109" i="9"/>
  <c r="AL108" i="9"/>
  <c r="AL105" i="9"/>
  <c r="AL104" i="9"/>
  <c r="AL103" i="9"/>
  <c r="AL101" i="9"/>
  <c r="AL100" i="9"/>
  <c r="AL96" i="9"/>
  <c r="AL95" i="9" s="1"/>
  <c r="AL94" i="9"/>
  <c r="AL93" i="9"/>
  <c r="AL92" i="9"/>
  <c r="AL91" i="9"/>
  <c r="AL90" i="9"/>
  <c r="AL89" i="9"/>
  <c r="AL88" i="9"/>
  <c r="AL87" i="9"/>
  <c r="AL86" i="9"/>
  <c r="AL85" i="9"/>
  <c r="AL84" i="9"/>
  <c r="AL83" i="9"/>
  <c r="AL82" i="9"/>
  <c r="AL81" i="9"/>
  <c r="AL80" i="9"/>
  <c r="AL79" i="9"/>
  <c r="AL78" i="9"/>
  <c r="AL77" i="9"/>
  <c r="AL76" i="9"/>
  <c r="AL75" i="9"/>
  <c r="AL74" i="9"/>
  <c r="AL73" i="9"/>
  <c r="AL72" i="9"/>
  <c r="AL71" i="9"/>
  <c r="AL70" i="9"/>
  <c r="AL69" i="9"/>
  <c r="AL68" i="9"/>
  <c r="AL67" i="9"/>
  <c r="AL66" i="9"/>
  <c r="AL65" i="9"/>
  <c r="AL64" i="9"/>
  <c r="AL63" i="9"/>
  <c r="AL62" i="9"/>
  <c r="AL61" i="9"/>
  <c r="AL60" i="9"/>
  <c r="AL59" i="9"/>
  <c r="AL58" i="9"/>
  <c r="AL57" i="9"/>
  <c r="AL56" i="9"/>
  <c r="AL55" i="9"/>
  <c r="AL54" i="9"/>
  <c r="AL53" i="9"/>
  <c r="AL52" i="9"/>
  <c r="AL51" i="9"/>
  <c r="AL50" i="9"/>
  <c r="AL49" i="9"/>
  <c r="AL48" i="9"/>
  <c r="AL47" i="9"/>
  <c r="AL46" i="9"/>
  <c r="AL45" i="9"/>
  <c r="AL44" i="9"/>
  <c r="AL43" i="9"/>
  <c r="AL42" i="9"/>
  <c r="AL41" i="9"/>
  <c r="AL40" i="9"/>
  <c r="AL39" i="9"/>
  <c r="AL38" i="9"/>
  <c r="AL37" i="9"/>
  <c r="AL36" i="9"/>
  <c r="AL35" i="9"/>
  <c r="AL34" i="9"/>
  <c r="AL33" i="9"/>
  <c r="AL32" i="9"/>
  <c r="AL30" i="9"/>
  <c r="AL29" i="9"/>
  <c r="AL28" i="9"/>
  <c r="AL27" i="9"/>
  <c r="AL26" i="9"/>
  <c r="AL24" i="9"/>
  <c r="AL23" i="9"/>
  <c r="AL22" i="9"/>
  <c r="AL21" i="9"/>
  <c r="AL20" i="9"/>
  <c r="AL19" i="9"/>
  <c r="AL18" i="9"/>
  <c r="AL17" i="9"/>
  <c r="AL16" i="9"/>
  <c r="AL15" i="9"/>
  <c r="AL14" i="9"/>
  <c r="AL13" i="9"/>
  <c r="AL12" i="9"/>
  <c r="AL11" i="9"/>
  <c r="AL10" i="9"/>
  <c r="AL9" i="9"/>
  <c r="AL8" i="9"/>
  <c r="AL7" i="9"/>
  <c r="AL126" i="10"/>
  <c r="AL125" i="10"/>
  <c r="AL123" i="10"/>
  <c r="AL122" i="10"/>
  <c r="AL121" i="10"/>
  <c r="AL118" i="10"/>
  <c r="AL115" i="10"/>
  <c r="AL114" i="10"/>
  <c r="AL110" i="10"/>
  <c r="AL109" i="10"/>
  <c r="AL108" i="10"/>
  <c r="AL105" i="10"/>
  <c r="AL104" i="10"/>
  <c r="AL103" i="10"/>
  <c r="AL101" i="10"/>
  <c r="AL100" i="10"/>
  <c r="AL96" i="10"/>
  <c r="AL95" i="10" s="1"/>
  <c r="AL94" i="10"/>
  <c r="AL93" i="10"/>
  <c r="AL92" i="10"/>
  <c r="AL91" i="10"/>
  <c r="AL90" i="10"/>
  <c r="AL89" i="10"/>
  <c r="AL88" i="10"/>
  <c r="AL87" i="10"/>
  <c r="AL86" i="10"/>
  <c r="AL85" i="10"/>
  <c r="AL84" i="10"/>
  <c r="AL83" i="10"/>
  <c r="AL82" i="10"/>
  <c r="AL81" i="10"/>
  <c r="AL80" i="10"/>
  <c r="AL79" i="10"/>
  <c r="AL78" i="10"/>
  <c r="AL77" i="10"/>
  <c r="AL76" i="10"/>
  <c r="AL75" i="10"/>
  <c r="AL74" i="10"/>
  <c r="AL73" i="10"/>
  <c r="AL72" i="10"/>
  <c r="AL71" i="10"/>
  <c r="AL70" i="10"/>
  <c r="AL69" i="10"/>
  <c r="AL68" i="10"/>
  <c r="AL67" i="10"/>
  <c r="AL66" i="10"/>
  <c r="AL65" i="10"/>
  <c r="AL64" i="10"/>
  <c r="AL63" i="10"/>
  <c r="AL62" i="10"/>
  <c r="AL61" i="10"/>
  <c r="AL60" i="10"/>
  <c r="AL59" i="10"/>
  <c r="AL58" i="10"/>
  <c r="AL57" i="10"/>
  <c r="AL56" i="10"/>
  <c r="AL55" i="10"/>
  <c r="AL54" i="10"/>
  <c r="AL53" i="10"/>
  <c r="AL52" i="10"/>
  <c r="AL51" i="10"/>
  <c r="AL50" i="10"/>
  <c r="AL49" i="10"/>
  <c r="AL48" i="10"/>
  <c r="AL47" i="10"/>
  <c r="AL46" i="10"/>
  <c r="AL45" i="10"/>
  <c r="AL44" i="10"/>
  <c r="AL43" i="10"/>
  <c r="AL42" i="10"/>
  <c r="AL41" i="10"/>
  <c r="AL40" i="10"/>
  <c r="AL39" i="10"/>
  <c r="AL38" i="10"/>
  <c r="AL37" i="10"/>
  <c r="AL36" i="10"/>
  <c r="AL35" i="10"/>
  <c r="AL34" i="10"/>
  <c r="AL33" i="10"/>
  <c r="AL32" i="10"/>
  <c r="AL30" i="10"/>
  <c r="AL29" i="10"/>
  <c r="AL28" i="10"/>
  <c r="AL27" i="10"/>
  <c r="AL26" i="10"/>
  <c r="AL24" i="10"/>
  <c r="AL23" i="10"/>
  <c r="AL22" i="10"/>
  <c r="AL21" i="10"/>
  <c r="AL20" i="10"/>
  <c r="AL19" i="10"/>
  <c r="AL18" i="10"/>
  <c r="AL17" i="10"/>
  <c r="AL16" i="10"/>
  <c r="AL15" i="10"/>
  <c r="AL14" i="10"/>
  <c r="AL13" i="10"/>
  <c r="AL12" i="10"/>
  <c r="AL11" i="10"/>
  <c r="AL10" i="10"/>
  <c r="AL9" i="10"/>
  <c r="AL8" i="10"/>
  <c r="AL7" i="10"/>
  <c r="AL126" i="8"/>
  <c r="AL125" i="8"/>
  <c r="AL123" i="8"/>
  <c r="AL122" i="8"/>
  <c r="AL121" i="8"/>
  <c r="AL118" i="8"/>
  <c r="AL115" i="8"/>
  <c r="AL114" i="8"/>
  <c r="AL110" i="8"/>
  <c r="AL109" i="8"/>
  <c r="AL108" i="8"/>
  <c r="AL105" i="8"/>
  <c r="AL104" i="8"/>
  <c r="AL103" i="8"/>
  <c r="AL101" i="8"/>
  <c r="AL100" i="8"/>
  <c r="AL96" i="8"/>
  <c r="AL94" i="8"/>
  <c r="AL93" i="8"/>
  <c r="AL92" i="8"/>
  <c r="AL91" i="8"/>
  <c r="AL90" i="8"/>
  <c r="AL89" i="8"/>
  <c r="AL88" i="8"/>
  <c r="AL87" i="8"/>
  <c r="AL86" i="8"/>
  <c r="AL85" i="8"/>
  <c r="AL84" i="8"/>
  <c r="AL83" i="8"/>
  <c r="AL82" i="8"/>
  <c r="AL81" i="8"/>
  <c r="AL80" i="8"/>
  <c r="AL79" i="8"/>
  <c r="AL78" i="8"/>
  <c r="AL77" i="8"/>
  <c r="AL76" i="8"/>
  <c r="AL75" i="8"/>
  <c r="AL74" i="8"/>
  <c r="AL73" i="8"/>
  <c r="AL72" i="8"/>
  <c r="AL71" i="8"/>
  <c r="AL70" i="8"/>
  <c r="AL69" i="8"/>
  <c r="AL68" i="8"/>
  <c r="AL67" i="8"/>
  <c r="AL66" i="8"/>
  <c r="AL65" i="8"/>
  <c r="AL64" i="8"/>
  <c r="AL63" i="8"/>
  <c r="AL62" i="8"/>
  <c r="AL61" i="8"/>
  <c r="AL60" i="8"/>
  <c r="AL59" i="8"/>
  <c r="AL58" i="8"/>
  <c r="AL57" i="8"/>
  <c r="AL56" i="8"/>
  <c r="AL55" i="8"/>
  <c r="AL54" i="8"/>
  <c r="AL53" i="8"/>
  <c r="AL52" i="8"/>
  <c r="AL51" i="8"/>
  <c r="AL50" i="8"/>
  <c r="AL49" i="8"/>
  <c r="AL48" i="8"/>
  <c r="AL47" i="8"/>
  <c r="AL46" i="8"/>
  <c r="AL45" i="8"/>
  <c r="AL44" i="8"/>
  <c r="AL43" i="8"/>
  <c r="AL42" i="8"/>
  <c r="AL41" i="8"/>
  <c r="AL40" i="8"/>
  <c r="AL39" i="8"/>
  <c r="AL38" i="8"/>
  <c r="AL37" i="8"/>
  <c r="AL36" i="8"/>
  <c r="AL35" i="8"/>
  <c r="AL34" i="8"/>
  <c r="AL33" i="8"/>
  <c r="AL32" i="8"/>
  <c r="AL30" i="8"/>
  <c r="AL29" i="8"/>
  <c r="AL28" i="8"/>
  <c r="AL27" i="8"/>
  <c r="AL26" i="8"/>
  <c r="AL24" i="8"/>
  <c r="AL23" i="8"/>
  <c r="AL22" i="8"/>
  <c r="AL21" i="8"/>
  <c r="AL20" i="8"/>
  <c r="AL19" i="8"/>
  <c r="AL18" i="8"/>
  <c r="AL17" i="8"/>
  <c r="AL16" i="8"/>
  <c r="AL15" i="8"/>
  <c r="AL14" i="8"/>
  <c r="AL13" i="8"/>
  <c r="AL12" i="8"/>
  <c r="AL11" i="8"/>
  <c r="AL10" i="8"/>
  <c r="AL9" i="8"/>
  <c r="AL8" i="8"/>
  <c r="AL7" i="8"/>
  <c r="H126" i="9"/>
  <c r="H125" i="9"/>
  <c r="H123" i="9"/>
  <c r="H122" i="9"/>
  <c r="H121" i="9"/>
  <c r="H118" i="9"/>
  <c r="H115" i="9"/>
  <c r="H114" i="9"/>
  <c r="H110" i="9"/>
  <c r="H109" i="9"/>
  <c r="H108" i="9"/>
  <c r="AO108" i="9" s="1"/>
  <c r="H105" i="9"/>
  <c r="H104" i="9"/>
  <c r="H103" i="9"/>
  <c r="H101" i="9"/>
  <c r="H100" i="9"/>
  <c r="H96" i="9"/>
  <c r="H95" i="9" s="1"/>
  <c r="H94" i="9"/>
  <c r="H93" i="9"/>
  <c r="H92" i="9"/>
  <c r="H91" i="9"/>
  <c r="H90" i="9"/>
  <c r="H89" i="9"/>
  <c r="H88" i="9"/>
  <c r="H87" i="9"/>
  <c r="H86" i="9"/>
  <c r="H85" i="9"/>
  <c r="AO85" i="9" s="1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AO57" i="9" s="1"/>
  <c r="H56" i="9"/>
  <c r="H55" i="9"/>
  <c r="H54" i="9"/>
  <c r="H53" i="9"/>
  <c r="H52" i="9"/>
  <c r="H51" i="9"/>
  <c r="H50" i="9"/>
  <c r="H49" i="9"/>
  <c r="AO49" i="9" s="1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0" i="9"/>
  <c r="H29" i="9"/>
  <c r="H28" i="9"/>
  <c r="H27" i="9"/>
  <c r="H26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126" i="10"/>
  <c r="H125" i="10"/>
  <c r="H123" i="10"/>
  <c r="H122" i="10"/>
  <c r="H121" i="10"/>
  <c r="H118" i="10"/>
  <c r="H115" i="10"/>
  <c r="H114" i="10"/>
  <c r="H110" i="10"/>
  <c r="H109" i="10"/>
  <c r="H108" i="10"/>
  <c r="H105" i="10"/>
  <c r="H104" i="10"/>
  <c r="H103" i="10"/>
  <c r="H101" i="10"/>
  <c r="H100" i="10"/>
  <c r="H96" i="10"/>
  <c r="H95" i="10" s="1"/>
  <c r="H94" i="10"/>
  <c r="H93" i="10"/>
  <c r="H92" i="10"/>
  <c r="H91" i="10"/>
  <c r="H90" i="10"/>
  <c r="H89" i="10"/>
  <c r="H88" i="10"/>
  <c r="H87" i="10"/>
  <c r="H86" i="10"/>
  <c r="H85" i="10"/>
  <c r="H84" i="10"/>
  <c r="H83" i="10"/>
  <c r="H82" i="10"/>
  <c r="H81" i="10"/>
  <c r="H80" i="10"/>
  <c r="H79" i="10"/>
  <c r="H78" i="10"/>
  <c r="H77" i="10"/>
  <c r="H76" i="10"/>
  <c r="H75" i="10"/>
  <c r="H74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0" i="10"/>
  <c r="H29" i="10"/>
  <c r="H28" i="10"/>
  <c r="H27" i="10"/>
  <c r="H26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AO12" i="10" s="1"/>
  <c r="H11" i="10"/>
  <c r="H10" i="10"/>
  <c r="H9" i="10"/>
  <c r="H8" i="10"/>
  <c r="H7" i="10"/>
  <c r="H126" i="8"/>
  <c r="H125" i="8"/>
  <c r="H123" i="8"/>
  <c r="H122" i="8"/>
  <c r="H121" i="8"/>
  <c r="H118" i="8"/>
  <c r="H115" i="8"/>
  <c r="H114" i="8"/>
  <c r="H110" i="8"/>
  <c r="H109" i="8"/>
  <c r="H108" i="8"/>
  <c r="H105" i="8"/>
  <c r="H104" i="8"/>
  <c r="H103" i="8"/>
  <c r="H101" i="8"/>
  <c r="H100" i="8"/>
  <c r="H96" i="8"/>
  <c r="H95" i="8" s="1"/>
  <c r="H94" i="8"/>
  <c r="H93" i="8"/>
  <c r="H92" i="8"/>
  <c r="H91" i="8"/>
  <c r="H90" i="8"/>
  <c r="H89" i="8"/>
  <c r="H88" i="8"/>
  <c r="H87" i="8"/>
  <c r="H86" i="8"/>
  <c r="H85" i="8"/>
  <c r="H84" i="8"/>
  <c r="H83" i="8"/>
  <c r="H82" i="8"/>
  <c r="H81" i="8"/>
  <c r="H80" i="8"/>
  <c r="H79" i="8"/>
  <c r="H78" i="8"/>
  <c r="H77" i="8"/>
  <c r="H76" i="8"/>
  <c r="H75" i="8"/>
  <c r="H74" i="8"/>
  <c r="H73" i="8"/>
  <c r="H72" i="8"/>
  <c r="H71" i="8"/>
  <c r="H70" i="8"/>
  <c r="H69" i="8"/>
  <c r="H68" i="8"/>
  <c r="H67" i="8"/>
  <c r="H66" i="8"/>
  <c r="H65" i="8"/>
  <c r="H64" i="8"/>
  <c r="H63" i="8"/>
  <c r="H62" i="8"/>
  <c r="H61" i="8"/>
  <c r="H60" i="8"/>
  <c r="H59" i="8"/>
  <c r="H58" i="8"/>
  <c r="H57" i="8"/>
  <c r="H56" i="8"/>
  <c r="H55" i="8"/>
  <c r="H54" i="8"/>
  <c r="H53" i="8"/>
  <c r="H52" i="8"/>
  <c r="H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37" i="8"/>
  <c r="H36" i="8"/>
  <c r="H35" i="8"/>
  <c r="H34" i="8"/>
  <c r="H33" i="8"/>
  <c r="H32" i="8"/>
  <c r="H30" i="8"/>
  <c r="H29" i="8"/>
  <c r="H28" i="8"/>
  <c r="H27" i="8"/>
  <c r="H26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D126" i="9"/>
  <c r="D125" i="9"/>
  <c r="D123" i="9"/>
  <c r="D122" i="9"/>
  <c r="D121" i="9"/>
  <c r="D118" i="9"/>
  <c r="D115" i="9"/>
  <c r="D114" i="9"/>
  <c r="D110" i="9"/>
  <c r="D109" i="9"/>
  <c r="D108" i="9"/>
  <c r="D105" i="9"/>
  <c r="D104" i="9"/>
  <c r="D103" i="9"/>
  <c r="D101" i="9"/>
  <c r="D100" i="9"/>
  <c r="D96" i="9"/>
  <c r="D95" i="9" s="1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0" i="9"/>
  <c r="D29" i="9"/>
  <c r="D28" i="9"/>
  <c r="D27" i="9"/>
  <c r="D26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126" i="10"/>
  <c r="D125" i="10"/>
  <c r="D123" i="10"/>
  <c r="D122" i="10"/>
  <c r="D121" i="10"/>
  <c r="D118" i="10"/>
  <c r="D115" i="10"/>
  <c r="D114" i="10"/>
  <c r="D110" i="10"/>
  <c r="D109" i="10"/>
  <c r="D108" i="10"/>
  <c r="D105" i="10"/>
  <c r="D104" i="10"/>
  <c r="D103" i="10"/>
  <c r="D101" i="10"/>
  <c r="D100" i="10"/>
  <c r="D96" i="10"/>
  <c r="D95" i="10" s="1"/>
  <c r="D94" i="10"/>
  <c r="D93" i="10"/>
  <c r="D92" i="10"/>
  <c r="D91" i="10"/>
  <c r="D90" i="10"/>
  <c r="D89" i="10"/>
  <c r="D88" i="10"/>
  <c r="D87" i="10"/>
  <c r="D86" i="10"/>
  <c r="D85" i="10"/>
  <c r="D84" i="10"/>
  <c r="D83" i="10"/>
  <c r="D82" i="10"/>
  <c r="D81" i="10"/>
  <c r="D80" i="10"/>
  <c r="D79" i="10"/>
  <c r="D78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5" i="10"/>
  <c r="D64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0" i="10"/>
  <c r="D29" i="10"/>
  <c r="D28" i="10"/>
  <c r="D27" i="10"/>
  <c r="D26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126" i="8"/>
  <c r="D125" i="8"/>
  <c r="D123" i="8"/>
  <c r="D122" i="8"/>
  <c r="D121" i="8"/>
  <c r="D118" i="8"/>
  <c r="D115" i="8"/>
  <c r="D114" i="8"/>
  <c r="D110" i="8"/>
  <c r="D109" i="8"/>
  <c r="D108" i="8"/>
  <c r="D105" i="8"/>
  <c r="D104" i="8"/>
  <c r="D103" i="8"/>
  <c r="D101" i="8"/>
  <c r="D100" i="8"/>
  <c r="D96" i="8"/>
  <c r="D95" i="8" s="1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0" i="8"/>
  <c r="D29" i="8"/>
  <c r="D28" i="8"/>
  <c r="D27" i="8"/>
  <c r="D26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AO103" i="9" l="1"/>
  <c r="V99" i="3"/>
  <c r="V150" i="3" s="1"/>
  <c r="V151" i="3"/>
  <c r="BX99" i="5"/>
  <c r="BX150" i="5" s="1"/>
  <c r="BE99" i="5"/>
  <c r="BE150" i="5" s="1"/>
  <c r="BE151" i="5"/>
  <c r="BQ99" i="3"/>
  <c r="BQ150" i="3" s="1"/>
  <c r="C99" i="3"/>
  <c r="C150" i="3" s="1"/>
  <c r="Z99" i="3"/>
  <c r="Z150" i="3" s="1"/>
  <c r="AP99" i="3"/>
  <c r="AP150" i="3" s="1"/>
  <c r="M99" i="7"/>
  <c r="M150" i="7" s="1"/>
  <c r="Z99" i="5"/>
  <c r="Z150" i="5" s="1"/>
  <c r="K99" i="4"/>
  <c r="K150" i="4" s="1"/>
  <c r="AJ99" i="4"/>
  <c r="AJ150" i="4" s="1"/>
  <c r="AW95" i="3"/>
  <c r="AH99" i="3"/>
  <c r="AH139" i="3" s="1"/>
  <c r="BA99" i="3"/>
  <c r="BA150" i="3" s="1"/>
  <c r="C99" i="7"/>
  <c r="C150" i="7" s="1"/>
  <c r="R99" i="7"/>
  <c r="R150" i="7" s="1"/>
  <c r="V99" i="7"/>
  <c r="V150" i="7" s="1"/>
  <c r="Z99" i="7"/>
  <c r="Z150" i="7" s="1"/>
  <c r="AD99" i="7"/>
  <c r="AD150" i="7" s="1"/>
  <c r="AH99" i="7"/>
  <c r="AH150" i="7" s="1"/>
  <c r="AL99" i="7"/>
  <c r="AL150" i="7" s="1"/>
  <c r="AP99" i="7"/>
  <c r="AP150" i="7" s="1"/>
  <c r="AV99" i="7"/>
  <c r="BM99" i="7"/>
  <c r="BM150" i="7" s="1"/>
  <c r="BQ99" i="7"/>
  <c r="BQ150" i="7" s="1"/>
  <c r="BU99" i="7"/>
  <c r="BU150" i="7" s="1"/>
  <c r="CA99" i="7"/>
  <c r="H99" i="5"/>
  <c r="H150" i="5" s="1"/>
  <c r="N95" i="3"/>
  <c r="X99" i="6"/>
  <c r="X150" i="6" s="1"/>
  <c r="AN99" i="6"/>
  <c r="AN150" i="6" s="1"/>
  <c r="AT30" i="5"/>
  <c r="AT46" i="5"/>
  <c r="I99" i="3"/>
  <c r="I150" i="3" s="1"/>
  <c r="AQ99" i="3"/>
  <c r="AQ150" i="3" s="1"/>
  <c r="BB100" i="3"/>
  <c r="BB151" i="3" s="1"/>
  <c r="BF100" i="3"/>
  <c r="BF151" i="3" s="1"/>
  <c r="BI99" i="3"/>
  <c r="BI150" i="3" s="1"/>
  <c r="BN99" i="3"/>
  <c r="BR99" i="3"/>
  <c r="BR150" i="3" s="1"/>
  <c r="BW100" i="3"/>
  <c r="BW151" i="3" s="1"/>
  <c r="CB99" i="3"/>
  <c r="CB150" i="3" s="1"/>
  <c r="J95" i="5"/>
  <c r="N138" i="7"/>
  <c r="N154" i="7" s="1"/>
  <c r="N124" i="6"/>
  <c r="N153" i="6" s="1"/>
  <c r="AT17" i="7"/>
  <c r="BO99" i="4"/>
  <c r="BO150" i="4" s="1"/>
  <c r="T99" i="4"/>
  <c r="T150" i="4" s="1"/>
  <c r="X99" i="4"/>
  <c r="X150" i="4" s="1"/>
  <c r="AN99" i="4"/>
  <c r="AN150" i="4" s="1"/>
  <c r="AY99" i="4"/>
  <c r="BO99" i="6"/>
  <c r="BO150" i="6" s="1"/>
  <c r="K99" i="6"/>
  <c r="K150" i="6" s="1"/>
  <c r="P99" i="6"/>
  <c r="P150" i="6" s="1"/>
  <c r="AB99" i="6"/>
  <c r="AB139" i="6" s="1"/>
  <c r="AF99" i="6"/>
  <c r="AF150" i="6" s="1"/>
  <c r="AY99" i="6"/>
  <c r="AY150" i="6" s="1"/>
  <c r="BE99" i="6"/>
  <c r="BE150" i="6" s="1"/>
  <c r="BS99" i="6"/>
  <c r="BS150" i="6" s="1"/>
  <c r="BX99" i="6"/>
  <c r="BX150" i="6" s="1"/>
  <c r="J6" i="3"/>
  <c r="BZ6" i="3"/>
  <c r="C139" i="3"/>
  <c r="Z111" i="3"/>
  <c r="Z158" i="3" s="1"/>
  <c r="AP111" i="7"/>
  <c r="AP158" i="7" s="1"/>
  <c r="BU125" i="7"/>
  <c r="BU159" i="7" s="1"/>
  <c r="BR101" i="3"/>
  <c r="BR157" i="3" s="1"/>
  <c r="T125" i="4"/>
  <c r="T159" i="4" s="1"/>
  <c r="P101" i="6"/>
  <c r="P157" i="6" s="1"/>
  <c r="AF101" i="6"/>
  <c r="AF157" i="6" s="1"/>
  <c r="AR6" i="7"/>
  <c r="R99" i="3"/>
  <c r="R150" i="3" s="1"/>
  <c r="AL99" i="3"/>
  <c r="AL150" i="3" s="1"/>
  <c r="BM99" i="3"/>
  <c r="BM150" i="3" s="1"/>
  <c r="H99" i="3"/>
  <c r="H150" i="3" s="1"/>
  <c r="AD99" i="3"/>
  <c r="AD150" i="3" s="1"/>
  <c r="G99" i="7"/>
  <c r="G150" i="7" s="1"/>
  <c r="AY99" i="5"/>
  <c r="AY150" i="5" s="1"/>
  <c r="BS99" i="5"/>
  <c r="BS150" i="5" s="1"/>
  <c r="C99" i="5"/>
  <c r="C150" i="5" s="1"/>
  <c r="M99" i="5"/>
  <c r="M150" i="5" s="1"/>
  <c r="R99" i="5"/>
  <c r="R150" i="5" s="1"/>
  <c r="V99" i="5"/>
  <c r="V150" i="5" s="1"/>
  <c r="AD99" i="5"/>
  <c r="AD150" i="5" s="1"/>
  <c r="AH99" i="5"/>
  <c r="AH150" i="5" s="1"/>
  <c r="AL99" i="5"/>
  <c r="AL150" i="5" s="1"/>
  <c r="AR100" i="5"/>
  <c r="AR151" i="5" s="1"/>
  <c r="AV99" i="5"/>
  <c r="AV150" i="5" s="1"/>
  <c r="BA99" i="5"/>
  <c r="BA150" i="5" s="1"/>
  <c r="BH99" i="5"/>
  <c r="BH150" i="5" s="1"/>
  <c r="BM99" i="5"/>
  <c r="BM150" i="5" s="1"/>
  <c r="BQ99" i="5"/>
  <c r="BQ150" i="5" s="1"/>
  <c r="BU99" i="5"/>
  <c r="BU150" i="5" s="1"/>
  <c r="CA99" i="5"/>
  <c r="CA150" i="5" s="1"/>
  <c r="F99" i="4"/>
  <c r="F150" i="4" s="1"/>
  <c r="AB99" i="4"/>
  <c r="AB150" i="4" s="1"/>
  <c r="BJ99" i="4"/>
  <c r="BJ150" i="4" s="1"/>
  <c r="CC99" i="4"/>
  <c r="CC150" i="4" s="1"/>
  <c r="P99" i="4"/>
  <c r="P150" i="4" s="1"/>
  <c r="AF99" i="4"/>
  <c r="AF150" i="4" s="1"/>
  <c r="BE99" i="4"/>
  <c r="BE150" i="4" s="1"/>
  <c r="BS99" i="4"/>
  <c r="BS150" i="4" s="1"/>
  <c r="BZ100" i="4"/>
  <c r="BZ151" i="4" s="1"/>
  <c r="T99" i="6"/>
  <c r="AJ99" i="6"/>
  <c r="AJ150" i="6" s="1"/>
  <c r="BJ99" i="6"/>
  <c r="BJ150" i="6" s="1"/>
  <c r="CC99" i="6"/>
  <c r="CC150" i="6" s="1"/>
  <c r="BZ138" i="7"/>
  <c r="BZ154" i="7" s="1"/>
  <c r="BF138" i="5"/>
  <c r="BF154" i="5" s="1"/>
  <c r="AR138" i="4"/>
  <c r="AR154" i="4" s="1"/>
  <c r="AW138" i="6"/>
  <c r="AW154" i="6" s="1"/>
  <c r="AT134" i="6"/>
  <c r="N110" i="3"/>
  <c r="N152" i="3" s="1"/>
  <c r="N110" i="7"/>
  <c r="N152" i="7" s="1"/>
  <c r="N100" i="4"/>
  <c r="N151" i="4" s="1"/>
  <c r="AT12" i="3"/>
  <c r="AT20" i="3"/>
  <c r="AT66" i="3"/>
  <c r="AT38" i="7"/>
  <c r="AT70" i="7"/>
  <c r="V111" i="3"/>
  <c r="V158" i="3" s="1"/>
  <c r="I159" i="3"/>
  <c r="CB101" i="3"/>
  <c r="CB157" i="3" s="1"/>
  <c r="AT120" i="3"/>
  <c r="AT145" i="7"/>
  <c r="BE125" i="5"/>
  <c r="BE159" i="5" s="1"/>
  <c r="BF6" i="5"/>
  <c r="AR6" i="4"/>
  <c r="J6" i="6"/>
  <c r="BZ6" i="6"/>
  <c r="BB22" i="3"/>
  <c r="BF22" i="3"/>
  <c r="E22" i="7"/>
  <c r="AR22" i="7"/>
  <c r="E22" i="5"/>
  <c r="AW22" i="5"/>
  <c r="BK22" i="5"/>
  <c r="BW22" i="5"/>
  <c r="J22" i="4"/>
  <c r="BZ22" i="4"/>
  <c r="J22" i="6"/>
  <c r="BB22" i="6"/>
  <c r="BF22" i="6"/>
  <c r="AR28" i="3"/>
  <c r="E28" i="7"/>
  <c r="AW28" i="7"/>
  <c r="BK28" i="7"/>
  <c r="BW28" i="7"/>
  <c r="J28" i="5"/>
  <c r="BZ28" i="5"/>
  <c r="BB28" i="4"/>
  <c r="BF28" i="4"/>
  <c r="AR28" i="6"/>
  <c r="P99" i="3"/>
  <c r="P150" i="3" s="1"/>
  <c r="X99" i="3"/>
  <c r="X150" i="3" s="1"/>
  <c r="AF99" i="3"/>
  <c r="AF150" i="3" s="1"/>
  <c r="AN99" i="3"/>
  <c r="AN150" i="3" s="1"/>
  <c r="BJ99" i="5"/>
  <c r="BJ150" i="5" s="1"/>
  <c r="CC99" i="5"/>
  <c r="CC150" i="5" s="1"/>
  <c r="K99" i="5"/>
  <c r="K150" i="5" s="1"/>
  <c r="P99" i="5"/>
  <c r="P150" i="5" s="1"/>
  <c r="T99" i="5"/>
  <c r="T150" i="5" s="1"/>
  <c r="X99" i="5"/>
  <c r="X150" i="5" s="1"/>
  <c r="AB99" i="5"/>
  <c r="AB150" i="5" s="1"/>
  <c r="AF99" i="5"/>
  <c r="AJ99" i="5"/>
  <c r="AJ150" i="5" s="1"/>
  <c r="AN99" i="5"/>
  <c r="AN150" i="5" s="1"/>
  <c r="BX99" i="4"/>
  <c r="BX150" i="4" s="1"/>
  <c r="C99" i="6"/>
  <c r="J100" i="6"/>
  <c r="J151" i="6" s="1"/>
  <c r="M99" i="6"/>
  <c r="M150" i="6" s="1"/>
  <c r="R99" i="6"/>
  <c r="R150" i="6" s="1"/>
  <c r="V99" i="6"/>
  <c r="V150" i="6" s="1"/>
  <c r="Z99" i="6"/>
  <c r="Z150" i="6" s="1"/>
  <c r="AD99" i="6"/>
  <c r="AD150" i="6" s="1"/>
  <c r="AH99" i="6"/>
  <c r="AH150" i="6" s="1"/>
  <c r="AL99" i="6"/>
  <c r="AL150" i="6" s="1"/>
  <c r="AV99" i="6"/>
  <c r="AV150" i="6" s="1"/>
  <c r="BA99" i="6"/>
  <c r="BA150" i="6" s="1"/>
  <c r="BH99" i="6"/>
  <c r="BH150" i="6" s="1"/>
  <c r="BM99" i="6"/>
  <c r="BM150" i="6" s="1"/>
  <c r="BQ99" i="6"/>
  <c r="BQ150" i="6" s="1"/>
  <c r="CA99" i="6"/>
  <c r="CA150" i="6" s="1"/>
  <c r="E110" i="3"/>
  <c r="E152" i="3" s="1"/>
  <c r="L99" i="3"/>
  <c r="L150" i="3" s="1"/>
  <c r="AW110" i="3"/>
  <c r="AW152" i="3" s="1"/>
  <c r="AZ99" i="3"/>
  <c r="AZ150" i="3" s="1"/>
  <c r="BK110" i="3"/>
  <c r="BK152" i="3" s="1"/>
  <c r="BL99" i="3"/>
  <c r="BL150" i="3" s="1"/>
  <c r="BP99" i="3"/>
  <c r="BP150" i="3" s="1"/>
  <c r="BW110" i="3"/>
  <c r="BW152" i="3" s="1"/>
  <c r="BY99" i="3"/>
  <c r="BY150" i="3" s="1"/>
  <c r="CE99" i="3"/>
  <c r="CE150" i="3" s="1"/>
  <c r="J110" i="7"/>
  <c r="J152" i="7" s="1"/>
  <c r="BZ110" i="7"/>
  <c r="BZ152" i="7" s="1"/>
  <c r="BZ124" i="3"/>
  <c r="BZ153" i="3" s="1"/>
  <c r="BF124" i="7"/>
  <c r="BF153" i="7" s="1"/>
  <c r="AR124" i="5"/>
  <c r="AR153" i="5" s="1"/>
  <c r="E124" i="4"/>
  <c r="E153" i="4" s="1"/>
  <c r="AW124" i="4"/>
  <c r="AW153" i="4" s="1"/>
  <c r="J124" i="6"/>
  <c r="J153" i="6" s="1"/>
  <c r="BZ124" i="6"/>
  <c r="BZ153" i="6" s="1"/>
  <c r="BF138" i="3"/>
  <c r="BF154" i="3" s="1"/>
  <c r="AR138" i="7"/>
  <c r="AR154" i="7" s="1"/>
  <c r="AW138" i="5"/>
  <c r="AW154" i="5" s="1"/>
  <c r="AT116" i="7"/>
  <c r="N28" i="3"/>
  <c r="N95" i="6"/>
  <c r="AT14" i="5"/>
  <c r="AT32" i="3"/>
  <c r="AT40" i="3"/>
  <c r="AT56" i="3"/>
  <c r="AT141" i="3"/>
  <c r="AT60" i="7"/>
  <c r="AT92" i="7"/>
  <c r="AW95" i="7"/>
  <c r="BZ95" i="7"/>
  <c r="BQ111" i="3"/>
  <c r="BQ158" i="3" s="1"/>
  <c r="M125" i="7"/>
  <c r="M159" i="7" s="1"/>
  <c r="V111" i="7"/>
  <c r="V158" i="7" s="1"/>
  <c r="BQ5" i="3"/>
  <c r="BQ149" i="3" s="1"/>
  <c r="BZ6" i="5"/>
  <c r="BF6" i="4"/>
  <c r="E6" i="6"/>
  <c r="AW6" i="6"/>
  <c r="BW6" i="6"/>
  <c r="BZ22" i="3"/>
  <c r="BF22" i="7"/>
  <c r="AR22" i="5"/>
  <c r="E22" i="4"/>
  <c r="AW22" i="4"/>
  <c r="BW22" i="4"/>
  <c r="BZ22" i="6"/>
  <c r="BF28" i="3"/>
  <c r="AR28" i="7"/>
  <c r="E28" i="5"/>
  <c r="AW28" i="5"/>
  <c r="BW28" i="5"/>
  <c r="BZ28" i="4"/>
  <c r="BF28" i="6"/>
  <c r="BG99" i="3"/>
  <c r="BG150" i="3" s="1"/>
  <c r="P99" i="7"/>
  <c r="P150" i="7" s="1"/>
  <c r="X99" i="7"/>
  <c r="X150" i="7" s="1"/>
  <c r="AF99" i="7"/>
  <c r="AF150" i="7" s="1"/>
  <c r="AN99" i="7"/>
  <c r="AN150" i="7" s="1"/>
  <c r="BE99" i="7"/>
  <c r="BE150" i="7" s="1"/>
  <c r="BO99" i="7"/>
  <c r="BO150" i="7" s="1"/>
  <c r="AP99" i="5"/>
  <c r="AP150" i="5" s="1"/>
  <c r="BO99" i="5"/>
  <c r="BO150" i="5" s="1"/>
  <c r="CB99" i="4"/>
  <c r="CB150" i="4" s="1"/>
  <c r="D99" i="4"/>
  <c r="D150" i="4" s="1"/>
  <c r="I99" i="4"/>
  <c r="I150" i="4" s="1"/>
  <c r="O99" i="4"/>
  <c r="O150" i="4" s="1"/>
  <c r="S99" i="4"/>
  <c r="S150" i="4" s="1"/>
  <c r="W99" i="4"/>
  <c r="W150" i="4" s="1"/>
  <c r="AA99" i="4"/>
  <c r="AA150" i="4" s="1"/>
  <c r="AE99" i="4"/>
  <c r="AE150" i="4" s="1"/>
  <c r="AI99" i="4"/>
  <c r="AI150" i="4" s="1"/>
  <c r="AM99" i="4"/>
  <c r="AM150" i="4" s="1"/>
  <c r="AQ99" i="4"/>
  <c r="AQ150" i="4" s="1"/>
  <c r="BB100" i="4"/>
  <c r="BB151" i="4" s="1"/>
  <c r="BN99" i="4"/>
  <c r="BN150" i="4" s="1"/>
  <c r="BR99" i="4"/>
  <c r="BR150" i="4" s="1"/>
  <c r="BV99" i="4"/>
  <c r="BV150" i="4" s="1"/>
  <c r="AR110" i="3"/>
  <c r="AR152" i="3" s="1"/>
  <c r="E110" i="7"/>
  <c r="E152" i="7" s="1"/>
  <c r="AW110" i="7"/>
  <c r="AW152" i="7" s="1"/>
  <c r="BW110" i="7"/>
  <c r="BW152" i="7" s="1"/>
  <c r="BZ110" i="5"/>
  <c r="BZ152" i="5" s="1"/>
  <c r="AR110" i="6"/>
  <c r="AR152" i="6" s="1"/>
  <c r="E124" i="3"/>
  <c r="E153" i="3" s="1"/>
  <c r="AW124" i="3"/>
  <c r="AW153" i="3" s="1"/>
  <c r="BW124" i="3"/>
  <c r="BW153" i="3" s="1"/>
  <c r="E124" i="6"/>
  <c r="E153" i="6" s="1"/>
  <c r="AW124" i="6"/>
  <c r="AW153" i="6" s="1"/>
  <c r="AR138" i="5"/>
  <c r="AR154" i="5" s="1"/>
  <c r="AW138" i="4"/>
  <c r="AW154" i="4" s="1"/>
  <c r="J138" i="6"/>
  <c r="J154" i="6" s="1"/>
  <c r="BZ138" i="6"/>
  <c r="BZ154" i="6" s="1"/>
  <c r="E95" i="5"/>
  <c r="AT25" i="4"/>
  <c r="AT34" i="6"/>
  <c r="AT50" i="6"/>
  <c r="AT66" i="6"/>
  <c r="AT49" i="7"/>
  <c r="AT81" i="7"/>
  <c r="AT105" i="7"/>
  <c r="AT77" i="3"/>
  <c r="AT93" i="3"/>
  <c r="AT131" i="7"/>
  <c r="BW95" i="6"/>
  <c r="AO115" i="9"/>
  <c r="AO76" i="10"/>
  <c r="AO21" i="9"/>
  <c r="AO20" i="8"/>
  <c r="BG122" i="8"/>
  <c r="AR6" i="3"/>
  <c r="J6" i="7"/>
  <c r="BZ6" i="7"/>
  <c r="AR6" i="6"/>
  <c r="AW22" i="3"/>
  <c r="BZ22" i="7"/>
  <c r="BF22" i="5"/>
  <c r="AR22" i="4"/>
  <c r="AW22" i="6"/>
  <c r="BZ28" i="3"/>
  <c r="BF28" i="7"/>
  <c r="AR28" i="5"/>
  <c r="E28" i="4"/>
  <c r="AW28" i="4"/>
  <c r="BZ28" i="6"/>
  <c r="AX99" i="3"/>
  <c r="AX150" i="3" s="1"/>
  <c r="G99" i="3"/>
  <c r="G150" i="3" s="1"/>
  <c r="AO151" i="3"/>
  <c r="AW100" i="3"/>
  <c r="AW151" i="3" s="1"/>
  <c r="E100" i="7"/>
  <c r="E151" i="7" s="1"/>
  <c r="AW100" i="7"/>
  <c r="AW151" i="7" s="1"/>
  <c r="BW100" i="7"/>
  <c r="BW151" i="7" s="1"/>
  <c r="BZ100" i="5"/>
  <c r="BZ151" i="5" s="1"/>
  <c r="AW100" i="4"/>
  <c r="AW151" i="4" s="1"/>
  <c r="BZ100" i="6"/>
  <c r="BZ151" i="6" s="1"/>
  <c r="AR110" i="7"/>
  <c r="AR152" i="7" s="1"/>
  <c r="AW110" i="5"/>
  <c r="AW152" i="5" s="1"/>
  <c r="BZ110" i="4"/>
  <c r="BZ152" i="4" s="1"/>
  <c r="AR124" i="3"/>
  <c r="AR153" i="3" s="1"/>
  <c r="E124" i="7"/>
  <c r="E153" i="7" s="1"/>
  <c r="L99" i="7"/>
  <c r="L150" i="7" s="1"/>
  <c r="Q99" i="7"/>
  <c r="Q150" i="7" s="1"/>
  <c r="U99" i="7"/>
  <c r="U150" i="7" s="1"/>
  <c r="Y99" i="7"/>
  <c r="AC99" i="7"/>
  <c r="AC150" i="7" s="1"/>
  <c r="AG99" i="7"/>
  <c r="AG150" i="7" s="1"/>
  <c r="AK99" i="7"/>
  <c r="AK150" i="7" s="1"/>
  <c r="AZ99" i="7"/>
  <c r="AZ150" i="7" s="1"/>
  <c r="BW124" i="7"/>
  <c r="BW153" i="7" s="1"/>
  <c r="J124" i="5"/>
  <c r="J153" i="5" s="1"/>
  <c r="BZ124" i="5"/>
  <c r="BZ153" i="5" s="1"/>
  <c r="J124" i="4"/>
  <c r="J153" i="4" s="1"/>
  <c r="AR124" i="4"/>
  <c r="AR153" i="4" s="1"/>
  <c r="BB124" i="4"/>
  <c r="BB153" i="4" s="1"/>
  <c r="BF124" i="4"/>
  <c r="BF153" i="4" s="1"/>
  <c r="AO153" i="6"/>
  <c r="AR124" i="6"/>
  <c r="AR153" i="6" s="1"/>
  <c r="E138" i="3"/>
  <c r="E154" i="3" s="1"/>
  <c r="AO154" i="3"/>
  <c r="AW138" i="3"/>
  <c r="AW154" i="3" s="1"/>
  <c r="BK138" i="3"/>
  <c r="BK154" i="3" s="1"/>
  <c r="BB6" i="3"/>
  <c r="BF6" i="3"/>
  <c r="E6" i="7"/>
  <c r="AW6" i="7"/>
  <c r="BW6" i="7"/>
  <c r="M5" i="5"/>
  <c r="M149" i="5" s="1"/>
  <c r="AR6" i="5"/>
  <c r="BA5" i="5"/>
  <c r="BA149" i="5" s="1"/>
  <c r="E6" i="4"/>
  <c r="AW6" i="4"/>
  <c r="BK6" i="4"/>
  <c r="BW6" i="4"/>
  <c r="AR22" i="3"/>
  <c r="AR100" i="3"/>
  <c r="AR151" i="3" s="1"/>
  <c r="AR100" i="7"/>
  <c r="E100" i="5"/>
  <c r="E151" i="5" s="1"/>
  <c r="AW100" i="5"/>
  <c r="AW151" i="5" s="1"/>
  <c r="BW100" i="5"/>
  <c r="BW151" i="5" s="1"/>
  <c r="AR100" i="4"/>
  <c r="AR151" i="4" s="1"/>
  <c r="AR124" i="7"/>
  <c r="AR153" i="7" s="1"/>
  <c r="E124" i="5"/>
  <c r="E153" i="5" s="1"/>
  <c r="AW124" i="5"/>
  <c r="AW153" i="5" s="1"/>
  <c r="BW124" i="5"/>
  <c r="BW153" i="5" s="1"/>
  <c r="BZ124" i="4"/>
  <c r="BZ153" i="4" s="1"/>
  <c r="BF124" i="6"/>
  <c r="BF153" i="6" s="1"/>
  <c r="AR138" i="3"/>
  <c r="AR154" i="3" s="1"/>
  <c r="E138" i="7"/>
  <c r="E154" i="7" s="1"/>
  <c r="BE5" i="5"/>
  <c r="BE149" i="5" s="1"/>
  <c r="AV5" i="6"/>
  <c r="AV149" i="6" s="1"/>
  <c r="AO152" i="3"/>
  <c r="AZ5" i="3"/>
  <c r="AZ149" i="3" s="1"/>
  <c r="K99" i="7"/>
  <c r="K150" i="7" s="1"/>
  <c r="T99" i="7"/>
  <c r="T111" i="7" s="1"/>
  <c r="T158" i="7" s="1"/>
  <c r="AB99" i="7"/>
  <c r="AB150" i="7" s="1"/>
  <c r="AJ99" i="7"/>
  <c r="AO152" i="7"/>
  <c r="D99" i="5"/>
  <c r="D150" i="5" s="1"/>
  <c r="I99" i="5"/>
  <c r="I150" i="5" s="1"/>
  <c r="O99" i="5"/>
  <c r="S99" i="5"/>
  <c r="S150" i="5" s="1"/>
  <c r="W99" i="5"/>
  <c r="W150" i="5" s="1"/>
  <c r="AA99" i="5"/>
  <c r="AA150" i="5" s="1"/>
  <c r="AE99" i="5"/>
  <c r="AI99" i="5"/>
  <c r="AI150" i="5" s="1"/>
  <c r="AM99" i="5"/>
  <c r="AM150" i="5" s="1"/>
  <c r="AQ99" i="5"/>
  <c r="AQ150" i="5" s="1"/>
  <c r="BI99" i="5"/>
  <c r="BN99" i="5"/>
  <c r="BN150" i="5" s="1"/>
  <c r="BR99" i="5"/>
  <c r="BR150" i="5" s="1"/>
  <c r="BV99" i="5"/>
  <c r="BV150" i="5" s="1"/>
  <c r="CB99" i="5"/>
  <c r="CB150" i="5" s="1"/>
  <c r="H99" i="4"/>
  <c r="H150" i="4" s="1"/>
  <c r="M99" i="4"/>
  <c r="M150" i="4" s="1"/>
  <c r="R99" i="4"/>
  <c r="R150" i="4" s="1"/>
  <c r="V99" i="4"/>
  <c r="V150" i="4" s="1"/>
  <c r="Z99" i="4"/>
  <c r="Z150" i="4" s="1"/>
  <c r="AD99" i="4"/>
  <c r="AD150" i="4" s="1"/>
  <c r="AH99" i="4"/>
  <c r="AH150" i="4" s="1"/>
  <c r="AL99" i="4"/>
  <c r="AL150" i="4" s="1"/>
  <c r="AV99" i="4"/>
  <c r="AV150" i="4" s="1"/>
  <c r="BA99" i="4"/>
  <c r="BA150" i="4" s="1"/>
  <c r="BH99" i="4"/>
  <c r="BH150" i="4" s="1"/>
  <c r="BM99" i="4"/>
  <c r="BQ99" i="4"/>
  <c r="BQ150" i="4" s="1"/>
  <c r="BU99" i="4"/>
  <c r="BU150" i="4" s="1"/>
  <c r="CA99" i="4"/>
  <c r="CA150" i="4" s="1"/>
  <c r="G99" i="6"/>
  <c r="G150" i="6" s="1"/>
  <c r="L99" i="6"/>
  <c r="L150" i="6" s="1"/>
  <c r="Q99" i="6"/>
  <c r="Q101" i="6" s="1"/>
  <c r="Q157" i="6" s="1"/>
  <c r="U99" i="6"/>
  <c r="U150" i="6" s="1"/>
  <c r="Y99" i="6"/>
  <c r="Y150" i="6" s="1"/>
  <c r="AC99" i="6"/>
  <c r="AC150" i="6" s="1"/>
  <c r="AG99" i="6"/>
  <c r="AK99" i="6"/>
  <c r="AK150" i="6" s="1"/>
  <c r="AZ99" i="6"/>
  <c r="AZ150" i="6" s="1"/>
  <c r="BL99" i="6"/>
  <c r="BL150" i="6" s="1"/>
  <c r="BP99" i="6"/>
  <c r="BY99" i="6"/>
  <c r="BY150" i="6" s="1"/>
  <c r="T99" i="3"/>
  <c r="T150" i="3" s="1"/>
  <c r="AB99" i="3"/>
  <c r="AB150" i="3" s="1"/>
  <c r="AJ99" i="3"/>
  <c r="AJ150" i="3" s="1"/>
  <c r="BO99" i="3"/>
  <c r="BO150" i="3" s="1"/>
  <c r="AO153" i="4"/>
  <c r="G99" i="5"/>
  <c r="G150" i="5" s="1"/>
  <c r="L99" i="5"/>
  <c r="L150" i="5" s="1"/>
  <c r="Q99" i="5"/>
  <c r="Q150" i="5" s="1"/>
  <c r="U99" i="5"/>
  <c r="Y99" i="5"/>
  <c r="Y150" i="5" s="1"/>
  <c r="AC99" i="5"/>
  <c r="AC150" i="5" s="1"/>
  <c r="AG99" i="5"/>
  <c r="AG150" i="5" s="1"/>
  <c r="AK99" i="5"/>
  <c r="AZ99" i="5"/>
  <c r="AZ150" i="5" s="1"/>
  <c r="BL99" i="5"/>
  <c r="BL150" i="5" s="1"/>
  <c r="BP99" i="5"/>
  <c r="BP150" i="5" s="1"/>
  <c r="BY99" i="5"/>
  <c r="AC5" i="6"/>
  <c r="AC149" i="6" s="1"/>
  <c r="AK5" i="6"/>
  <c r="AK149" i="6" s="1"/>
  <c r="J22" i="3"/>
  <c r="J100" i="3"/>
  <c r="J100" i="7"/>
  <c r="J151" i="7" s="1"/>
  <c r="J124" i="7"/>
  <c r="J153" i="7" s="1"/>
  <c r="J138" i="3"/>
  <c r="J154" i="3" s="1"/>
  <c r="D99" i="7"/>
  <c r="D150" i="7" s="1"/>
  <c r="I99" i="7"/>
  <c r="I150" i="7" s="1"/>
  <c r="O99" i="7"/>
  <c r="O150" i="7" s="1"/>
  <c r="S99" i="7"/>
  <c r="S150" i="7" s="1"/>
  <c r="W99" i="7"/>
  <c r="W150" i="7" s="1"/>
  <c r="AA99" i="7"/>
  <c r="AE99" i="7"/>
  <c r="AE150" i="7" s="1"/>
  <c r="AI99" i="7"/>
  <c r="AI150" i="7" s="1"/>
  <c r="AM99" i="7"/>
  <c r="AM150" i="7" s="1"/>
  <c r="BB138" i="7"/>
  <c r="BB154" i="7" s="1"/>
  <c r="BV99" i="7"/>
  <c r="BV150" i="7" s="1"/>
  <c r="CB99" i="7"/>
  <c r="CB150" i="7" s="1"/>
  <c r="L99" i="4"/>
  <c r="L150" i="4" s="1"/>
  <c r="Q99" i="4"/>
  <c r="Q150" i="4" s="1"/>
  <c r="U99" i="4"/>
  <c r="U150" i="4" s="1"/>
  <c r="Y99" i="4"/>
  <c r="Y150" i="4" s="1"/>
  <c r="AC99" i="4"/>
  <c r="AC150" i="4" s="1"/>
  <c r="AG99" i="4"/>
  <c r="AG150" i="4" s="1"/>
  <c r="AK99" i="4"/>
  <c r="AK150" i="4" s="1"/>
  <c r="AZ99" i="4"/>
  <c r="AZ150" i="4" s="1"/>
  <c r="BL99" i="4"/>
  <c r="BL150" i="4" s="1"/>
  <c r="BP99" i="4"/>
  <c r="BP150" i="4" s="1"/>
  <c r="BY99" i="4"/>
  <c r="BY150" i="4" s="1"/>
  <c r="N138" i="3"/>
  <c r="N154" i="3" s="1"/>
  <c r="N22" i="7"/>
  <c r="N95" i="7"/>
  <c r="N95" i="5"/>
  <c r="N100" i="6"/>
  <c r="N151" i="6" s="1"/>
  <c r="AT36" i="5"/>
  <c r="AT52" i="5"/>
  <c r="AT64" i="5"/>
  <c r="AT97" i="5"/>
  <c r="AT121" i="6"/>
  <c r="AT36" i="3"/>
  <c r="AT44" i="3"/>
  <c r="AT48" i="3"/>
  <c r="AT52" i="3"/>
  <c r="AT60" i="3"/>
  <c r="AT64" i="3"/>
  <c r="AT68" i="3"/>
  <c r="AT72" i="3"/>
  <c r="AT76" i="3"/>
  <c r="AT88" i="3"/>
  <c r="AT137" i="7"/>
  <c r="AT25" i="5"/>
  <c r="AT82" i="6"/>
  <c r="E138" i="6"/>
  <c r="E154" i="6" s="1"/>
  <c r="AO154" i="6"/>
  <c r="N28" i="7"/>
  <c r="N124" i="5"/>
  <c r="N153" i="5" s="1"/>
  <c r="AT24" i="3"/>
  <c r="AT29" i="3"/>
  <c r="AT33" i="3"/>
  <c r="AT37" i="3"/>
  <c r="AT41" i="3"/>
  <c r="AT45" i="3"/>
  <c r="AT49" i="3"/>
  <c r="AT53" i="3"/>
  <c r="AT57" i="3"/>
  <c r="AT61" i="3"/>
  <c r="AT65" i="3"/>
  <c r="AT69" i="3"/>
  <c r="AT73" i="3"/>
  <c r="AT81" i="3"/>
  <c r="AT85" i="3"/>
  <c r="AT89" i="3"/>
  <c r="AT98" i="3"/>
  <c r="AT105" i="3"/>
  <c r="AT115" i="3"/>
  <c r="AT119" i="3"/>
  <c r="AT122" i="3"/>
  <c r="AT128" i="3"/>
  <c r="AT131" i="3"/>
  <c r="AT136" i="3"/>
  <c r="AT146" i="3"/>
  <c r="AT10" i="7"/>
  <c r="AT14" i="7"/>
  <c r="AT18" i="7"/>
  <c r="AT32" i="7"/>
  <c r="AT36" i="7"/>
  <c r="AT40" i="7"/>
  <c r="AT44" i="7"/>
  <c r="AT48" i="7"/>
  <c r="AT52" i="7"/>
  <c r="AT56" i="7"/>
  <c r="AT64" i="7"/>
  <c r="AT68" i="7"/>
  <c r="AT72" i="7"/>
  <c r="AT76" i="7"/>
  <c r="AT80" i="7"/>
  <c r="AT84" i="7"/>
  <c r="AT88" i="7"/>
  <c r="AT97" i="7"/>
  <c r="AT113" i="7"/>
  <c r="AT117" i="7"/>
  <c r="AT120" i="7"/>
  <c r="AT9" i="5"/>
  <c r="AT13" i="5"/>
  <c r="AT17" i="5"/>
  <c r="AT21" i="5"/>
  <c r="AT26" i="5"/>
  <c r="AT9" i="4"/>
  <c r="AT9" i="6"/>
  <c r="AT13" i="6"/>
  <c r="AT17" i="6"/>
  <c r="AT21" i="6"/>
  <c r="AO154" i="7"/>
  <c r="AW138" i="7"/>
  <c r="AW154" i="7" s="1"/>
  <c r="J138" i="5"/>
  <c r="J154" i="5" s="1"/>
  <c r="BF138" i="4"/>
  <c r="BF154" i="4" s="1"/>
  <c r="AR138" i="6"/>
  <c r="AR154" i="6" s="1"/>
  <c r="E95" i="7"/>
  <c r="N22" i="3"/>
  <c r="N124" i="4"/>
  <c r="N153" i="4" s="1"/>
  <c r="AT133" i="3"/>
  <c r="AT8" i="3"/>
  <c r="AT16" i="3"/>
  <c r="AT25" i="3"/>
  <c r="AT50" i="3"/>
  <c r="AT33" i="7"/>
  <c r="AT65" i="7"/>
  <c r="AT98" i="7"/>
  <c r="AT127" i="6"/>
  <c r="AT130" i="6"/>
  <c r="AT132" i="6"/>
  <c r="D99" i="6"/>
  <c r="I99" i="6"/>
  <c r="I150" i="6" s="1"/>
  <c r="O99" i="6"/>
  <c r="O150" i="6" s="1"/>
  <c r="W99" i="6"/>
  <c r="W150" i="6" s="1"/>
  <c r="AA99" i="6"/>
  <c r="AE99" i="6"/>
  <c r="AE150" i="6" s="1"/>
  <c r="AI99" i="6"/>
  <c r="AI150" i="6" s="1"/>
  <c r="AM99" i="6"/>
  <c r="AM150" i="6" s="1"/>
  <c r="BI99" i="6"/>
  <c r="BI150" i="6" s="1"/>
  <c r="BN99" i="6"/>
  <c r="BN150" i="6" s="1"/>
  <c r="BR99" i="6"/>
  <c r="BR150" i="6" s="1"/>
  <c r="BV99" i="6"/>
  <c r="BV150" i="6" s="1"/>
  <c r="CB99" i="6"/>
  <c r="CB150" i="6" s="1"/>
  <c r="AT126" i="6"/>
  <c r="AT9" i="3"/>
  <c r="AT13" i="3"/>
  <c r="AT17" i="3"/>
  <c r="AT21" i="3"/>
  <c r="AT103" i="3"/>
  <c r="AT107" i="3"/>
  <c r="AT113" i="3"/>
  <c r="AT117" i="3"/>
  <c r="AT8" i="7"/>
  <c r="AT12" i="7"/>
  <c r="AT16" i="7"/>
  <c r="AT20" i="7"/>
  <c r="AT25" i="7"/>
  <c r="AT30" i="7"/>
  <c r="AT34" i="7"/>
  <c r="AT42" i="7"/>
  <c r="AT46" i="7"/>
  <c r="AT50" i="7"/>
  <c r="AT54" i="7"/>
  <c r="AT58" i="7"/>
  <c r="AT62" i="7"/>
  <c r="AT66" i="7"/>
  <c r="AT74" i="7"/>
  <c r="AT78" i="7"/>
  <c r="AT82" i="7"/>
  <c r="AT86" i="7"/>
  <c r="AT90" i="7"/>
  <c r="AT94" i="7"/>
  <c r="AT128" i="7"/>
  <c r="AT136" i="7"/>
  <c r="AT142" i="7"/>
  <c r="AT29" i="5"/>
  <c r="AT33" i="5"/>
  <c r="AT37" i="5"/>
  <c r="AT41" i="5"/>
  <c r="AT45" i="5"/>
  <c r="AT49" i="5"/>
  <c r="AT128" i="5"/>
  <c r="AT131" i="5"/>
  <c r="AT136" i="5"/>
  <c r="AT29" i="4"/>
  <c r="AT33" i="4"/>
  <c r="AT37" i="4"/>
  <c r="AT41" i="4"/>
  <c r="AT45" i="4"/>
  <c r="AT49" i="4"/>
  <c r="AT53" i="4"/>
  <c r="AT57" i="4"/>
  <c r="AT61" i="4"/>
  <c r="AT65" i="4"/>
  <c r="AT69" i="4"/>
  <c r="AT73" i="4"/>
  <c r="AT77" i="4"/>
  <c r="AT81" i="4"/>
  <c r="AT85" i="4"/>
  <c r="AT89" i="4"/>
  <c r="AT93" i="4"/>
  <c r="AT98" i="4"/>
  <c r="AT142" i="4"/>
  <c r="AT80" i="3"/>
  <c r="AT84" i="3"/>
  <c r="AT92" i="3"/>
  <c r="AT97" i="3"/>
  <c r="AT114" i="3"/>
  <c r="AT118" i="3"/>
  <c r="AT121" i="3"/>
  <c r="AT140" i="3"/>
  <c r="AT145" i="3"/>
  <c r="AT9" i="7"/>
  <c r="AT13" i="7"/>
  <c r="AT21" i="7"/>
  <c r="AT26" i="7"/>
  <c r="AT31" i="7"/>
  <c r="AT35" i="7"/>
  <c r="AT39" i="7"/>
  <c r="AT43" i="7"/>
  <c r="AT47" i="7"/>
  <c r="AT51" i="7"/>
  <c r="AT55" i="7"/>
  <c r="AT59" i="7"/>
  <c r="AT63" i="7"/>
  <c r="AT67" i="7"/>
  <c r="AT71" i="7"/>
  <c r="AT75" i="7"/>
  <c r="AT79" i="7"/>
  <c r="AT83" i="7"/>
  <c r="AT87" i="7"/>
  <c r="AT91" i="7"/>
  <c r="AT96" i="7"/>
  <c r="AT103" i="7"/>
  <c r="AT107" i="7"/>
  <c r="AT112" i="7"/>
  <c r="AT144" i="7"/>
  <c r="AT123" i="7"/>
  <c r="AT129" i="7"/>
  <c r="AT135" i="7"/>
  <c r="AT8" i="5"/>
  <c r="AT12" i="5"/>
  <c r="AT16" i="5"/>
  <c r="AT20" i="5"/>
  <c r="AT34" i="5"/>
  <c r="AT38" i="5"/>
  <c r="AT42" i="5"/>
  <c r="AT50" i="5"/>
  <c r="AT54" i="5"/>
  <c r="AT116" i="5"/>
  <c r="AT102" i="6"/>
  <c r="AT106" i="6"/>
  <c r="AT115" i="6"/>
  <c r="AT119" i="6"/>
  <c r="AT122" i="6"/>
  <c r="AW95" i="4"/>
  <c r="AW95" i="6"/>
  <c r="BB95" i="3"/>
  <c r="BB95" i="7"/>
  <c r="AT82" i="3"/>
  <c r="AT102" i="3"/>
  <c r="AT106" i="3"/>
  <c r="AT129" i="3"/>
  <c r="AT135" i="3"/>
  <c r="AT137" i="3"/>
  <c r="AT142" i="3"/>
  <c r="AT24" i="7"/>
  <c r="AT29" i="7"/>
  <c r="AT37" i="7"/>
  <c r="AT41" i="7"/>
  <c r="AT45" i="7"/>
  <c r="AT53" i="7"/>
  <c r="AT57" i="7"/>
  <c r="AT61" i="7"/>
  <c r="AT69" i="7"/>
  <c r="AT73" i="7"/>
  <c r="AT77" i="7"/>
  <c r="AT85" i="7"/>
  <c r="AT89" i="7"/>
  <c r="AT93" i="7"/>
  <c r="AT109" i="7"/>
  <c r="AT127" i="7"/>
  <c r="AT141" i="7"/>
  <c r="AT146" i="7"/>
  <c r="AT10" i="5"/>
  <c r="AT18" i="5"/>
  <c r="AT80" i="5"/>
  <c r="AT140" i="6"/>
  <c r="AT145" i="6"/>
  <c r="BK95" i="7"/>
  <c r="BK95" i="5"/>
  <c r="BW95" i="5"/>
  <c r="BL5" i="3"/>
  <c r="BL149" i="3" s="1"/>
  <c r="BP125" i="3"/>
  <c r="BP159" i="3" s="1"/>
  <c r="BA5" i="4"/>
  <c r="BA149" i="4" s="1"/>
  <c r="K5" i="7"/>
  <c r="K149" i="7" s="1"/>
  <c r="BK138" i="4"/>
  <c r="BK154" i="4" s="1"/>
  <c r="BG99" i="4"/>
  <c r="BG150" i="4" s="1"/>
  <c r="N6" i="3"/>
  <c r="E6" i="3"/>
  <c r="AW6" i="3"/>
  <c r="BK6" i="3"/>
  <c r="BW6" i="3"/>
  <c r="W5" i="7"/>
  <c r="W149" i="7" s="1"/>
  <c r="BB6" i="7"/>
  <c r="BF6" i="7"/>
  <c r="AP5" i="5"/>
  <c r="AP149" i="5" s="1"/>
  <c r="E6" i="5"/>
  <c r="AW6" i="5"/>
  <c r="BK6" i="5"/>
  <c r="BW6" i="5"/>
  <c r="F5" i="4"/>
  <c r="F149" i="4" s="1"/>
  <c r="J6" i="4"/>
  <c r="AY5" i="4"/>
  <c r="AY149" i="4" s="1"/>
  <c r="BZ6" i="4"/>
  <c r="BB6" i="6"/>
  <c r="BF6" i="6"/>
  <c r="AW22" i="7"/>
  <c r="BK22" i="7"/>
  <c r="BW22" i="7"/>
  <c r="J22" i="5"/>
  <c r="AT22" i="5" s="1"/>
  <c r="BZ22" i="5"/>
  <c r="BB22" i="4"/>
  <c r="BF22" i="4"/>
  <c r="AR22" i="6"/>
  <c r="E28" i="3"/>
  <c r="AW28" i="3"/>
  <c r="BK28" i="3"/>
  <c r="BW28" i="3"/>
  <c r="J28" i="7"/>
  <c r="BZ28" i="7"/>
  <c r="BB28" i="5"/>
  <c r="BF28" i="5"/>
  <c r="AR28" i="4"/>
  <c r="E28" i="6"/>
  <c r="AW28" i="6"/>
  <c r="BK28" i="6"/>
  <c r="BW28" i="6"/>
  <c r="T5" i="3"/>
  <c r="T149" i="3" s="1"/>
  <c r="AB5" i="3"/>
  <c r="AB149" i="3" s="1"/>
  <c r="AJ5" i="3"/>
  <c r="AJ149" i="3" s="1"/>
  <c r="AU99" i="3"/>
  <c r="AU150" i="3" s="1"/>
  <c r="BD99" i="3"/>
  <c r="BD150" i="3" s="1"/>
  <c r="BV99" i="3"/>
  <c r="BV150" i="3" s="1"/>
  <c r="AO151" i="5"/>
  <c r="E100" i="4"/>
  <c r="E151" i="4" s="1"/>
  <c r="AO151" i="4"/>
  <c r="BU99" i="6"/>
  <c r="BU150" i="6" s="1"/>
  <c r="E100" i="6"/>
  <c r="AO151" i="6"/>
  <c r="AW100" i="6"/>
  <c r="AW151" i="6" s="1"/>
  <c r="J110" i="3"/>
  <c r="J152" i="3" s="1"/>
  <c r="AR110" i="5"/>
  <c r="AR152" i="5" s="1"/>
  <c r="E110" i="4"/>
  <c r="E152" i="4" s="1"/>
  <c r="AO152" i="4"/>
  <c r="J110" i="6"/>
  <c r="J152" i="6" s="1"/>
  <c r="AO153" i="5"/>
  <c r="AL139" i="3"/>
  <c r="J138" i="7"/>
  <c r="J154" i="7" s="1"/>
  <c r="X139" i="7"/>
  <c r="AB139" i="7"/>
  <c r="AN139" i="7"/>
  <c r="E138" i="5"/>
  <c r="E154" i="5" s="1"/>
  <c r="B99" i="5"/>
  <c r="B150" i="5" s="1"/>
  <c r="AO154" i="5"/>
  <c r="BC99" i="5"/>
  <c r="BC150" i="5" s="1"/>
  <c r="BK138" i="5"/>
  <c r="BK154" i="5" s="1"/>
  <c r="BG99" i="5"/>
  <c r="BG150" i="5" s="1"/>
  <c r="BG139" i="5"/>
  <c r="BW138" i="5"/>
  <c r="BW154" i="5" s="1"/>
  <c r="BT99" i="5"/>
  <c r="BT150" i="5" s="1"/>
  <c r="J138" i="4"/>
  <c r="J154" i="4" s="1"/>
  <c r="I5" i="6"/>
  <c r="I149" i="6" s="1"/>
  <c r="S99" i="6"/>
  <c r="S150" i="6" s="1"/>
  <c r="BB138" i="6"/>
  <c r="BB154" i="6" s="1"/>
  <c r="AX99" i="6"/>
  <c r="AX150" i="6" s="1"/>
  <c r="BF138" i="6"/>
  <c r="BF154" i="6" s="1"/>
  <c r="BD99" i="6"/>
  <c r="BD150" i="6" s="1"/>
  <c r="BV5" i="6"/>
  <c r="BV149" i="6" s="1"/>
  <c r="N28" i="4"/>
  <c r="AT143" i="6"/>
  <c r="AT7" i="3"/>
  <c r="AT11" i="3"/>
  <c r="AT15" i="3"/>
  <c r="AT19" i="3"/>
  <c r="AT23" i="3"/>
  <c r="AT27" i="3"/>
  <c r="AT126" i="3"/>
  <c r="AT134" i="3"/>
  <c r="AT143" i="3"/>
  <c r="AT102" i="7"/>
  <c r="AT106" i="7"/>
  <c r="AT115" i="7"/>
  <c r="AT119" i="7"/>
  <c r="AT122" i="7"/>
  <c r="AT24" i="5"/>
  <c r="AT32" i="5"/>
  <c r="AT40" i="5"/>
  <c r="AT44" i="5"/>
  <c r="AT48" i="5"/>
  <c r="AT56" i="5"/>
  <c r="AT60" i="5"/>
  <c r="AT68" i="5"/>
  <c r="AT72" i="5"/>
  <c r="AT76" i="5"/>
  <c r="AT84" i="5"/>
  <c r="AT88" i="5"/>
  <c r="AT92" i="5"/>
  <c r="AT141" i="5"/>
  <c r="AT146" i="5"/>
  <c r="AT104" i="4"/>
  <c r="AT25" i="6"/>
  <c r="AT30" i="6"/>
  <c r="AT38" i="6"/>
  <c r="AT42" i="6"/>
  <c r="AT46" i="6"/>
  <c r="AT54" i="6"/>
  <c r="AT58" i="6"/>
  <c r="AT62" i="6"/>
  <c r="AT70" i="6"/>
  <c r="AT74" i="6"/>
  <c r="AT78" i="6"/>
  <c r="AT86" i="6"/>
  <c r="AT90" i="6"/>
  <c r="AT94" i="6"/>
  <c r="J124" i="3"/>
  <c r="J153" i="3" s="1"/>
  <c r="E138" i="4"/>
  <c r="E154" i="4" s="1"/>
  <c r="B99" i="4"/>
  <c r="B150" i="4" s="1"/>
  <c r="AT26" i="6"/>
  <c r="BV5" i="5"/>
  <c r="BV149" i="5" s="1"/>
  <c r="AR110" i="4"/>
  <c r="AR152" i="4" s="1"/>
  <c r="AP99" i="4"/>
  <c r="AP150" i="4" s="1"/>
  <c r="AO152" i="6"/>
  <c r="BC99" i="6"/>
  <c r="BC150" i="6" s="1"/>
  <c r="AW110" i="6"/>
  <c r="AW152" i="6" s="1"/>
  <c r="AU99" i="6"/>
  <c r="AU150" i="6" s="1"/>
  <c r="BK110" i="6"/>
  <c r="BK152" i="6" s="1"/>
  <c r="BG99" i="6"/>
  <c r="BG150" i="6" s="1"/>
  <c r="BW110" i="6"/>
  <c r="BW152" i="6" s="1"/>
  <c r="BT99" i="6"/>
  <c r="BT150" i="6" s="1"/>
  <c r="G99" i="4"/>
  <c r="G150" i="4" s="1"/>
  <c r="AO154" i="4"/>
  <c r="BC99" i="4"/>
  <c r="BC150" i="4" s="1"/>
  <c r="I5" i="3"/>
  <c r="I149" i="3" s="1"/>
  <c r="Q5" i="7"/>
  <c r="Q149" i="7" s="1"/>
  <c r="Y5" i="7"/>
  <c r="Y149" i="7" s="1"/>
  <c r="AG5" i="7"/>
  <c r="AG149" i="7" s="1"/>
  <c r="AT6" i="7"/>
  <c r="BK6" i="7"/>
  <c r="BB6" i="5"/>
  <c r="H5" i="4"/>
  <c r="H149" i="4" s="1"/>
  <c r="AV5" i="4"/>
  <c r="AV149" i="4" s="1"/>
  <c r="CA5" i="4"/>
  <c r="CA149" i="4" s="1"/>
  <c r="BK6" i="6"/>
  <c r="BB22" i="7"/>
  <c r="BK22" i="4"/>
  <c r="BB28" i="3"/>
  <c r="BK28" i="5"/>
  <c r="J28" i="4"/>
  <c r="BB28" i="6"/>
  <c r="R5" i="3"/>
  <c r="R149" i="3" s="1"/>
  <c r="Z5" i="3"/>
  <c r="Z149" i="3" s="1"/>
  <c r="AH5" i="3"/>
  <c r="AH149" i="3" s="1"/>
  <c r="AL5" i="3"/>
  <c r="AL149" i="3" s="1"/>
  <c r="BS99" i="3"/>
  <c r="BS150" i="3" s="1"/>
  <c r="CC99" i="7"/>
  <c r="CC150" i="7" s="1"/>
  <c r="AS99" i="7"/>
  <c r="AS150" i="7" s="1"/>
  <c r="AY99" i="7"/>
  <c r="AY150" i="7" s="1"/>
  <c r="BJ99" i="7"/>
  <c r="BJ150" i="7" s="1"/>
  <c r="BS99" i="7"/>
  <c r="BS150" i="7" s="1"/>
  <c r="BZ100" i="7"/>
  <c r="BZ151" i="7" s="1"/>
  <c r="BX99" i="7"/>
  <c r="BX150" i="7" s="1"/>
  <c r="AU99" i="4"/>
  <c r="AU150" i="4" s="1"/>
  <c r="BF100" i="4"/>
  <c r="BF151" i="4" s="1"/>
  <c r="BD99" i="4"/>
  <c r="BD150" i="4" s="1"/>
  <c r="J110" i="5"/>
  <c r="J152" i="5" s="1"/>
  <c r="AO153" i="3"/>
  <c r="AA139" i="5"/>
  <c r="E110" i="5"/>
  <c r="E152" i="5" s="1"/>
  <c r="AT105" i="6"/>
  <c r="AT109" i="6"/>
  <c r="AT30" i="3"/>
  <c r="AT34" i="3"/>
  <c r="AT38" i="3"/>
  <c r="AT42" i="3"/>
  <c r="AT46" i="3"/>
  <c r="AT54" i="3"/>
  <c r="AT58" i="3"/>
  <c r="AT62" i="3"/>
  <c r="AT70" i="3"/>
  <c r="AT74" i="3"/>
  <c r="AT78" i="3"/>
  <c r="AT86" i="3"/>
  <c r="AT90" i="3"/>
  <c r="AT94" i="3"/>
  <c r="AT109" i="3"/>
  <c r="AT23" i="7"/>
  <c r="AT27" i="7"/>
  <c r="AT104" i="7"/>
  <c r="AT108" i="7"/>
  <c r="AT140" i="7"/>
  <c r="AT112" i="5"/>
  <c r="AT144" i="5"/>
  <c r="AT123" i="5"/>
  <c r="AT10" i="6"/>
  <c r="AT14" i="6"/>
  <c r="AT97" i="6"/>
  <c r="AR95" i="6"/>
  <c r="AT133" i="6"/>
  <c r="L5" i="3"/>
  <c r="L149" i="3" s="1"/>
  <c r="AP99" i="6"/>
  <c r="AP150" i="6" s="1"/>
  <c r="AR100" i="6"/>
  <c r="AR151" i="6" s="1"/>
  <c r="I5" i="5"/>
  <c r="I149" i="5" s="1"/>
  <c r="BB110" i="5"/>
  <c r="BB152" i="5" s="1"/>
  <c r="AX99" i="5"/>
  <c r="AX150" i="5" s="1"/>
  <c r="BF110" i="5"/>
  <c r="BF152" i="5" s="1"/>
  <c r="BD99" i="5"/>
  <c r="BD150" i="5" s="1"/>
  <c r="E110" i="6"/>
  <c r="E152" i="6" s="1"/>
  <c r="B99" i="6"/>
  <c r="B111" i="6" s="1"/>
  <c r="B158" i="6" s="1"/>
  <c r="BO125" i="3"/>
  <c r="BO159" i="3" s="1"/>
  <c r="BW138" i="4"/>
  <c r="BW154" i="4" s="1"/>
  <c r="BT99" i="4"/>
  <c r="BT150" i="4" s="1"/>
  <c r="AT6" i="3"/>
  <c r="M5" i="7"/>
  <c r="M149" i="7" s="1"/>
  <c r="BM5" i="7"/>
  <c r="BM149" i="7" s="1"/>
  <c r="J6" i="5"/>
  <c r="BB6" i="4"/>
  <c r="BX5" i="6"/>
  <c r="BX149" i="6" s="1"/>
  <c r="C5" i="6"/>
  <c r="C149" i="6" s="1"/>
  <c r="E22" i="3"/>
  <c r="AT22" i="3"/>
  <c r="BK22" i="3"/>
  <c r="BW22" i="3"/>
  <c r="J22" i="7"/>
  <c r="BB22" i="5"/>
  <c r="E22" i="6"/>
  <c r="AT22" i="6"/>
  <c r="BK22" i="6"/>
  <c r="BW22" i="6"/>
  <c r="J28" i="3"/>
  <c r="BB28" i="7"/>
  <c r="BK28" i="4"/>
  <c r="BW28" i="4"/>
  <c r="J28" i="6"/>
  <c r="AT28" i="6" s="1"/>
  <c r="BI5" i="3"/>
  <c r="BI149" i="3" s="1"/>
  <c r="BR5" i="3"/>
  <c r="BR149" i="3" s="1"/>
  <c r="F99" i="3"/>
  <c r="F150" i="3" s="1"/>
  <c r="AS99" i="3"/>
  <c r="AS150" i="3" s="1"/>
  <c r="BT99" i="3"/>
  <c r="BT150" i="3" s="1"/>
  <c r="E100" i="3"/>
  <c r="E151" i="3" s="1"/>
  <c r="BK100" i="3"/>
  <c r="BK151" i="3" s="1"/>
  <c r="AO151" i="7"/>
  <c r="F99" i="5"/>
  <c r="F150" i="5" s="1"/>
  <c r="J100" i="5"/>
  <c r="J151" i="5" s="1"/>
  <c r="P5" i="5"/>
  <c r="P149" i="5" s="1"/>
  <c r="AS99" i="5"/>
  <c r="AS150" i="5" s="1"/>
  <c r="J100" i="4"/>
  <c r="J151" i="4" s="1"/>
  <c r="AO152" i="5"/>
  <c r="BW110" i="5"/>
  <c r="BW152" i="5" s="1"/>
  <c r="J110" i="4"/>
  <c r="J152" i="4" s="1"/>
  <c r="AD125" i="3"/>
  <c r="AD159" i="3" s="1"/>
  <c r="AO153" i="7"/>
  <c r="BC99" i="7"/>
  <c r="BC150" i="7" s="1"/>
  <c r="AW124" i="7"/>
  <c r="AW153" i="7" s="1"/>
  <c r="AU99" i="7"/>
  <c r="AU150" i="7" s="1"/>
  <c r="BK124" i="7"/>
  <c r="BK153" i="7" s="1"/>
  <c r="BG99" i="7"/>
  <c r="BG150" i="7" s="1"/>
  <c r="BA125" i="6"/>
  <c r="BA159" i="6" s="1"/>
  <c r="L139" i="3"/>
  <c r="BL139" i="3"/>
  <c r="BW138" i="3"/>
  <c r="BW154" i="3" s="1"/>
  <c r="BF138" i="7"/>
  <c r="BF154" i="7" s="1"/>
  <c r="BD99" i="7"/>
  <c r="BD150" i="7" s="1"/>
  <c r="K139" i="5"/>
  <c r="N6" i="7"/>
  <c r="AT10" i="3"/>
  <c r="AT14" i="3"/>
  <c r="AT18" i="3"/>
  <c r="AT26" i="3"/>
  <c r="AT31" i="3"/>
  <c r="AT35" i="3"/>
  <c r="AT39" i="3"/>
  <c r="AT7" i="7"/>
  <c r="AT11" i="7"/>
  <c r="AT15" i="7"/>
  <c r="AT19" i="7"/>
  <c r="AT130" i="7"/>
  <c r="AT132" i="7"/>
  <c r="AT103" i="5"/>
  <c r="AT107" i="5"/>
  <c r="AT13" i="4"/>
  <c r="AT17" i="4"/>
  <c r="AT21" i="4"/>
  <c r="AT113" i="4"/>
  <c r="AT117" i="4"/>
  <c r="AT120" i="4"/>
  <c r="AT129" i="4"/>
  <c r="AT135" i="4"/>
  <c r="AT137" i="4"/>
  <c r="AT29" i="6"/>
  <c r="AT33" i="6"/>
  <c r="AT37" i="6"/>
  <c r="AT41" i="6"/>
  <c r="AT45" i="6"/>
  <c r="AT49" i="6"/>
  <c r="AT53" i="6"/>
  <c r="AT57" i="6"/>
  <c r="AT61" i="6"/>
  <c r="AT65" i="6"/>
  <c r="AT69" i="6"/>
  <c r="AT73" i="6"/>
  <c r="AT77" i="6"/>
  <c r="AT81" i="6"/>
  <c r="AT85" i="6"/>
  <c r="AT89" i="6"/>
  <c r="AT93" i="6"/>
  <c r="AT114" i="6"/>
  <c r="BZ100" i="3"/>
  <c r="BZ151" i="3" s="1"/>
  <c r="BB100" i="7"/>
  <c r="BB151" i="7" s="1"/>
  <c r="BF100" i="7"/>
  <c r="BF151" i="7" s="1"/>
  <c r="BB100" i="5"/>
  <c r="BB151" i="5" s="1"/>
  <c r="BF100" i="5"/>
  <c r="BF151" i="5" s="1"/>
  <c r="BK100" i="6"/>
  <c r="BK151" i="6" s="1"/>
  <c r="BW100" i="6"/>
  <c r="BW151" i="6" s="1"/>
  <c r="BZ110" i="3"/>
  <c r="BZ152" i="3" s="1"/>
  <c r="BB110" i="7"/>
  <c r="BB152" i="7" s="1"/>
  <c r="BF110" i="7"/>
  <c r="BF152" i="7" s="1"/>
  <c r="AW110" i="4"/>
  <c r="AW152" i="4" s="1"/>
  <c r="BK110" i="4"/>
  <c r="BK152" i="4" s="1"/>
  <c r="BW110" i="4"/>
  <c r="BW152" i="4" s="1"/>
  <c r="BZ110" i="6"/>
  <c r="BZ152" i="6" s="1"/>
  <c r="BB124" i="3"/>
  <c r="BB153" i="3" s="1"/>
  <c r="BF124" i="3"/>
  <c r="BF153" i="3" s="1"/>
  <c r="BZ124" i="7"/>
  <c r="BZ153" i="7" s="1"/>
  <c r="BB124" i="5"/>
  <c r="BB153" i="5" s="1"/>
  <c r="BF124" i="5"/>
  <c r="BF153" i="5" s="1"/>
  <c r="AV125" i="4"/>
  <c r="AV159" i="4" s="1"/>
  <c r="BK124" i="6"/>
  <c r="BK153" i="6" s="1"/>
  <c r="BW124" i="6"/>
  <c r="BW153" i="6" s="1"/>
  <c r="BZ138" i="3"/>
  <c r="BZ154" i="3" s="1"/>
  <c r="R139" i="7"/>
  <c r="Z139" i="7"/>
  <c r="AH139" i="7"/>
  <c r="BZ138" i="5"/>
  <c r="BZ154" i="5" s="1"/>
  <c r="BZ138" i="4"/>
  <c r="BZ154" i="4" s="1"/>
  <c r="E95" i="4"/>
  <c r="N6" i="5"/>
  <c r="N28" i="5"/>
  <c r="AT104" i="3"/>
  <c r="AT108" i="3"/>
  <c r="AT114" i="7"/>
  <c r="AT118" i="7"/>
  <c r="AT121" i="7"/>
  <c r="AT126" i="7"/>
  <c r="AT133" i="7"/>
  <c r="AT134" i="7"/>
  <c r="AT143" i="7"/>
  <c r="AT7" i="5"/>
  <c r="AT11" i="5"/>
  <c r="AT15" i="5"/>
  <c r="AT19" i="5"/>
  <c r="AT23" i="5"/>
  <c r="AT27" i="5"/>
  <c r="AT31" i="5"/>
  <c r="AT35" i="5"/>
  <c r="AT39" i="5"/>
  <c r="AT43" i="5"/>
  <c r="AT47" i="5"/>
  <c r="AT51" i="5"/>
  <c r="AT55" i="5"/>
  <c r="AT59" i="5"/>
  <c r="AT63" i="5"/>
  <c r="AT67" i="5"/>
  <c r="AT71" i="5"/>
  <c r="AT75" i="5"/>
  <c r="AT79" i="5"/>
  <c r="AT83" i="5"/>
  <c r="AT87" i="5"/>
  <c r="AT91" i="5"/>
  <c r="AT96" i="5"/>
  <c r="AT102" i="5"/>
  <c r="AT106" i="5"/>
  <c r="AT115" i="5"/>
  <c r="AT119" i="5"/>
  <c r="AT122" i="5"/>
  <c r="AT127" i="5"/>
  <c r="AT130" i="5"/>
  <c r="AT132" i="5"/>
  <c r="AT140" i="5"/>
  <c r="AT145" i="5"/>
  <c r="AT8" i="4"/>
  <c r="AT12" i="4"/>
  <c r="AT16" i="4"/>
  <c r="AT20" i="4"/>
  <c r="AT24" i="4"/>
  <c r="AT32" i="4"/>
  <c r="AT36" i="4"/>
  <c r="AT40" i="4"/>
  <c r="AT44" i="4"/>
  <c r="AT48" i="4"/>
  <c r="AT52" i="4"/>
  <c r="AT56" i="4"/>
  <c r="AT60" i="4"/>
  <c r="AT64" i="4"/>
  <c r="AT68" i="4"/>
  <c r="AT72" i="4"/>
  <c r="AT76" i="4"/>
  <c r="AT80" i="4"/>
  <c r="AT84" i="4"/>
  <c r="AT88" i="4"/>
  <c r="AT92" i="4"/>
  <c r="AT97" i="4"/>
  <c r="AT103" i="4"/>
  <c r="AT107" i="4"/>
  <c r="AT112" i="4"/>
  <c r="AT116" i="4"/>
  <c r="AT144" i="4"/>
  <c r="AT123" i="4"/>
  <c r="AT128" i="4"/>
  <c r="AT131" i="4"/>
  <c r="AT136" i="4"/>
  <c r="AT141" i="4"/>
  <c r="AT146" i="4"/>
  <c r="AT8" i="6"/>
  <c r="AT12" i="6"/>
  <c r="AT16" i="6"/>
  <c r="AT20" i="6"/>
  <c r="AT24" i="6"/>
  <c r="AT32" i="6"/>
  <c r="AT36" i="6"/>
  <c r="AT40" i="6"/>
  <c r="AT44" i="6"/>
  <c r="AT48" i="6"/>
  <c r="AT52" i="6"/>
  <c r="AT56" i="6"/>
  <c r="AT60" i="6"/>
  <c r="AT64" i="6"/>
  <c r="AT68" i="6"/>
  <c r="AT72" i="6"/>
  <c r="AT76" i="6"/>
  <c r="AT80" i="6"/>
  <c r="AT84" i="6"/>
  <c r="AT88" i="6"/>
  <c r="AT92" i="6"/>
  <c r="AT96" i="6"/>
  <c r="BK100" i="7"/>
  <c r="BK100" i="5"/>
  <c r="BK151" i="5" s="1"/>
  <c r="CE99" i="5"/>
  <c r="CE150" i="5" s="1"/>
  <c r="BB100" i="6"/>
  <c r="BB151" i="6" s="1"/>
  <c r="BF100" i="6"/>
  <c r="BF151" i="6" s="1"/>
  <c r="BK110" i="7"/>
  <c r="BK152" i="7" s="1"/>
  <c r="BB110" i="4"/>
  <c r="BB152" i="4" s="1"/>
  <c r="BF110" i="4"/>
  <c r="BF152" i="4" s="1"/>
  <c r="BK124" i="3"/>
  <c r="BK153" i="3" s="1"/>
  <c r="BL125" i="3"/>
  <c r="BL159" i="3" s="1"/>
  <c r="R125" i="7"/>
  <c r="R159" i="7" s="1"/>
  <c r="BK124" i="5"/>
  <c r="BK153" i="5" s="1"/>
  <c r="BB124" i="6"/>
  <c r="BB153" i="6" s="1"/>
  <c r="V139" i="3"/>
  <c r="Z139" i="3"/>
  <c r="AD139" i="3"/>
  <c r="BH99" i="3"/>
  <c r="BH150" i="3" s="1"/>
  <c r="N22" i="4"/>
  <c r="N95" i="4"/>
  <c r="AT43" i="3"/>
  <c r="AT47" i="3"/>
  <c r="AT51" i="3"/>
  <c r="AT55" i="3"/>
  <c r="AT59" i="3"/>
  <c r="AT63" i="3"/>
  <c r="AT67" i="3"/>
  <c r="AT71" i="3"/>
  <c r="AT75" i="3"/>
  <c r="AT79" i="3"/>
  <c r="AT83" i="3"/>
  <c r="AT87" i="3"/>
  <c r="AT91" i="3"/>
  <c r="AT96" i="3"/>
  <c r="AT127" i="3"/>
  <c r="AT130" i="3"/>
  <c r="AT132" i="3"/>
  <c r="AT53" i="5"/>
  <c r="AT57" i="5"/>
  <c r="AT61" i="5"/>
  <c r="AT65" i="5"/>
  <c r="AT69" i="5"/>
  <c r="AT73" i="5"/>
  <c r="AT77" i="5"/>
  <c r="AT81" i="5"/>
  <c r="AT85" i="5"/>
  <c r="AT89" i="5"/>
  <c r="AT93" i="5"/>
  <c r="AT98" i="5"/>
  <c r="AT104" i="5"/>
  <c r="AT108" i="5"/>
  <c r="AT113" i="5"/>
  <c r="AT117" i="5"/>
  <c r="AT120" i="5"/>
  <c r="AT129" i="5"/>
  <c r="AT135" i="5"/>
  <c r="AT137" i="5"/>
  <c r="AT142" i="5"/>
  <c r="AT10" i="4"/>
  <c r="AT14" i="4"/>
  <c r="AT18" i="4"/>
  <c r="AT26" i="4"/>
  <c r="AT30" i="4"/>
  <c r="AT34" i="4"/>
  <c r="AT38" i="4"/>
  <c r="AT42" i="4"/>
  <c r="AT46" i="4"/>
  <c r="AT50" i="4"/>
  <c r="AT54" i="4"/>
  <c r="AT58" i="4"/>
  <c r="AT62" i="4"/>
  <c r="AT66" i="4"/>
  <c r="AT70" i="4"/>
  <c r="AT74" i="4"/>
  <c r="AT78" i="4"/>
  <c r="AT82" i="4"/>
  <c r="AT86" i="4"/>
  <c r="AT90" i="4"/>
  <c r="AT94" i="4"/>
  <c r="AT105" i="4"/>
  <c r="AT109" i="4"/>
  <c r="AT114" i="4"/>
  <c r="AT118" i="4"/>
  <c r="AT121" i="4"/>
  <c r="AT126" i="4"/>
  <c r="AT133" i="4"/>
  <c r="AT134" i="4"/>
  <c r="AT143" i="4"/>
  <c r="AT98" i="6"/>
  <c r="AT103" i="6"/>
  <c r="AT107" i="6"/>
  <c r="AT112" i="6"/>
  <c r="AT116" i="6"/>
  <c r="AT144" i="6"/>
  <c r="AT123" i="6"/>
  <c r="AT128" i="6"/>
  <c r="AT131" i="6"/>
  <c r="AT136" i="6"/>
  <c r="AT141" i="6"/>
  <c r="AT146" i="6"/>
  <c r="BQ5" i="5"/>
  <c r="BQ149" i="5" s="1"/>
  <c r="BK100" i="4"/>
  <c r="BK151" i="4" s="1"/>
  <c r="BW100" i="4"/>
  <c r="BW151" i="4" s="1"/>
  <c r="BB110" i="3"/>
  <c r="BB152" i="3" s="1"/>
  <c r="BF110" i="3"/>
  <c r="BF152" i="3" s="1"/>
  <c r="BK110" i="5"/>
  <c r="BK152" i="5" s="1"/>
  <c r="BB110" i="6"/>
  <c r="BB152" i="6" s="1"/>
  <c r="BF110" i="6"/>
  <c r="BF152" i="6" s="1"/>
  <c r="BB124" i="7"/>
  <c r="BB153" i="7" s="1"/>
  <c r="BK124" i="4"/>
  <c r="BK153" i="4" s="1"/>
  <c r="BW124" i="4"/>
  <c r="BW153" i="4" s="1"/>
  <c r="AT124" i="6"/>
  <c r="AT153" i="6" s="1"/>
  <c r="BB138" i="3"/>
  <c r="BB154" i="3" s="1"/>
  <c r="BR139" i="3"/>
  <c r="BK138" i="7"/>
  <c r="BK154" i="7" s="1"/>
  <c r="BW138" i="7"/>
  <c r="BB138" i="5"/>
  <c r="BB154" i="5" s="1"/>
  <c r="BB138" i="4"/>
  <c r="BB154" i="4" s="1"/>
  <c r="BK138" i="6"/>
  <c r="BK154" i="6" s="1"/>
  <c r="BW138" i="6"/>
  <c r="BW154" i="6" s="1"/>
  <c r="E95" i="3"/>
  <c r="E95" i="6"/>
  <c r="N22" i="5"/>
  <c r="N6" i="4"/>
  <c r="AT112" i="3"/>
  <c r="AT116" i="3"/>
  <c r="AT144" i="3"/>
  <c r="AT123" i="3"/>
  <c r="AT58" i="5"/>
  <c r="AT62" i="5"/>
  <c r="AT66" i="5"/>
  <c r="AT70" i="5"/>
  <c r="AT74" i="5"/>
  <c r="AT78" i="5"/>
  <c r="AT82" i="5"/>
  <c r="AT86" i="5"/>
  <c r="AT90" i="5"/>
  <c r="AT94" i="5"/>
  <c r="AT105" i="5"/>
  <c r="AT109" i="5"/>
  <c r="AT114" i="5"/>
  <c r="AT118" i="5"/>
  <c r="AT121" i="5"/>
  <c r="AT126" i="5"/>
  <c r="AT133" i="5"/>
  <c r="AT134" i="5"/>
  <c r="AT143" i="5"/>
  <c r="AT7" i="4"/>
  <c r="AT11" i="4"/>
  <c r="AT15" i="4"/>
  <c r="AT19" i="4"/>
  <c r="AT23" i="4"/>
  <c r="AT27" i="4"/>
  <c r="AT31" i="4"/>
  <c r="AT35" i="4"/>
  <c r="AT39" i="4"/>
  <c r="AT43" i="4"/>
  <c r="AT47" i="4"/>
  <c r="AT51" i="4"/>
  <c r="AT55" i="4"/>
  <c r="AT59" i="4"/>
  <c r="AT63" i="4"/>
  <c r="AT67" i="4"/>
  <c r="AT71" i="4"/>
  <c r="AT75" i="4"/>
  <c r="AT79" i="4"/>
  <c r="AT83" i="4"/>
  <c r="AT87" i="4"/>
  <c r="AT91" i="4"/>
  <c r="AT96" i="4"/>
  <c r="AT95" i="4" s="1"/>
  <c r="AT102" i="4"/>
  <c r="AT106" i="4"/>
  <c r="AT115" i="4"/>
  <c r="AT119" i="4"/>
  <c r="AT122" i="4"/>
  <c r="AT127" i="4"/>
  <c r="AT130" i="4"/>
  <c r="AT132" i="4"/>
  <c r="AT140" i="4"/>
  <c r="AT145" i="4"/>
  <c r="AT7" i="6"/>
  <c r="AT11" i="6"/>
  <c r="AT15" i="6"/>
  <c r="AT19" i="6"/>
  <c r="AT23" i="6"/>
  <c r="AT27" i="6"/>
  <c r="AT31" i="6"/>
  <c r="AT35" i="6"/>
  <c r="AT39" i="6"/>
  <c r="AT43" i="6"/>
  <c r="AT47" i="6"/>
  <c r="AT51" i="6"/>
  <c r="AT55" i="6"/>
  <c r="AT59" i="6"/>
  <c r="AT63" i="6"/>
  <c r="AT67" i="6"/>
  <c r="AT71" i="6"/>
  <c r="AT75" i="6"/>
  <c r="AT79" i="6"/>
  <c r="AT83" i="6"/>
  <c r="AT87" i="6"/>
  <c r="AT91" i="6"/>
  <c r="AT104" i="6"/>
  <c r="AT108" i="6"/>
  <c r="AT113" i="6"/>
  <c r="AT117" i="6"/>
  <c r="AT120" i="6"/>
  <c r="AT129" i="6"/>
  <c r="AT135" i="6"/>
  <c r="AT137" i="6"/>
  <c r="AT142" i="6"/>
  <c r="AT138" i="3"/>
  <c r="AT154" i="3" s="1"/>
  <c r="BB95" i="6"/>
  <c r="BB95" i="5"/>
  <c r="BK95" i="4"/>
  <c r="BB95" i="4"/>
  <c r="BK95" i="3"/>
  <c r="BK95" i="6"/>
  <c r="BZ95" i="6"/>
  <c r="AO61" i="10"/>
  <c r="AO36" i="8"/>
  <c r="AO52" i="8"/>
  <c r="AO68" i="8"/>
  <c r="AO84" i="8"/>
  <c r="AO118" i="8"/>
  <c r="AO125" i="8"/>
  <c r="AO13" i="10"/>
  <c r="AO17" i="10"/>
  <c r="AO21" i="10"/>
  <c r="AO35" i="10"/>
  <c r="AO39" i="10"/>
  <c r="AO43" i="10"/>
  <c r="AO47" i="10"/>
  <c r="AO51" i="10"/>
  <c r="AO55" i="10"/>
  <c r="AO59" i="10"/>
  <c r="AO63" i="10"/>
  <c r="AO67" i="10"/>
  <c r="AO71" i="10"/>
  <c r="AO75" i="10"/>
  <c r="AO79" i="10"/>
  <c r="AO83" i="10"/>
  <c r="AO87" i="10"/>
  <c r="AO91" i="10"/>
  <c r="AO101" i="9"/>
  <c r="AO28" i="8"/>
  <c r="AO33" i="8"/>
  <c r="AO37" i="8"/>
  <c r="AO41" i="8"/>
  <c r="AO45" i="8"/>
  <c r="AO49" i="8"/>
  <c r="AO53" i="8"/>
  <c r="AO57" i="8"/>
  <c r="AO61" i="8"/>
  <c r="AO65" i="8"/>
  <c r="AO69" i="8"/>
  <c r="AO73" i="8"/>
  <c r="AO77" i="8"/>
  <c r="AO81" i="8"/>
  <c r="AO85" i="8"/>
  <c r="AO89" i="8"/>
  <c r="AO93" i="8"/>
  <c r="AO101" i="8"/>
  <c r="AO108" i="8"/>
  <c r="AO109" i="10"/>
  <c r="AO28" i="9"/>
  <c r="BG34" i="9"/>
  <c r="BG42" i="9"/>
  <c r="BG50" i="9"/>
  <c r="BG54" i="9"/>
  <c r="BG62" i="9"/>
  <c r="BG66" i="9"/>
  <c r="BG70" i="9"/>
  <c r="BG74" i="9"/>
  <c r="BG82" i="9"/>
  <c r="BG86" i="9"/>
  <c r="BG90" i="9"/>
  <c r="BG94" i="9"/>
  <c r="AO40" i="10"/>
  <c r="AO48" i="10"/>
  <c r="AO115" i="8"/>
  <c r="AO33" i="10"/>
  <c r="AO69" i="10"/>
  <c r="AO105" i="10"/>
  <c r="BG26" i="8"/>
  <c r="BG30" i="8"/>
  <c r="BG110" i="8"/>
  <c r="BG38" i="9"/>
  <c r="BG46" i="9"/>
  <c r="BG58" i="9"/>
  <c r="BG78" i="9"/>
  <c r="AO9" i="8"/>
  <c r="AO104" i="8"/>
  <c r="AO114" i="10"/>
  <c r="AO126" i="10"/>
  <c r="AO10" i="9"/>
  <c r="AO14" i="9"/>
  <c r="AO22" i="9"/>
  <c r="AO27" i="9"/>
  <c r="AO32" i="9"/>
  <c r="AO36" i="9"/>
  <c r="AO44" i="9"/>
  <c r="AO48" i="9"/>
  <c r="AO52" i="9"/>
  <c r="AO60" i="9"/>
  <c r="AO64" i="9"/>
  <c r="AO68" i="9"/>
  <c r="AO76" i="9"/>
  <c r="AO80" i="9"/>
  <c r="AO92" i="9"/>
  <c r="AO125" i="9"/>
  <c r="AO96" i="10"/>
  <c r="AO95" i="10" s="1"/>
  <c r="AO42" i="9"/>
  <c r="AO70" i="9"/>
  <c r="AO78" i="9"/>
  <c r="AO109" i="9"/>
  <c r="BG11" i="8"/>
  <c r="AO10" i="8"/>
  <c r="AO14" i="8"/>
  <c r="AO18" i="8"/>
  <c r="AO22" i="8"/>
  <c r="AO32" i="8"/>
  <c r="AO40" i="8"/>
  <c r="AO44" i="8"/>
  <c r="AO48" i="8"/>
  <c r="AO56" i="8"/>
  <c r="AO60" i="8"/>
  <c r="AO64" i="8"/>
  <c r="AO72" i="8"/>
  <c r="AO76" i="8"/>
  <c r="AO80" i="8"/>
  <c r="AO88" i="8"/>
  <c r="AO92" i="8"/>
  <c r="AO100" i="8"/>
  <c r="AO105" i="8"/>
  <c r="AO123" i="8"/>
  <c r="AO8" i="10"/>
  <c r="AO16" i="10"/>
  <c r="AO24" i="10"/>
  <c r="AO29" i="10"/>
  <c r="AO101" i="10"/>
  <c r="AO118" i="10"/>
  <c r="AO9" i="9"/>
  <c r="AO17" i="9"/>
  <c r="AO26" i="9"/>
  <c r="AO30" i="9"/>
  <c r="AO35" i="9"/>
  <c r="AO39" i="9"/>
  <c r="AO43" i="9"/>
  <c r="AO47" i="9"/>
  <c r="AO51" i="9"/>
  <c r="AO55" i="9"/>
  <c r="AO59" i="9"/>
  <c r="AO63" i="9"/>
  <c r="AO67" i="9"/>
  <c r="AO104" i="9"/>
  <c r="BG34" i="8"/>
  <c r="BG38" i="8"/>
  <c r="BG42" i="8"/>
  <c r="BG10" i="10"/>
  <c r="BG14" i="10"/>
  <c r="BG18" i="10"/>
  <c r="BG22" i="10"/>
  <c r="BG110" i="10"/>
  <c r="BG118" i="9"/>
  <c r="AO121" i="10"/>
  <c r="AO84" i="9"/>
  <c r="AO8" i="8"/>
  <c r="AO12" i="8"/>
  <c r="AO16" i="8"/>
  <c r="AO24" i="8"/>
  <c r="AO29" i="8"/>
  <c r="AO34" i="8"/>
  <c r="AO38" i="8"/>
  <c r="AO42" i="8"/>
  <c r="AO46" i="8"/>
  <c r="AO50" i="8"/>
  <c r="AO54" i="8"/>
  <c r="AO58" i="8"/>
  <c r="AO62" i="8"/>
  <c r="AO66" i="8"/>
  <c r="AO70" i="8"/>
  <c r="AO74" i="8"/>
  <c r="AO78" i="8"/>
  <c r="AO82" i="8"/>
  <c r="AO86" i="8"/>
  <c r="AO90" i="8"/>
  <c r="AO94" i="8"/>
  <c r="AO121" i="8"/>
  <c r="AO27" i="10"/>
  <c r="AO32" i="10"/>
  <c r="AO44" i="10"/>
  <c r="AO56" i="10"/>
  <c r="AO60" i="10"/>
  <c r="AO64" i="10"/>
  <c r="AO72" i="10"/>
  <c r="AO80" i="10"/>
  <c r="AO88" i="10"/>
  <c r="AO92" i="10"/>
  <c r="AO104" i="10"/>
  <c r="AO110" i="10"/>
  <c r="AO122" i="10"/>
  <c r="AO7" i="9"/>
  <c r="AO11" i="9"/>
  <c r="AO15" i="9"/>
  <c r="AO19" i="9"/>
  <c r="AO23" i="9"/>
  <c r="AO33" i="9"/>
  <c r="AO37" i="9"/>
  <c r="AO41" i="9"/>
  <c r="AO53" i="9"/>
  <c r="AO65" i="9"/>
  <c r="AO69" i="9"/>
  <c r="AO73" i="9"/>
  <c r="AO81" i="9"/>
  <c r="AO89" i="9"/>
  <c r="AO118" i="9"/>
  <c r="BG10" i="8"/>
  <c r="BG14" i="8"/>
  <c r="BG18" i="8"/>
  <c r="BG22" i="8"/>
  <c r="AO13" i="8"/>
  <c r="AO17" i="8"/>
  <c r="AO21" i="8"/>
  <c r="AO26" i="8"/>
  <c r="AO30" i="8"/>
  <c r="AO110" i="8"/>
  <c r="AO122" i="8"/>
  <c r="AO7" i="10"/>
  <c r="AO11" i="10"/>
  <c r="AO15" i="10"/>
  <c r="AO19" i="10"/>
  <c r="AO23" i="10"/>
  <c r="AO28" i="10"/>
  <c r="AO37" i="10"/>
  <c r="AO45" i="10"/>
  <c r="AO49" i="10"/>
  <c r="AO53" i="10"/>
  <c r="AO65" i="10"/>
  <c r="AO77" i="10"/>
  <c r="AO81" i="10"/>
  <c r="AO85" i="10"/>
  <c r="AO93" i="10"/>
  <c r="AO123" i="10"/>
  <c r="AO12" i="9"/>
  <c r="AO16" i="9"/>
  <c r="AO20" i="9"/>
  <c r="AO38" i="9"/>
  <c r="AO46" i="9"/>
  <c r="AO54" i="9"/>
  <c r="AO58" i="9"/>
  <c r="AO62" i="9"/>
  <c r="AO74" i="9"/>
  <c r="AO86" i="9"/>
  <c r="AO90" i="9"/>
  <c r="AO94" i="9"/>
  <c r="AO121" i="9"/>
  <c r="AO126" i="9"/>
  <c r="BG114" i="8"/>
  <c r="BG123" i="9"/>
  <c r="AO7" i="8"/>
  <c r="AO11" i="8"/>
  <c r="AO15" i="8"/>
  <c r="AO19" i="8"/>
  <c r="AO23" i="8"/>
  <c r="AO27" i="8"/>
  <c r="AO35" i="8"/>
  <c r="AO39" i="8"/>
  <c r="AO43" i="8"/>
  <c r="AO47" i="8"/>
  <c r="AO51" i="8"/>
  <c r="AO55" i="8"/>
  <c r="AO59" i="8"/>
  <c r="AO63" i="8"/>
  <c r="AO67" i="8"/>
  <c r="AO71" i="8"/>
  <c r="AO75" i="8"/>
  <c r="AO79" i="8"/>
  <c r="AO83" i="8"/>
  <c r="AO87" i="8"/>
  <c r="AO91" i="8"/>
  <c r="AL95" i="8"/>
  <c r="AO96" i="8"/>
  <c r="AO95" i="8" s="1"/>
  <c r="AO103" i="8"/>
  <c r="AO20" i="10"/>
  <c r="AO36" i="10"/>
  <c r="AO52" i="10"/>
  <c r="AO68" i="10"/>
  <c r="AO84" i="10"/>
  <c r="AO103" i="10"/>
  <c r="AO108" i="10"/>
  <c r="AO115" i="10"/>
  <c r="AO125" i="10"/>
  <c r="AO8" i="9"/>
  <c r="AO24" i="9"/>
  <c r="AO40" i="9"/>
  <c r="AO56" i="9"/>
  <c r="AO72" i="9"/>
  <c r="AO88" i="9"/>
  <c r="AO122" i="9"/>
  <c r="AO109" i="8"/>
  <c r="AO126" i="8"/>
  <c r="AO9" i="10"/>
  <c r="AO41" i="10"/>
  <c r="AO57" i="10"/>
  <c r="AO73" i="10"/>
  <c r="AO89" i="10"/>
  <c r="AO13" i="9"/>
  <c r="AO29" i="9"/>
  <c r="AO45" i="9"/>
  <c r="AO61" i="9"/>
  <c r="AO77" i="9"/>
  <c r="AO93" i="9"/>
  <c r="AO100" i="9"/>
  <c r="AO105" i="9"/>
  <c r="AO110" i="9"/>
  <c r="AO114" i="9"/>
  <c r="AO123" i="9"/>
  <c r="AO96" i="9"/>
  <c r="AO95" i="9" s="1"/>
  <c r="BG7" i="8"/>
  <c r="BG9" i="8"/>
  <c r="BG13" i="8"/>
  <c r="BG17" i="8"/>
  <c r="BG21" i="8"/>
  <c r="BG29" i="8"/>
  <c r="AO114" i="8"/>
  <c r="AO10" i="10"/>
  <c r="AO14" i="10"/>
  <c r="AO18" i="10"/>
  <c r="AO22" i="10"/>
  <c r="AO26" i="10"/>
  <c r="AO30" i="10"/>
  <c r="AO34" i="10"/>
  <c r="AO38" i="10"/>
  <c r="AO42" i="10"/>
  <c r="AO46" i="10"/>
  <c r="AO50" i="10"/>
  <c r="AO54" i="10"/>
  <c r="AO58" i="10"/>
  <c r="AO62" i="10"/>
  <c r="AO66" i="10"/>
  <c r="AO70" i="10"/>
  <c r="AO74" i="10"/>
  <c r="AO78" i="10"/>
  <c r="AO82" i="10"/>
  <c r="AO86" i="10"/>
  <c r="AO90" i="10"/>
  <c r="AO94" i="10"/>
  <c r="AO100" i="10"/>
  <c r="AO18" i="9"/>
  <c r="AO34" i="9"/>
  <c r="AO50" i="9"/>
  <c r="AO66" i="9"/>
  <c r="AO82" i="9"/>
  <c r="BG33" i="8"/>
  <c r="BG37" i="8"/>
  <c r="BG41" i="8"/>
  <c r="BG45" i="8"/>
  <c r="BG49" i="8"/>
  <c r="BG53" i="8"/>
  <c r="BG57" i="8"/>
  <c r="BG61" i="8"/>
  <c r="BG65" i="8"/>
  <c r="BG69" i="8"/>
  <c r="BG73" i="8"/>
  <c r="BG77" i="8"/>
  <c r="BG81" i="8"/>
  <c r="BG85" i="8"/>
  <c r="BG89" i="8"/>
  <c r="BG93" i="8"/>
  <c r="AO71" i="9"/>
  <c r="AO75" i="9"/>
  <c r="AO79" i="9"/>
  <c r="AO83" i="9"/>
  <c r="AO87" i="9"/>
  <c r="AO91" i="9"/>
  <c r="BG100" i="10"/>
  <c r="BG105" i="10"/>
  <c r="BG26" i="9"/>
  <c r="BG30" i="9"/>
  <c r="BG15" i="8"/>
  <c r="BG19" i="8"/>
  <c r="BG23" i="8"/>
  <c r="BG27" i="8"/>
  <c r="BG35" i="8"/>
  <c r="BG39" i="8"/>
  <c r="BG34" i="10"/>
  <c r="BG38" i="10"/>
  <c r="BG42" i="10"/>
  <c r="BG46" i="10"/>
  <c r="BG50" i="10"/>
  <c r="BG54" i="10"/>
  <c r="BG58" i="10"/>
  <c r="BG62" i="10"/>
  <c r="BG66" i="10"/>
  <c r="BG70" i="10"/>
  <c r="BG74" i="10"/>
  <c r="BG78" i="10"/>
  <c r="BG82" i="10"/>
  <c r="BG86" i="10"/>
  <c r="BG90" i="10"/>
  <c r="BG94" i="10"/>
  <c r="BG122" i="10"/>
  <c r="BG10" i="9"/>
  <c r="BG14" i="9"/>
  <c r="BG18" i="9"/>
  <c r="BG22" i="9"/>
  <c r="BG8" i="8"/>
  <c r="BG12" i="8"/>
  <c r="BG16" i="8"/>
  <c r="BG100" i="8"/>
  <c r="BG105" i="8"/>
  <c r="BG26" i="10"/>
  <c r="BG30" i="10"/>
  <c r="BG114" i="10"/>
  <c r="BG101" i="9"/>
  <c r="BG46" i="8"/>
  <c r="BG50" i="8"/>
  <c r="BG54" i="8"/>
  <c r="BG58" i="8"/>
  <c r="BG62" i="8"/>
  <c r="BG66" i="8"/>
  <c r="BG70" i="8"/>
  <c r="BG74" i="8"/>
  <c r="BG78" i="8"/>
  <c r="BG82" i="8"/>
  <c r="BG86" i="8"/>
  <c r="BG90" i="8"/>
  <c r="BG94" i="8"/>
  <c r="BG101" i="8"/>
  <c r="BG118" i="8"/>
  <c r="BG123" i="8"/>
  <c r="BG7" i="10"/>
  <c r="BG11" i="10"/>
  <c r="BG15" i="10"/>
  <c r="BG19" i="10"/>
  <c r="BG23" i="10"/>
  <c r="BG27" i="10"/>
  <c r="BG35" i="10"/>
  <c r="BG39" i="10"/>
  <c r="BG43" i="10"/>
  <c r="BG47" i="10"/>
  <c r="BG51" i="10"/>
  <c r="BG55" i="10"/>
  <c r="BG59" i="10"/>
  <c r="BG63" i="10"/>
  <c r="BG67" i="10"/>
  <c r="BG71" i="10"/>
  <c r="BG75" i="10"/>
  <c r="BG79" i="10"/>
  <c r="BG83" i="10"/>
  <c r="BG87" i="10"/>
  <c r="BG91" i="10"/>
  <c r="BG101" i="10"/>
  <c r="BG118" i="10"/>
  <c r="BG123" i="10"/>
  <c r="BG7" i="9"/>
  <c r="BG11" i="9"/>
  <c r="BG15" i="9"/>
  <c r="BG19" i="9"/>
  <c r="BG23" i="9"/>
  <c r="BG27" i="9"/>
  <c r="BG35" i="9"/>
  <c r="BG39" i="9"/>
  <c r="BG43" i="9"/>
  <c r="BG47" i="9"/>
  <c r="BG51" i="9"/>
  <c r="BG55" i="9"/>
  <c r="BG59" i="9"/>
  <c r="BG63" i="9"/>
  <c r="BG67" i="9"/>
  <c r="BG71" i="9"/>
  <c r="BG75" i="9"/>
  <c r="BG79" i="9"/>
  <c r="BG83" i="9"/>
  <c r="BG87" i="9"/>
  <c r="BG91" i="9"/>
  <c r="BD95" i="9"/>
  <c r="BG96" i="9"/>
  <c r="BG95" i="9" s="1"/>
  <c r="BG103" i="9"/>
  <c r="BG108" i="9"/>
  <c r="BG115" i="9"/>
  <c r="BG125" i="9"/>
  <c r="BG43" i="8"/>
  <c r="BG47" i="8"/>
  <c r="BG51" i="8"/>
  <c r="BG55" i="8"/>
  <c r="BG59" i="8"/>
  <c r="BG63" i="8"/>
  <c r="BG67" i="8"/>
  <c r="BG71" i="8"/>
  <c r="BG75" i="8"/>
  <c r="BG79" i="8"/>
  <c r="BG83" i="8"/>
  <c r="BG87" i="8"/>
  <c r="BG91" i="8"/>
  <c r="BD95" i="8"/>
  <c r="BG96" i="8"/>
  <c r="BG95" i="8" s="1"/>
  <c r="BG103" i="8"/>
  <c r="BG108" i="8"/>
  <c r="BG115" i="8"/>
  <c r="BG125" i="8"/>
  <c r="BG8" i="10"/>
  <c r="BG12" i="10"/>
  <c r="BG16" i="10"/>
  <c r="BG20" i="10"/>
  <c r="BG24" i="10"/>
  <c r="BG28" i="10"/>
  <c r="BG32" i="10"/>
  <c r="BG36" i="10"/>
  <c r="BG40" i="10"/>
  <c r="BG44" i="10"/>
  <c r="BG48" i="10"/>
  <c r="BG52" i="10"/>
  <c r="BG56" i="10"/>
  <c r="BG60" i="10"/>
  <c r="BG64" i="10"/>
  <c r="BG68" i="10"/>
  <c r="BG72" i="10"/>
  <c r="BG76" i="10"/>
  <c r="BG80" i="10"/>
  <c r="BG84" i="10"/>
  <c r="BG88" i="10"/>
  <c r="BG92" i="10"/>
  <c r="BG96" i="10"/>
  <c r="BG95" i="10" s="1"/>
  <c r="BG103" i="10"/>
  <c r="BG108" i="10"/>
  <c r="BG115" i="10"/>
  <c r="BG125" i="10"/>
  <c r="BG8" i="9"/>
  <c r="BG12" i="9"/>
  <c r="BG16" i="9"/>
  <c r="BG20" i="9"/>
  <c r="BG24" i="9"/>
  <c r="BG28" i="9"/>
  <c r="BG32" i="9"/>
  <c r="BG36" i="9"/>
  <c r="BG40" i="9"/>
  <c r="BG44" i="9"/>
  <c r="BG48" i="9"/>
  <c r="BG52" i="9"/>
  <c r="BG56" i="9"/>
  <c r="BG60" i="9"/>
  <c r="BG64" i="9"/>
  <c r="BG68" i="9"/>
  <c r="BG72" i="9"/>
  <c r="BG76" i="9"/>
  <c r="BG80" i="9"/>
  <c r="BG84" i="9"/>
  <c r="BG88" i="9"/>
  <c r="BG92" i="9"/>
  <c r="BG104" i="9"/>
  <c r="BG109" i="9"/>
  <c r="BG121" i="9"/>
  <c r="BG126" i="9"/>
  <c r="BG20" i="8"/>
  <c r="BG24" i="8"/>
  <c r="BG28" i="8"/>
  <c r="BG32" i="8"/>
  <c r="BG36" i="8"/>
  <c r="BG40" i="8"/>
  <c r="BG44" i="8"/>
  <c r="BG48" i="8"/>
  <c r="BG52" i="8"/>
  <c r="BG56" i="8"/>
  <c r="BG60" i="8"/>
  <c r="BG64" i="8"/>
  <c r="BG68" i="8"/>
  <c r="BG72" i="8"/>
  <c r="BG76" i="8"/>
  <c r="BG80" i="8"/>
  <c r="BG84" i="8"/>
  <c r="BG88" i="8"/>
  <c r="BG92" i="8"/>
  <c r="BG104" i="8"/>
  <c r="BG109" i="8"/>
  <c r="BG121" i="8"/>
  <c r="BG126" i="8"/>
  <c r="BG9" i="10"/>
  <c r="BG13" i="10"/>
  <c r="BG17" i="10"/>
  <c r="BG21" i="10"/>
  <c r="BG29" i="10"/>
  <c r="BG33" i="10"/>
  <c r="BG37" i="10"/>
  <c r="BG41" i="10"/>
  <c r="BG45" i="10"/>
  <c r="BG49" i="10"/>
  <c r="BG53" i="10"/>
  <c r="BG57" i="10"/>
  <c r="BG61" i="10"/>
  <c r="BG65" i="10"/>
  <c r="BG69" i="10"/>
  <c r="BG73" i="10"/>
  <c r="BG77" i="10"/>
  <c r="BG81" i="10"/>
  <c r="BG85" i="10"/>
  <c r="BG89" i="10"/>
  <c r="BG93" i="10"/>
  <c r="BG104" i="10"/>
  <c r="BG109" i="10"/>
  <c r="BG121" i="10"/>
  <c r="BG126" i="10"/>
  <c r="BG9" i="9"/>
  <c r="BG13" i="9"/>
  <c r="BG17" i="9"/>
  <c r="BG21" i="9"/>
  <c r="BG29" i="9"/>
  <c r="BG33" i="9"/>
  <c r="BG37" i="9"/>
  <c r="BG41" i="9"/>
  <c r="BG45" i="9"/>
  <c r="BG49" i="9"/>
  <c r="BG53" i="9"/>
  <c r="BG57" i="9"/>
  <c r="BG61" i="9"/>
  <c r="BG65" i="9"/>
  <c r="BG69" i="9"/>
  <c r="BG73" i="9"/>
  <c r="BG77" i="9"/>
  <c r="BG81" i="9"/>
  <c r="BG85" i="9"/>
  <c r="BG89" i="9"/>
  <c r="BG93" i="9"/>
  <c r="BG100" i="9"/>
  <c r="BG105" i="9"/>
  <c r="BG110" i="9"/>
  <c r="BG114" i="9"/>
  <c r="BG122" i="9"/>
  <c r="BZ99" i="3"/>
  <c r="BZ150" i="3" s="1"/>
  <c r="BZ95" i="3"/>
  <c r="BZ99" i="6"/>
  <c r="BZ150" i="6" s="1"/>
  <c r="BZ95" i="5"/>
  <c r="BZ95" i="4"/>
  <c r="BZ99" i="4"/>
  <c r="BZ150" i="4" s="1"/>
  <c r="BW95" i="3"/>
  <c r="BW95" i="7"/>
  <c r="BW95" i="4"/>
  <c r="BK99" i="3"/>
  <c r="BK150" i="3" s="1"/>
  <c r="BK99" i="4"/>
  <c r="BK150" i="4" s="1"/>
  <c r="BF95" i="5"/>
  <c r="BF95" i="3"/>
  <c r="BF95" i="7"/>
  <c r="BF99" i="5"/>
  <c r="BF150" i="5" s="1"/>
  <c r="BF99" i="7"/>
  <c r="BF150" i="7" s="1"/>
  <c r="BF95" i="4"/>
  <c r="BF95" i="6"/>
  <c r="BB99" i="3"/>
  <c r="BB150" i="3" s="1"/>
  <c r="BB99" i="5"/>
  <c r="BB150" i="5" s="1"/>
  <c r="AW99" i="5"/>
  <c r="AW150" i="5" s="1"/>
  <c r="AW95" i="5"/>
  <c r="AT95" i="3"/>
  <c r="AT95" i="7"/>
  <c r="AR95" i="7"/>
  <c r="AR95" i="3"/>
  <c r="AR95" i="5"/>
  <c r="AR95" i="4"/>
  <c r="N100" i="3"/>
  <c r="N151" i="3" s="1"/>
  <c r="N100" i="7"/>
  <c r="N151" i="7" s="1"/>
  <c r="N124" i="3"/>
  <c r="N153" i="3" s="1"/>
  <c r="N124" i="7"/>
  <c r="N153" i="7" s="1"/>
  <c r="N110" i="5"/>
  <c r="N152" i="5" s="1"/>
  <c r="N110" i="4"/>
  <c r="N152" i="4" s="1"/>
  <c r="N100" i="5"/>
  <c r="N151" i="5" s="1"/>
  <c r="N138" i="5"/>
  <c r="N154" i="5" s="1"/>
  <c r="N22" i="6"/>
  <c r="N6" i="6"/>
  <c r="N28" i="6"/>
  <c r="N138" i="6"/>
  <c r="N154" i="6" s="1"/>
  <c r="N138" i="4"/>
  <c r="N154" i="4" s="1"/>
  <c r="N110" i="6"/>
  <c r="N152" i="6" s="1"/>
  <c r="J95" i="7"/>
  <c r="J95" i="3"/>
  <c r="J95" i="6"/>
  <c r="J95" i="4"/>
  <c r="J99" i="6"/>
  <c r="J150" i="6" s="1"/>
  <c r="E99" i="7"/>
  <c r="E150" i="7" s="1"/>
  <c r="BH125" i="3"/>
  <c r="BH159" i="3" s="1"/>
  <c r="AP101" i="3"/>
  <c r="AP157" i="3" s="1"/>
  <c r="AU101" i="3"/>
  <c r="AU157" i="3" s="1"/>
  <c r="AU139" i="3"/>
  <c r="BA101" i="3"/>
  <c r="BA157" i="3" s="1"/>
  <c r="BA111" i="3"/>
  <c r="BA158" i="3" s="1"/>
  <c r="AU139" i="7"/>
  <c r="AP139" i="5"/>
  <c r="BO111" i="5"/>
  <c r="BO158" i="5" s="1"/>
  <c r="BO139" i="5"/>
  <c r="BO5" i="5"/>
  <c r="BO149" i="5" s="1"/>
  <c r="BS111" i="5"/>
  <c r="BS158" i="5" s="1"/>
  <c r="BS139" i="5"/>
  <c r="BS5" i="5"/>
  <c r="BS149" i="5" s="1"/>
  <c r="K111" i="4"/>
  <c r="K158" i="4" s="1"/>
  <c r="K139" i="4"/>
  <c r="O111" i="4"/>
  <c r="O158" i="4" s="1"/>
  <c r="O139" i="4"/>
  <c r="W111" i="4"/>
  <c r="W158" i="4" s="1"/>
  <c r="W139" i="4"/>
  <c r="AA111" i="4"/>
  <c r="AA158" i="4" s="1"/>
  <c r="AE111" i="4"/>
  <c r="AE158" i="4" s="1"/>
  <c r="AE139" i="4"/>
  <c r="AI111" i="4"/>
  <c r="AI158" i="4" s="1"/>
  <c r="AM111" i="4"/>
  <c r="AM158" i="4" s="1"/>
  <c r="AM139" i="4"/>
  <c r="BG139" i="4"/>
  <c r="BX101" i="4"/>
  <c r="BX157" i="4" s="1"/>
  <c r="H125" i="3"/>
  <c r="H159" i="3" s="1"/>
  <c r="D99" i="3"/>
  <c r="D150" i="3" s="1"/>
  <c r="BA139" i="3"/>
  <c r="BJ5" i="7"/>
  <c r="BJ149" i="7" s="1"/>
  <c r="BO5" i="7"/>
  <c r="BO149" i="7" s="1"/>
  <c r="BS5" i="7"/>
  <c r="BS149" i="7" s="1"/>
  <c r="BV111" i="3"/>
  <c r="BV158" i="3" s="1"/>
  <c r="BV139" i="3"/>
  <c r="AP111" i="6"/>
  <c r="AP158" i="6" s="1"/>
  <c r="AP139" i="6"/>
  <c r="AP5" i="6"/>
  <c r="AP149" i="6" s="1"/>
  <c r="BM125" i="6"/>
  <c r="BM159" i="6" s="1"/>
  <c r="BO111" i="6"/>
  <c r="BO158" i="6" s="1"/>
  <c r="BO139" i="6"/>
  <c r="BO5" i="6"/>
  <c r="BO149" i="6" s="1"/>
  <c r="BQ125" i="6"/>
  <c r="BQ159" i="6" s="1"/>
  <c r="BS111" i="6"/>
  <c r="BS158" i="6" s="1"/>
  <c r="BS5" i="6"/>
  <c r="BS149" i="6" s="1"/>
  <c r="CA111" i="6"/>
  <c r="CA158" i="6" s="1"/>
  <c r="CA139" i="6"/>
  <c r="T139" i="3"/>
  <c r="AB139" i="3"/>
  <c r="AF139" i="3"/>
  <c r="CB139" i="3"/>
  <c r="CE139" i="3"/>
  <c r="BD101" i="7"/>
  <c r="BD157" i="7" s="1"/>
  <c r="BD139" i="7"/>
  <c r="BS111" i="7"/>
  <c r="BS158" i="7" s="1"/>
  <c r="BS139" i="7"/>
  <c r="G111" i="5"/>
  <c r="G158" i="5" s="1"/>
  <c r="G139" i="5"/>
  <c r="BS111" i="4"/>
  <c r="BS158" i="4" s="1"/>
  <c r="B99" i="3"/>
  <c r="B5" i="3" s="1"/>
  <c r="B149" i="3" s="1"/>
  <c r="H139" i="3"/>
  <c r="BH139" i="3"/>
  <c r="AP5" i="7"/>
  <c r="AP149" i="7" s="1"/>
  <c r="BY125" i="6"/>
  <c r="BY159" i="6" s="1"/>
  <c r="BY5" i="6"/>
  <c r="BY149" i="6" s="1"/>
  <c r="BE99" i="3"/>
  <c r="BJ5" i="4"/>
  <c r="BJ149" i="4" s="1"/>
  <c r="AP111" i="4"/>
  <c r="AP158" i="4" s="1"/>
  <c r="AP139" i="4"/>
  <c r="K111" i="6"/>
  <c r="K158" i="6" s="1"/>
  <c r="O111" i="6"/>
  <c r="O158" i="6" s="1"/>
  <c r="O139" i="6"/>
  <c r="W139" i="6"/>
  <c r="AE139" i="6"/>
  <c r="AM139" i="6"/>
  <c r="BG111" i="6"/>
  <c r="BG158" i="6" s="1"/>
  <c r="BG139" i="6"/>
  <c r="AZ139" i="3"/>
  <c r="BG139" i="3"/>
  <c r="BM139" i="3"/>
  <c r="BO139" i="3"/>
  <c r="BQ139" i="3"/>
  <c r="BY139" i="3"/>
  <c r="F139" i="3"/>
  <c r="M139" i="5"/>
  <c r="Q139" i="5"/>
  <c r="Y139" i="5"/>
  <c r="AG139" i="5"/>
  <c r="BC139" i="5"/>
  <c r="AS139" i="5"/>
  <c r="AZ139" i="5"/>
  <c r="BE139" i="5"/>
  <c r="BU139" i="5"/>
  <c r="C139" i="5"/>
  <c r="AI139" i="5"/>
  <c r="D139" i="4"/>
  <c r="BA139" i="4"/>
  <c r="BJ139" i="4"/>
  <c r="BM139" i="4"/>
  <c r="BQ139" i="4"/>
  <c r="BV139" i="4"/>
  <c r="CA139" i="4"/>
  <c r="L139" i="6"/>
  <c r="P139" i="6"/>
  <c r="V139" i="6"/>
  <c r="X139" i="6"/>
  <c r="Z139" i="6"/>
  <c r="AD139" i="6"/>
  <c r="AF139" i="6"/>
  <c r="AH139" i="6"/>
  <c r="AJ139" i="6"/>
  <c r="AL139" i="6"/>
  <c r="AI139" i="6"/>
  <c r="K5" i="4"/>
  <c r="K149" i="4" s="1"/>
  <c r="M5" i="4"/>
  <c r="M149" i="4" s="1"/>
  <c r="O5" i="4"/>
  <c r="O149" i="4" s="1"/>
  <c r="Q5" i="4"/>
  <c r="Q149" i="4" s="1"/>
  <c r="U5" i="4"/>
  <c r="U149" i="4" s="1"/>
  <c r="W5" i="4"/>
  <c r="W149" i="4" s="1"/>
  <c r="AA5" i="4"/>
  <c r="AA149" i="4" s="1"/>
  <c r="AE5" i="4"/>
  <c r="AE149" i="4" s="1"/>
  <c r="AG5" i="4"/>
  <c r="AG149" i="4" s="1"/>
  <c r="AI5" i="4"/>
  <c r="AI149" i="4" s="1"/>
  <c r="AM5" i="4"/>
  <c r="AM149" i="4" s="1"/>
  <c r="BY99" i="7"/>
  <c r="BY150" i="7" s="1"/>
  <c r="W111" i="5"/>
  <c r="W158" i="5" s="1"/>
  <c r="AM111" i="5"/>
  <c r="AM158" i="5" s="1"/>
  <c r="CA111" i="5"/>
  <c r="CA158" i="5" s="1"/>
  <c r="G111" i="6"/>
  <c r="G158" i="6" s="1"/>
  <c r="L125" i="3"/>
  <c r="L159" i="3" s="1"/>
  <c r="R125" i="3"/>
  <c r="R159" i="3" s="1"/>
  <c r="V125" i="3"/>
  <c r="V159" i="3" s="1"/>
  <c r="Z125" i="3"/>
  <c r="Z159" i="3" s="1"/>
  <c r="AB125" i="3"/>
  <c r="AB159" i="3" s="1"/>
  <c r="AF125" i="3"/>
  <c r="AF159" i="3" s="1"/>
  <c r="AH125" i="3"/>
  <c r="AH159" i="3" s="1"/>
  <c r="AJ125" i="3"/>
  <c r="AJ159" i="3" s="1"/>
  <c r="AN125" i="3"/>
  <c r="AN159" i="3" s="1"/>
  <c r="AX139" i="3"/>
  <c r="BI139" i="3"/>
  <c r="G139" i="7"/>
  <c r="I139" i="7"/>
  <c r="K139" i="7"/>
  <c r="M139" i="7"/>
  <c r="O139" i="7"/>
  <c r="Q139" i="7"/>
  <c r="S139" i="7"/>
  <c r="W139" i="7"/>
  <c r="AA139" i="7"/>
  <c r="AC139" i="7"/>
  <c r="AG139" i="7"/>
  <c r="AI139" i="7"/>
  <c r="AK139" i="7"/>
  <c r="BC139" i="7"/>
  <c r="AP139" i="7"/>
  <c r="AZ139" i="7"/>
  <c r="BM139" i="7"/>
  <c r="BO139" i="7"/>
  <c r="BQ139" i="7"/>
  <c r="V139" i="7"/>
  <c r="AL139" i="7"/>
  <c r="L139" i="5"/>
  <c r="P139" i="5"/>
  <c r="R139" i="5"/>
  <c r="V139" i="5"/>
  <c r="Z139" i="5"/>
  <c r="AB139" i="5"/>
  <c r="AF139" i="5"/>
  <c r="AH139" i="5"/>
  <c r="AJ139" i="5"/>
  <c r="CE139" i="5"/>
  <c r="S139" i="5"/>
  <c r="AX139" i="5"/>
  <c r="B139" i="4"/>
  <c r="B160" i="4" s="1"/>
  <c r="F139" i="4"/>
  <c r="H139" i="4"/>
  <c r="BD139" i="4"/>
  <c r="BH139" i="4"/>
  <c r="BL139" i="4"/>
  <c r="BP139" i="4"/>
  <c r="BR139" i="4"/>
  <c r="BT139" i="4"/>
  <c r="M139" i="6"/>
  <c r="U139" i="6"/>
  <c r="Y139" i="6"/>
  <c r="AC139" i="6"/>
  <c r="AK139" i="6"/>
  <c r="BC139" i="6"/>
  <c r="AV139" i="6"/>
  <c r="BE139" i="6"/>
  <c r="BU139" i="6"/>
  <c r="BX139" i="6"/>
  <c r="C139" i="6"/>
  <c r="B139" i="5"/>
  <c r="B160" i="5" s="1"/>
  <c r="F139" i="5"/>
  <c r="H139" i="5"/>
  <c r="BH139" i="5"/>
  <c r="BN139" i="5"/>
  <c r="BP139" i="5"/>
  <c r="BR139" i="5"/>
  <c r="L139" i="4"/>
  <c r="P139" i="4"/>
  <c r="R139" i="4"/>
  <c r="T139" i="4"/>
  <c r="X139" i="4"/>
  <c r="Z139" i="4"/>
  <c r="AB139" i="4"/>
  <c r="AF139" i="4"/>
  <c r="AH139" i="4"/>
  <c r="AN139" i="4"/>
  <c r="D139" i="6"/>
  <c r="BA139" i="6"/>
  <c r="BM139" i="6"/>
  <c r="BV139" i="6"/>
  <c r="BY139" i="6"/>
  <c r="CB139" i="6"/>
  <c r="BU139" i="7"/>
  <c r="BX139" i="7"/>
  <c r="AQ139" i="5"/>
  <c r="BA139" i="5"/>
  <c r="BJ139" i="5"/>
  <c r="BM139" i="5"/>
  <c r="BQ139" i="5"/>
  <c r="BV139" i="5"/>
  <c r="M139" i="4"/>
  <c r="Q139" i="4"/>
  <c r="U139" i="4"/>
  <c r="Y139" i="4"/>
  <c r="AC139" i="4"/>
  <c r="AG139" i="4"/>
  <c r="AK139" i="4"/>
  <c r="AV139" i="4"/>
  <c r="BE139" i="4"/>
  <c r="BU139" i="4"/>
  <c r="B139" i="6"/>
  <c r="B160" i="6" s="1"/>
  <c r="BD139" i="6"/>
  <c r="BH139" i="6"/>
  <c r="BL139" i="6"/>
  <c r="BN139" i="6"/>
  <c r="BR139" i="6"/>
  <c r="BT139" i="6"/>
  <c r="AU139" i="6"/>
  <c r="D101" i="4"/>
  <c r="D157" i="4" s="1"/>
  <c r="D125" i="4"/>
  <c r="D159" i="4" s="1"/>
  <c r="CC99" i="3"/>
  <c r="CC150" i="3" s="1"/>
  <c r="BQ5" i="7"/>
  <c r="BQ149" i="7" s="1"/>
  <c r="BJ101" i="7"/>
  <c r="BJ157" i="7" s="1"/>
  <c r="AY5" i="6"/>
  <c r="AY149" i="6" s="1"/>
  <c r="BD101" i="6"/>
  <c r="BD157" i="6" s="1"/>
  <c r="BD125" i="6"/>
  <c r="BD159" i="6" s="1"/>
  <c r="BD5" i="6"/>
  <c r="BD149" i="6" s="1"/>
  <c r="BH125" i="6"/>
  <c r="BH159" i="6" s="1"/>
  <c r="BJ99" i="3"/>
  <c r="BJ101" i="3" s="1"/>
  <c r="BJ157" i="3" s="1"/>
  <c r="BH99" i="7"/>
  <c r="BH150" i="7" s="1"/>
  <c r="BL99" i="7"/>
  <c r="BN99" i="7"/>
  <c r="BN101" i="7" s="1"/>
  <c r="BN157" i="7" s="1"/>
  <c r="BP99" i="7"/>
  <c r="BP150" i="7" s="1"/>
  <c r="BR99" i="7"/>
  <c r="BT99" i="7"/>
  <c r="BT150" i="7" s="1"/>
  <c r="CA99" i="3"/>
  <c r="CA150" i="3" s="1"/>
  <c r="D125" i="5"/>
  <c r="D159" i="5" s="1"/>
  <c r="AY101" i="5"/>
  <c r="AY157" i="5" s="1"/>
  <c r="BD5" i="5"/>
  <c r="BD149" i="5" s="1"/>
  <c r="BH101" i="5"/>
  <c r="BH157" i="5" s="1"/>
  <c r="BX125" i="5"/>
  <c r="BX159" i="5" s="1"/>
  <c r="BX101" i="5"/>
  <c r="BX157" i="5" s="1"/>
  <c r="AU125" i="3"/>
  <c r="AU159" i="3" s="1"/>
  <c r="AY99" i="3"/>
  <c r="BX99" i="3"/>
  <c r="BX150" i="3" s="1"/>
  <c r="B99" i="7"/>
  <c r="F99" i="7"/>
  <c r="F150" i="7" s="1"/>
  <c r="H99" i="7"/>
  <c r="H150" i="7" s="1"/>
  <c r="L125" i="7"/>
  <c r="L159" i="7" s="1"/>
  <c r="T125" i="7"/>
  <c r="T159" i="7" s="1"/>
  <c r="V125" i="7"/>
  <c r="V159" i="7" s="1"/>
  <c r="X125" i="7"/>
  <c r="X159" i="7" s="1"/>
  <c r="Z125" i="7"/>
  <c r="Z159" i="7" s="1"/>
  <c r="AB125" i="7"/>
  <c r="AB159" i="7" s="1"/>
  <c r="AH125" i="7"/>
  <c r="AH159" i="7" s="1"/>
  <c r="AL125" i="7"/>
  <c r="AL159" i="7" s="1"/>
  <c r="AQ99" i="7"/>
  <c r="AQ150" i="7" s="1"/>
  <c r="BA99" i="7"/>
  <c r="BA150" i="7" s="1"/>
  <c r="BE125" i="7"/>
  <c r="BE159" i="7" s="1"/>
  <c r="AV99" i="3"/>
  <c r="BU99" i="3"/>
  <c r="BU150" i="3" s="1"/>
  <c r="BG125" i="3"/>
  <c r="BG159" i="3" s="1"/>
  <c r="G125" i="5"/>
  <c r="G159" i="5" s="1"/>
  <c r="I159" i="5"/>
  <c r="AQ125" i="5"/>
  <c r="AQ159" i="5" s="1"/>
  <c r="AS99" i="4"/>
  <c r="BL125" i="4"/>
  <c r="BL159" i="4" s="1"/>
  <c r="F99" i="6"/>
  <c r="F150" i="6" s="1"/>
  <c r="H99" i="6"/>
  <c r="H150" i="6" s="1"/>
  <c r="L125" i="6"/>
  <c r="L159" i="6" s="1"/>
  <c r="P125" i="6"/>
  <c r="P159" i="6" s="1"/>
  <c r="V125" i="6"/>
  <c r="V159" i="6" s="1"/>
  <c r="X125" i="6"/>
  <c r="X159" i="6" s="1"/>
  <c r="AN125" i="6"/>
  <c r="AN159" i="6" s="1"/>
  <c r="AB125" i="6"/>
  <c r="AB159" i="6" s="1"/>
  <c r="AH125" i="6"/>
  <c r="AH159" i="6" s="1"/>
  <c r="AZ5" i="7"/>
  <c r="AZ149" i="7" s="1"/>
  <c r="D5" i="4"/>
  <c r="D149" i="4" s="1"/>
  <c r="AF5" i="3"/>
  <c r="AF149" i="3" s="1"/>
  <c r="AN5" i="3"/>
  <c r="AN149" i="3" s="1"/>
  <c r="P5" i="7"/>
  <c r="P149" i="7" s="1"/>
  <c r="L101" i="3"/>
  <c r="L157" i="3" s="1"/>
  <c r="R101" i="3"/>
  <c r="R157" i="3" s="1"/>
  <c r="Z101" i="3"/>
  <c r="Z157" i="3" s="1"/>
  <c r="AB101" i="3"/>
  <c r="AB157" i="3" s="1"/>
  <c r="AD101" i="3"/>
  <c r="AD157" i="3" s="1"/>
  <c r="AH101" i="3"/>
  <c r="AH157" i="3" s="1"/>
  <c r="AJ101" i="3"/>
  <c r="AJ157" i="3" s="1"/>
  <c r="AN101" i="3"/>
  <c r="AN157" i="3" s="1"/>
  <c r="BO101" i="3"/>
  <c r="BO157" i="3" s="1"/>
  <c r="D101" i="7"/>
  <c r="D157" i="7" s="1"/>
  <c r="AY101" i="7"/>
  <c r="AY157" i="7" s="1"/>
  <c r="AY125" i="7"/>
  <c r="AY159" i="7" s="1"/>
  <c r="X101" i="7"/>
  <c r="X157" i="7" s="1"/>
  <c r="AN101" i="7"/>
  <c r="AN157" i="7" s="1"/>
  <c r="BM101" i="7"/>
  <c r="BM157" i="7" s="1"/>
  <c r="BO101" i="7"/>
  <c r="BO157" i="7" s="1"/>
  <c r="BQ101" i="7"/>
  <c r="BQ157" i="7" s="1"/>
  <c r="BS101" i="7"/>
  <c r="BS157" i="7" s="1"/>
  <c r="BV101" i="7"/>
  <c r="BV157" i="7" s="1"/>
  <c r="D125" i="6"/>
  <c r="D159" i="6" s="1"/>
  <c r="AQ99" i="6"/>
  <c r="AQ150" i="6" s="1"/>
  <c r="BX101" i="6"/>
  <c r="BX157" i="6" s="1"/>
  <c r="BX125" i="6"/>
  <c r="AL111" i="3"/>
  <c r="AL158" i="3" s="1"/>
  <c r="K111" i="7"/>
  <c r="K158" i="7" s="1"/>
  <c r="AL125" i="3"/>
  <c r="AL159" i="3" s="1"/>
  <c r="AS125" i="3"/>
  <c r="AS159" i="3" s="1"/>
  <c r="BI125" i="3"/>
  <c r="BI159" i="3" s="1"/>
  <c r="BR125" i="3"/>
  <c r="BR159" i="3" s="1"/>
  <c r="CE125" i="3"/>
  <c r="CE159" i="3" s="1"/>
  <c r="BT125" i="3"/>
  <c r="BT159" i="3" s="1"/>
  <c r="CB125" i="3"/>
  <c r="CB159" i="3" s="1"/>
  <c r="AS125" i="7"/>
  <c r="AS159" i="7" s="1"/>
  <c r="AZ125" i="7"/>
  <c r="AZ159" i="7" s="1"/>
  <c r="BD125" i="7"/>
  <c r="BD159" i="7" s="1"/>
  <c r="K125" i="5"/>
  <c r="K159" i="5" s="1"/>
  <c r="M125" i="5"/>
  <c r="M159" i="5" s="1"/>
  <c r="Q125" i="5"/>
  <c r="Q159" i="5" s="1"/>
  <c r="S125" i="5"/>
  <c r="S159" i="5" s="1"/>
  <c r="Y125" i="5"/>
  <c r="Y159" i="5" s="1"/>
  <c r="AA125" i="5"/>
  <c r="AA159" i="5" s="1"/>
  <c r="AC125" i="5"/>
  <c r="AC159" i="5" s="1"/>
  <c r="AG125" i="5"/>
  <c r="AG159" i="5" s="1"/>
  <c r="AI125" i="5"/>
  <c r="AI159" i="5" s="1"/>
  <c r="BC125" i="5"/>
  <c r="BC159" i="5" s="1"/>
  <c r="H125" i="4"/>
  <c r="H159" i="4" s="1"/>
  <c r="CA125" i="4"/>
  <c r="CA159" i="4" s="1"/>
  <c r="BL125" i="6"/>
  <c r="BL159" i="6" s="1"/>
  <c r="BN125" i="6"/>
  <c r="BN159" i="6" s="1"/>
  <c r="BR125" i="6"/>
  <c r="BR159" i="6" s="1"/>
  <c r="Z125" i="6"/>
  <c r="Z159" i="6" s="1"/>
  <c r="AF125" i="6"/>
  <c r="AF159" i="6" s="1"/>
  <c r="CC5" i="7"/>
  <c r="CC149" i="7" s="1"/>
  <c r="BH101" i="3"/>
  <c r="BH157" i="3" s="1"/>
  <c r="BP101" i="3"/>
  <c r="BP157" i="3" s="1"/>
  <c r="BT101" i="3"/>
  <c r="BT157" i="3" s="1"/>
  <c r="BL101" i="3"/>
  <c r="BL157" i="3" s="1"/>
  <c r="AZ101" i="7"/>
  <c r="AZ157" i="7" s="1"/>
  <c r="AJ101" i="5"/>
  <c r="AJ157" i="5" s="1"/>
  <c r="AJ125" i="5"/>
  <c r="AJ159" i="5" s="1"/>
  <c r="BD101" i="4"/>
  <c r="BD157" i="4" s="1"/>
  <c r="BH101" i="4"/>
  <c r="BH157" i="4" s="1"/>
  <c r="BH125" i="4"/>
  <c r="BH159" i="4" s="1"/>
  <c r="CB101" i="4"/>
  <c r="CB157" i="4" s="1"/>
  <c r="BE101" i="6"/>
  <c r="BE157" i="6" s="1"/>
  <c r="BE125" i="6"/>
  <c r="BE159" i="6" s="1"/>
  <c r="F111" i="3"/>
  <c r="F158" i="3" s="1"/>
  <c r="AZ125" i="3"/>
  <c r="AZ159" i="3" s="1"/>
  <c r="BQ125" i="3"/>
  <c r="BQ159" i="3" s="1"/>
  <c r="BV125" i="3"/>
  <c r="BV159" i="3" s="1"/>
  <c r="BY125" i="3"/>
  <c r="BY159" i="3" s="1"/>
  <c r="BX125" i="7"/>
  <c r="L125" i="5"/>
  <c r="L159" i="5" s="1"/>
  <c r="AB125" i="5"/>
  <c r="AB159" i="5" s="1"/>
  <c r="AN125" i="5"/>
  <c r="AN159" i="5" s="1"/>
  <c r="BJ125" i="5"/>
  <c r="BJ159" i="5" s="1"/>
  <c r="BM125" i="5"/>
  <c r="BM159" i="5" s="1"/>
  <c r="BO125" i="5"/>
  <c r="BO159" i="5" s="1"/>
  <c r="BQ125" i="5"/>
  <c r="BQ159" i="5" s="1"/>
  <c r="BS125" i="5"/>
  <c r="BS159" i="5" s="1"/>
  <c r="BV125" i="5"/>
  <c r="BV159" i="5" s="1"/>
  <c r="AD125" i="6"/>
  <c r="AD159" i="6" s="1"/>
  <c r="AJ125" i="6"/>
  <c r="AJ159" i="6" s="1"/>
  <c r="P101" i="4"/>
  <c r="P157" i="4" s="1"/>
  <c r="T101" i="4"/>
  <c r="T157" i="4" s="1"/>
  <c r="X101" i="4"/>
  <c r="X157" i="4" s="1"/>
  <c r="AF101" i="4"/>
  <c r="AF157" i="4" s="1"/>
  <c r="AN101" i="4"/>
  <c r="AN157" i="4" s="1"/>
  <c r="K99" i="3"/>
  <c r="K150" i="3" s="1"/>
  <c r="O99" i="3"/>
  <c r="O150" i="3" s="1"/>
  <c r="Q99" i="3"/>
  <c r="Q150" i="3" s="1"/>
  <c r="S99" i="3"/>
  <c r="S150" i="3" s="1"/>
  <c r="W99" i="3"/>
  <c r="W150" i="3" s="1"/>
  <c r="Y99" i="3"/>
  <c r="Y150" i="3" s="1"/>
  <c r="AA99" i="3"/>
  <c r="AA150" i="3" s="1"/>
  <c r="AE99" i="3"/>
  <c r="AE150" i="3" s="1"/>
  <c r="AG99" i="3"/>
  <c r="AK99" i="3"/>
  <c r="AM99" i="3"/>
  <c r="AM150" i="3" s="1"/>
  <c r="BA125" i="3"/>
  <c r="BA159" i="3" s="1"/>
  <c r="BE125" i="3"/>
  <c r="BE159" i="3" s="1"/>
  <c r="Q125" i="7"/>
  <c r="Q159" i="7" s="1"/>
  <c r="AG125" i="7"/>
  <c r="AG159" i="7" s="1"/>
  <c r="AU125" i="7"/>
  <c r="AU159" i="7" s="1"/>
  <c r="BM125" i="7"/>
  <c r="BM159" i="7" s="1"/>
  <c r="H125" i="5"/>
  <c r="H159" i="5" s="1"/>
  <c r="P125" i="5"/>
  <c r="P159" i="5" s="1"/>
  <c r="L125" i="4"/>
  <c r="L159" i="4" s="1"/>
  <c r="P125" i="4"/>
  <c r="P159" i="4" s="1"/>
  <c r="X125" i="4"/>
  <c r="X159" i="4" s="1"/>
  <c r="AB125" i="4"/>
  <c r="AB159" i="4" s="1"/>
  <c r="AF125" i="4"/>
  <c r="AF159" i="4" s="1"/>
  <c r="AN125" i="4"/>
  <c r="AN159" i="4" s="1"/>
  <c r="BT125" i="6"/>
  <c r="BT159" i="6" s="1"/>
  <c r="G125" i="7"/>
  <c r="G159" i="7" s="1"/>
  <c r="K125" i="7"/>
  <c r="K159" i="7" s="1"/>
  <c r="S125" i="7"/>
  <c r="S159" i="7" s="1"/>
  <c r="AA125" i="7"/>
  <c r="AA159" i="7" s="1"/>
  <c r="AI125" i="7"/>
  <c r="AI159" i="7" s="1"/>
  <c r="AP125" i="7"/>
  <c r="AP159" i="7" s="1"/>
  <c r="BO125" i="7"/>
  <c r="BO159" i="7" s="1"/>
  <c r="BS125" i="7"/>
  <c r="BS159" i="7" s="1"/>
  <c r="AX125" i="5"/>
  <c r="AX159" i="5" s="1"/>
  <c r="BU125" i="5"/>
  <c r="BU159" i="5" s="1"/>
  <c r="CE125" i="5"/>
  <c r="CE159" i="5" s="1"/>
  <c r="I159" i="4"/>
  <c r="K125" i="4"/>
  <c r="K159" i="4" s="1"/>
  <c r="M125" i="4"/>
  <c r="M159" i="4" s="1"/>
  <c r="O125" i="4"/>
  <c r="O159" i="4" s="1"/>
  <c r="Q125" i="4"/>
  <c r="Q159" i="4" s="1"/>
  <c r="S125" i="4"/>
  <c r="S159" i="4" s="1"/>
  <c r="U125" i="4"/>
  <c r="U159" i="4" s="1"/>
  <c r="W125" i="4"/>
  <c r="W159" i="4" s="1"/>
  <c r="Y125" i="4"/>
  <c r="Y159" i="4" s="1"/>
  <c r="AA125" i="4"/>
  <c r="AA159" i="4" s="1"/>
  <c r="AC125" i="4"/>
  <c r="AC159" i="4" s="1"/>
  <c r="AE125" i="4"/>
  <c r="AE159" i="4" s="1"/>
  <c r="AG125" i="4"/>
  <c r="AG159" i="4" s="1"/>
  <c r="AI125" i="4"/>
  <c r="AI159" i="4" s="1"/>
  <c r="AM125" i="4"/>
  <c r="AM159" i="4" s="1"/>
  <c r="BJ125" i="4"/>
  <c r="BJ159" i="4" s="1"/>
  <c r="BO125" i="4"/>
  <c r="BO159" i="4" s="1"/>
  <c r="BS125" i="4"/>
  <c r="BS159" i="4" s="1"/>
  <c r="BV125" i="4"/>
  <c r="BV159" i="4" s="1"/>
  <c r="AV125" i="6"/>
  <c r="AV159" i="6" s="1"/>
  <c r="CA125" i="6"/>
  <c r="CA159" i="6" s="1"/>
  <c r="B125" i="5"/>
  <c r="B159" i="5" s="1"/>
  <c r="AV125" i="5"/>
  <c r="AV159" i="5" s="1"/>
  <c r="AZ125" i="5"/>
  <c r="AZ159" i="5" s="1"/>
  <c r="B125" i="4"/>
  <c r="B159" i="4" s="1"/>
  <c r="F125" i="4"/>
  <c r="F159" i="4" s="1"/>
  <c r="R125" i="4"/>
  <c r="R159" i="4" s="1"/>
  <c r="Z125" i="4"/>
  <c r="Z159" i="4" s="1"/>
  <c r="AD125" i="4"/>
  <c r="AD159" i="4" s="1"/>
  <c r="AH125" i="4"/>
  <c r="AH159" i="4" s="1"/>
  <c r="BA125" i="4"/>
  <c r="BA159" i="4" s="1"/>
  <c r="BN125" i="4"/>
  <c r="BN159" i="4" s="1"/>
  <c r="BR125" i="4"/>
  <c r="BR159" i="4" s="1"/>
  <c r="BT125" i="4"/>
  <c r="BT159" i="4" s="1"/>
  <c r="C125" i="6"/>
  <c r="C159" i="6" s="1"/>
  <c r="AX125" i="6"/>
  <c r="AX159" i="6" s="1"/>
  <c r="BU125" i="6"/>
  <c r="BU159" i="6" s="1"/>
  <c r="C125" i="5"/>
  <c r="C159" i="5" s="1"/>
  <c r="F125" i="5"/>
  <c r="F159" i="5" s="1"/>
  <c r="R125" i="5"/>
  <c r="R159" i="5" s="1"/>
  <c r="V125" i="5"/>
  <c r="V159" i="5" s="1"/>
  <c r="Z125" i="5"/>
  <c r="Z159" i="5" s="1"/>
  <c r="AD125" i="5"/>
  <c r="AD159" i="5" s="1"/>
  <c r="AH125" i="5"/>
  <c r="AH159" i="5" s="1"/>
  <c r="BA125" i="5"/>
  <c r="BA159" i="5" s="1"/>
  <c r="BN125" i="5"/>
  <c r="BN159" i="5" s="1"/>
  <c r="BR125" i="5"/>
  <c r="BR159" i="5" s="1"/>
  <c r="BU125" i="4"/>
  <c r="BU159" i="4" s="1"/>
  <c r="I125" i="6"/>
  <c r="I159" i="6" s="1"/>
  <c r="K125" i="6"/>
  <c r="K159" i="6" s="1"/>
  <c r="M125" i="6"/>
  <c r="M159" i="6" s="1"/>
  <c r="O125" i="6"/>
  <c r="O159" i="6" s="1"/>
  <c r="S125" i="6"/>
  <c r="S159" i="6" s="1"/>
  <c r="U125" i="6"/>
  <c r="U159" i="6" s="1"/>
  <c r="W125" i="6"/>
  <c r="W159" i="6" s="1"/>
  <c r="AI125" i="6"/>
  <c r="AI159" i="6" s="1"/>
  <c r="BJ125" i="6"/>
  <c r="BJ159" i="6" s="1"/>
  <c r="BO125" i="6"/>
  <c r="BO159" i="6" s="1"/>
  <c r="BS125" i="6"/>
  <c r="BS159" i="6" s="1"/>
  <c r="AU125" i="6"/>
  <c r="AU159" i="6" s="1"/>
  <c r="AP125" i="5"/>
  <c r="AP159" i="5" s="1"/>
  <c r="BG125" i="5"/>
  <c r="BG159" i="5" s="1"/>
  <c r="AP125" i="4"/>
  <c r="AP159" i="4" s="1"/>
  <c r="BG125" i="4"/>
  <c r="BG159" i="4" s="1"/>
  <c r="AP125" i="6"/>
  <c r="AP159" i="6" s="1"/>
  <c r="BG125" i="6"/>
  <c r="BG159" i="6" s="1"/>
  <c r="BG5" i="3"/>
  <c r="BG149" i="3" s="1"/>
  <c r="D5" i="7"/>
  <c r="D149" i="7" s="1"/>
  <c r="G5" i="5"/>
  <c r="G149" i="5" s="1"/>
  <c r="BG5" i="5"/>
  <c r="BG149" i="5" s="1"/>
  <c r="M99" i="3"/>
  <c r="M150" i="3" s="1"/>
  <c r="U99" i="3"/>
  <c r="U150" i="3" s="1"/>
  <c r="AC99" i="3"/>
  <c r="AC150" i="3" s="1"/>
  <c r="AI99" i="3"/>
  <c r="AI150" i="3" s="1"/>
  <c r="BC99" i="3"/>
  <c r="BC5" i="3" s="1"/>
  <c r="BC149" i="3" s="1"/>
  <c r="B101" i="3"/>
  <c r="B157" i="3" s="1"/>
  <c r="H101" i="3"/>
  <c r="H157" i="3" s="1"/>
  <c r="AX101" i="3"/>
  <c r="AX157" i="3" s="1"/>
  <c r="P101" i="7"/>
  <c r="P157" i="7" s="1"/>
  <c r="P111" i="7"/>
  <c r="P158" i="7" s="1"/>
  <c r="AF101" i="7"/>
  <c r="AF157" i="7" s="1"/>
  <c r="AF111" i="7"/>
  <c r="AF158" i="7" s="1"/>
  <c r="G111" i="3"/>
  <c r="G158" i="3" s="1"/>
  <c r="I158" i="3"/>
  <c r="AU111" i="3"/>
  <c r="AU158" i="3" s="1"/>
  <c r="BG111" i="3"/>
  <c r="BG158" i="3" s="1"/>
  <c r="BM111" i="3"/>
  <c r="BM158" i="3" s="1"/>
  <c r="BO111" i="3"/>
  <c r="BO158" i="3" s="1"/>
  <c r="BS111" i="3"/>
  <c r="BS158" i="3" s="1"/>
  <c r="CE111" i="3"/>
  <c r="CE158" i="3" s="1"/>
  <c r="CB111" i="3"/>
  <c r="CB158" i="3" s="1"/>
  <c r="Q5" i="3"/>
  <c r="Q149" i="3" s="1"/>
  <c r="AK5" i="3"/>
  <c r="AK149" i="3" s="1"/>
  <c r="G5" i="7"/>
  <c r="G149" i="7" s="1"/>
  <c r="I5" i="7"/>
  <c r="I149" i="7" s="1"/>
  <c r="C101" i="3"/>
  <c r="C157" i="3" s="1"/>
  <c r="BP101" i="7"/>
  <c r="BP157" i="7" s="1"/>
  <c r="L111" i="3"/>
  <c r="L158" i="3" s="1"/>
  <c r="P111" i="3"/>
  <c r="P158" i="3" s="1"/>
  <c r="X111" i="3"/>
  <c r="X158" i="3" s="1"/>
  <c r="AB111" i="3"/>
  <c r="AB158" i="3" s="1"/>
  <c r="AF111" i="3"/>
  <c r="AF158" i="3" s="1"/>
  <c r="AJ111" i="3"/>
  <c r="AJ158" i="3" s="1"/>
  <c r="AN111" i="3"/>
  <c r="AN158" i="3" s="1"/>
  <c r="BH111" i="3"/>
  <c r="BH158" i="3" s="1"/>
  <c r="L111" i="7"/>
  <c r="L158" i="7" s="1"/>
  <c r="R111" i="7"/>
  <c r="R158" i="7" s="1"/>
  <c r="X111" i="7"/>
  <c r="X158" i="7" s="1"/>
  <c r="Z111" i="7"/>
  <c r="Z158" i="7" s="1"/>
  <c r="AB111" i="7"/>
  <c r="AB158" i="7" s="1"/>
  <c r="AH111" i="7"/>
  <c r="AH158" i="7" s="1"/>
  <c r="AJ111" i="7"/>
  <c r="AJ158" i="7" s="1"/>
  <c r="AN111" i="7"/>
  <c r="AN158" i="7" s="1"/>
  <c r="W111" i="3"/>
  <c r="W158" i="3" s="1"/>
  <c r="BY111" i="3"/>
  <c r="BY158" i="3" s="1"/>
  <c r="AU5" i="3"/>
  <c r="AU149" i="3" s="1"/>
  <c r="AX5" i="3"/>
  <c r="AX149" i="3" s="1"/>
  <c r="G101" i="3"/>
  <c r="G157" i="3" s="1"/>
  <c r="BL101" i="7"/>
  <c r="BL157" i="7" s="1"/>
  <c r="BU101" i="7"/>
  <c r="BU157" i="7" s="1"/>
  <c r="BO101" i="4"/>
  <c r="BO157" i="4" s="1"/>
  <c r="BQ101" i="4"/>
  <c r="BQ157" i="4" s="1"/>
  <c r="BS101" i="4"/>
  <c r="BS157" i="4" s="1"/>
  <c r="BV101" i="4"/>
  <c r="BV157" i="4" s="1"/>
  <c r="CA101" i="6"/>
  <c r="CA157" i="6" s="1"/>
  <c r="C111" i="3"/>
  <c r="C158" i="3" s="1"/>
  <c r="H111" i="3"/>
  <c r="H158" i="3" s="1"/>
  <c r="AZ111" i="3"/>
  <c r="AZ158" i="3" s="1"/>
  <c r="BI111" i="3"/>
  <c r="BI158" i="3" s="1"/>
  <c r="BP111" i="3"/>
  <c r="BP158" i="3" s="1"/>
  <c r="BR111" i="3"/>
  <c r="BR158" i="3" s="1"/>
  <c r="BT111" i="3"/>
  <c r="BT158" i="3" s="1"/>
  <c r="T101" i="5"/>
  <c r="T157" i="5" s="1"/>
  <c r="B101" i="4"/>
  <c r="B157" i="4" s="1"/>
  <c r="H101" i="4"/>
  <c r="H157" i="4" s="1"/>
  <c r="CA101" i="4"/>
  <c r="CA157" i="4" s="1"/>
  <c r="M101" i="6"/>
  <c r="M157" i="6" s="1"/>
  <c r="O101" i="6"/>
  <c r="O157" i="6" s="1"/>
  <c r="S101" i="6"/>
  <c r="S157" i="6" s="1"/>
  <c r="U101" i="6"/>
  <c r="U157" i="6" s="1"/>
  <c r="W101" i="6"/>
  <c r="W157" i="6" s="1"/>
  <c r="AC101" i="6"/>
  <c r="AC157" i="6" s="1"/>
  <c r="AG101" i="6"/>
  <c r="AG157" i="6" s="1"/>
  <c r="AI101" i="6"/>
  <c r="AI157" i="6" s="1"/>
  <c r="AK101" i="6"/>
  <c r="AK157" i="6" s="1"/>
  <c r="BC101" i="6"/>
  <c r="BC157" i="6" s="1"/>
  <c r="AV101" i="6"/>
  <c r="AV157" i="6" s="1"/>
  <c r="AZ101" i="6"/>
  <c r="AZ157" i="6" s="1"/>
  <c r="AX111" i="3"/>
  <c r="AX158" i="3" s="1"/>
  <c r="D111" i="7"/>
  <c r="D158" i="7" s="1"/>
  <c r="AY111" i="7"/>
  <c r="AY158" i="7" s="1"/>
  <c r="BN111" i="7"/>
  <c r="BN158" i="7" s="1"/>
  <c r="BP111" i="7"/>
  <c r="BP158" i="7" s="1"/>
  <c r="BX111" i="7"/>
  <c r="BX158" i="7" s="1"/>
  <c r="P111" i="5"/>
  <c r="P158" i="5" s="1"/>
  <c r="R111" i="5"/>
  <c r="R158" i="5" s="1"/>
  <c r="T111" i="5"/>
  <c r="T158" i="5" s="1"/>
  <c r="V111" i="5"/>
  <c r="V158" i="5" s="1"/>
  <c r="Z111" i="5"/>
  <c r="Z158" i="5" s="1"/>
  <c r="AB111" i="5"/>
  <c r="AB158" i="5" s="1"/>
  <c r="AD111" i="5"/>
  <c r="AD158" i="5" s="1"/>
  <c r="AF111" i="5"/>
  <c r="AF158" i="5" s="1"/>
  <c r="AH111" i="5"/>
  <c r="AH158" i="5" s="1"/>
  <c r="AJ111" i="5"/>
  <c r="AJ158" i="5" s="1"/>
  <c r="AL111" i="5"/>
  <c r="AL158" i="5" s="1"/>
  <c r="CE111" i="5"/>
  <c r="CE158" i="5" s="1"/>
  <c r="BD101" i="5"/>
  <c r="BD157" i="5" s="1"/>
  <c r="CA101" i="5"/>
  <c r="CA157" i="5" s="1"/>
  <c r="K101" i="4"/>
  <c r="K157" i="4" s="1"/>
  <c r="M101" i="4"/>
  <c r="M157" i="4" s="1"/>
  <c r="O101" i="4"/>
  <c r="O157" i="4" s="1"/>
  <c r="Q101" i="4"/>
  <c r="Q157" i="4" s="1"/>
  <c r="S101" i="4"/>
  <c r="S157" i="4" s="1"/>
  <c r="W101" i="4"/>
  <c r="W157" i="4" s="1"/>
  <c r="Y101" i="4"/>
  <c r="Y157" i="4" s="1"/>
  <c r="AA101" i="4"/>
  <c r="AA157" i="4" s="1"/>
  <c r="AE101" i="4"/>
  <c r="AE157" i="4" s="1"/>
  <c r="AG101" i="4"/>
  <c r="AG157" i="4" s="1"/>
  <c r="AI101" i="4"/>
  <c r="AI157" i="4" s="1"/>
  <c r="AM101" i="4"/>
  <c r="AM157" i="4" s="1"/>
  <c r="AV101" i="4"/>
  <c r="AV157" i="4" s="1"/>
  <c r="BE101" i="4"/>
  <c r="BE157" i="4" s="1"/>
  <c r="BL101" i="4"/>
  <c r="BL157" i="4" s="1"/>
  <c r="BP101" i="4"/>
  <c r="BP157" i="4" s="1"/>
  <c r="G101" i="6"/>
  <c r="G157" i="6" s="1"/>
  <c r="BY101" i="6"/>
  <c r="BY157" i="6" s="1"/>
  <c r="G111" i="7"/>
  <c r="G158" i="7" s="1"/>
  <c r="I111" i="7"/>
  <c r="I158" i="7" s="1"/>
  <c r="M111" i="7"/>
  <c r="M158" i="7" s="1"/>
  <c r="O111" i="7"/>
  <c r="O158" i="7" s="1"/>
  <c r="Q111" i="7"/>
  <c r="Q158" i="7" s="1"/>
  <c r="U111" i="7"/>
  <c r="U158" i="7" s="1"/>
  <c r="Y111" i="7"/>
  <c r="Y158" i="7" s="1"/>
  <c r="AC111" i="7"/>
  <c r="AC158" i="7" s="1"/>
  <c r="AE111" i="7"/>
  <c r="AE158" i="7" s="1"/>
  <c r="AI111" i="7"/>
  <c r="AI158" i="7" s="1"/>
  <c r="AM111" i="7"/>
  <c r="AM158" i="7" s="1"/>
  <c r="BU111" i="7"/>
  <c r="BU158" i="7" s="1"/>
  <c r="D111" i="4"/>
  <c r="D158" i="4" s="1"/>
  <c r="I158" i="4"/>
  <c r="AQ111" i="4"/>
  <c r="AQ158" i="4" s="1"/>
  <c r="BA111" i="4"/>
  <c r="BA158" i="4" s="1"/>
  <c r="BJ111" i="4"/>
  <c r="BJ158" i="4" s="1"/>
  <c r="BQ111" i="4"/>
  <c r="BQ158" i="4" s="1"/>
  <c r="BV111" i="4"/>
  <c r="BV158" i="4" s="1"/>
  <c r="BY111" i="4"/>
  <c r="BY158" i="4" s="1"/>
  <c r="BP101" i="5"/>
  <c r="BP157" i="5" s="1"/>
  <c r="G101" i="4"/>
  <c r="G157" i="4" s="1"/>
  <c r="I157" i="4"/>
  <c r="BU101" i="4"/>
  <c r="BU157" i="4" s="1"/>
  <c r="X101" i="6"/>
  <c r="X157" i="6" s="1"/>
  <c r="AN101" i="6"/>
  <c r="AN157" i="6" s="1"/>
  <c r="BJ101" i="6"/>
  <c r="BJ157" i="6" s="1"/>
  <c r="BM101" i="6"/>
  <c r="BM157" i="6" s="1"/>
  <c r="BO101" i="6"/>
  <c r="BO157" i="6" s="1"/>
  <c r="BQ101" i="6"/>
  <c r="BQ157" i="6" s="1"/>
  <c r="BS101" i="6"/>
  <c r="BS157" i="6" s="1"/>
  <c r="BO111" i="7"/>
  <c r="BO158" i="7" s="1"/>
  <c r="M111" i="6"/>
  <c r="M158" i="6" s="1"/>
  <c r="U111" i="6"/>
  <c r="U158" i="6" s="1"/>
  <c r="Y111" i="6"/>
  <c r="Y158" i="6" s="1"/>
  <c r="AC111" i="6"/>
  <c r="AC158" i="6" s="1"/>
  <c r="AK111" i="6"/>
  <c r="AK158" i="6" s="1"/>
  <c r="BC111" i="6"/>
  <c r="BC158" i="6" s="1"/>
  <c r="AV111" i="6"/>
  <c r="AV158" i="6" s="1"/>
  <c r="AZ111" i="6"/>
  <c r="AZ158" i="6" s="1"/>
  <c r="BE111" i="6"/>
  <c r="BE158" i="6" s="1"/>
  <c r="BI111" i="6"/>
  <c r="BI158" i="6" s="1"/>
  <c r="BU111" i="6"/>
  <c r="BU158" i="6" s="1"/>
  <c r="BX111" i="6"/>
  <c r="BX158" i="6" s="1"/>
  <c r="AG111" i="7"/>
  <c r="AG158" i="7" s="1"/>
  <c r="AK111" i="7"/>
  <c r="AK158" i="7" s="1"/>
  <c r="BM111" i="7"/>
  <c r="BM158" i="7" s="1"/>
  <c r="BQ111" i="7"/>
  <c r="BQ158" i="7" s="1"/>
  <c r="BV111" i="7"/>
  <c r="BV158" i="7" s="1"/>
  <c r="BY111" i="7"/>
  <c r="BY158" i="7" s="1"/>
  <c r="B111" i="5"/>
  <c r="B158" i="5" s="1"/>
  <c r="F111" i="5"/>
  <c r="F158" i="5" s="1"/>
  <c r="H111" i="5"/>
  <c r="H158" i="5" s="1"/>
  <c r="BH111" i="5"/>
  <c r="BH158" i="5" s="1"/>
  <c r="BL111" i="5"/>
  <c r="BL158" i="5" s="1"/>
  <c r="BN111" i="5"/>
  <c r="BN158" i="5" s="1"/>
  <c r="BP111" i="5"/>
  <c r="BP158" i="5" s="1"/>
  <c r="BR111" i="5"/>
  <c r="BR158" i="5" s="1"/>
  <c r="L111" i="4"/>
  <c r="L158" i="4" s="1"/>
  <c r="P111" i="4"/>
  <c r="P158" i="4" s="1"/>
  <c r="R111" i="4"/>
  <c r="R158" i="4" s="1"/>
  <c r="T111" i="4"/>
  <c r="T158" i="4" s="1"/>
  <c r="X111" i="4"/>
  <c r="X158" i="4" s="1"/>
  <c r="Z111" i="4"/>
  <c r="Z158" i="4" s="1"/>
  <c r="AB111" i="4"/>
  <c r="AB158" i="4" s="1"/>
  <c r="AD111" i="4"/>
  <c r="AD158" i="4" s="1"/>
  <c r="AF111" i="4"/>
  <c r="AF158" i="4" s="1"/>
  <c r="AH111" i="4"/>
  <c r="AH158" i="4" s="1"/>
  <c r="AJ111" i="4"/>
  <c r="AJ158" i="4" s="1"/>
  <c r="AN111" i="4"/>
  <c r="AN158" i="4" s="1"/>
  <c r="CB111" i="4"/>
  <c r="CB158" i="4" s="1"/>
  <c r="AQ111" i="6"/>
  <c r="AQ158" i="6" s="1"/>
  <c r="BA111" i="6"/>
  <c r="BA158" i="6" s="1"/>
  <c r="BJ111" i="6"/>
  <c r="BJ158" i="6" s="1"/>
  <c r="BQ111" i="6"/>
  <c r="BQ158" i="6" s="1"/>
  <c r="BV111" i="6"/>
  <c r="BV158" i="6" s="1"/>
  <c r="BY111" i="6"/>
  <c r="BY158" i="6" s="1"/>
  <c r="BE111" i="7"/>
  <c r="BE158" i="7" s="1"/>
  <c r="CB111" i="7"/>
  <c r="CB158" i="7" s="1"/>
  <c r="BD111" i="7"/>
  <c r="BD158" i="7" s="1"/>
  <c r="M111" i="5"/>
  <c r="M158" i="5" s="1"/>
  <c r="Q111" i="5"/>
  <c r="Q158" i="5" s="1"/>
  <c r="U111" i="5"/>
  <c r="U158" i="5" s="1"/>
  <c r="Y111" i="5"/>
  <c r="Y158" i="5" s="1"/>
  <c r="AC111" i="5"/>
  <c r="AC158" i="5" s="1"/>
  <c r="AG111" i="5"/>
  <c r="AG158" i="5" s="1"/>
  <c r="AK111" i="5"/>
  <c r="AK158" i="5" s="1"/>
  <c r="BC111" i="5"/>
  <c r="BC158" i="5" s="1"/>
  <c r="AV111" i="5"/>
  <c r="AV158" i="5" s="1"/>
  <c r="AZ111" i="5"/>
  <c r="AZ158" i="5" s="1"/>
  <c r="BE111" i="5"/>
  <c r="BE158" i="5" s="1"/>
  <c r="BU111" i="5"/>
  <c r="BU158" i="5" s="1"/>
  <c r="BX111" i="5"/>
  <c r="BX158" i="5" s="1"/>
  <c r="B111" i="4"/>
  <c r="B158" i="4" s="1"/>
  <c r="F111" i="4"/>
  <c r="F158" i="4" s="1"/>
  <c r="H111" i="4"/>
  <c r="H158" i="4" s="1"/>
  <c r="AY111" i="4"/>
  <c r="AY158" i="4" s="1"/>
  <c r="BH111" i="4"/>
  <c r="BH158" i="4" s="1"/>
  <c r="BL111" i="4"/>
  <c r="BL158" i="4" s="1"/>
  <c r="BN111" i="4"/>
  <c r="BN158" i="4" s="1"/>
  <c r="BP111" i="4"/>
  <c r="BP158" i="4" s="1"/>
  <c r="BR111" i="4"/>
  <c r="BR158" i="4" s="1"/>
  <c r="BT111" i="4"/>
  <c r="BT158" i="4" s="1"/>
  <c r="L111" i="6"/>
  <c r="L158" i="6" s="1"/>
  <c r="P111" i="6"/>
  <c r="P158" i="6" s="1"/>
  <c r="R111" i="6"/>
  <c r="R158" i="6" s="1"/>
  <c r="X111" i="6"/>
  <c r="X158" i="6" s="1"/>
  <c r="Z111" i="6"/>
  <c r="Z158" i="6" s="1"/>
  <c r="AB111" i="6"/>
  <c r="AB158" i="6" s="1"/>
  <c r="AD111" i="6"/>
  <c r="AD158" i="6" s="1"/>
  <c r="AF111" i="6"/>
  <c r="AF158" i="6" s="1"/>
  <c r="AH111" i="6"/>
  <c r="AH158" i="6" s="1"/>
  <c r="AJ111" i="6"/>
  <c r="AJ158" i="6" s="1"/>
  <c r="AN111" i="6"/>
  <c r="AN158" i="6" s="1"/>
  <c r="D111" i="5"/>
  <c r="D158" i="5" s="1"/>
  <c r="I158" i="5"/>
  <c r="AQ111" i="5"/>
  <c r="AQ158" i="5" s="1"/>
  <c r="BA111" i="5"/>
  <c r="BA158" i="5" s="1"/>
  <c r="BJ111" i="5"/>
  <c r="BJ158" i="5" s="1"/>
  <c r="BM111" i="5"/>
  <c r="BM158" i="5" s="1"/>
  <c r="BQ111" i="5"/>
  <c r="BQ158" i="5" s="1"/>
  <c r="BV111" i="5"/>
  <c r="BV158" i="5" s="1"/>
  <c r="BY111" i="5"/>
  <c r="BY158" i="5" s="1"/>
  <c r="M111" i="4"/>
  <c r="M158" i="4" s="1"/>
  <c r="Q111" i="4"/>
  <c r="Q158" i="4" s="1"/>
  <c r="U111" i="4"/>
  <c r="U158" i="4" s="1"/>
  <c r="Y111" i="4"/>
  <c r="Y158" i="4" s="1"/>
  <c r="AC111" i="4"/>
  <c r="AC158" i="4" s="1"/>
  <c r="AG111" i="4"/>
  <c r="AG158" i="4" s="1"/>
  <c r="AK111" i="4"/>
  <c r="AK158" i="4" s="1"/>
  <c r="AV111" i="4"/>
  <c r="AV158" i="4" s="1"/>
  <c r="AZ111" i="4"/>
  <c r="AZ158" i="4" s="1"/>
  <c r="BE111" i="4"/>
  <c r="BE158" i="4" s="1"/>
  <c r="BU111" i="4"/>
  <c r="BU158" i="4" s="1"/>
  <c r="BX111" i="4"/>
  <c r="BX158" i="4" s="1"/>
  <c r="F111" i="6"/>
  <c r="F158" i="6" s="1"/>
  <c r="AY111" i="6"/>
  <c r="AY158" i="6" s="1"/>
  <c r="BD111" i="6"/>
  <c r="BD158" i="6" s="1"/>
  <c r="BH111" i="6"/>
  <c r="BH158" i="6" s="1"/>
  <c r="BL111" i="6"/>
  <c r="BL158" i="6" s="1"/>
  <c r="BR111" i="6"/>
  <c r="BR158" i="6" s="1"/>
  <c r="BT111" i="6"/>
  <c r="BT158" i="6" s="1"/>
  <c r="AU111" i="4"/>
  <c r="AU158" i="4" s="1"/>
  <c r="AU111" i="6"/>
  <c r="AU158" i="6" s="1"/>
  <c r="CE101" i="3"/>
  <c r="CE157" i="3" s="1"/>
  <c r="CE5" i="3"/>
  <c r="CE149" i="3" s="1"/>
  <c r="BX5" i="3"/>
  <c r="BX149" i="3" s="1"/>
  <c r="CE99" i="7"/>
  <c r="CE150" i="7" s="1"/>
  <c r="L5" i="5"/>
  <c r="L149" i="5" s="1"/>
  <c r="T5" i="5"/>
  <c r="T149" i="5" s="1"/>
  <c r="V5" i="5"/>
  <c r="V149" i="5" s="1"/>
  <c r="Z5" i="5"/>
  <c r="Z149" i="5" s="1"/>
  <c r="AB5" i="5"/>
  <c r="AB149" i="5" s="1"/>
  <c r="AD5" i="5"/>
  <c r="AD149" i="5" s="1"/>
  <c r="AH5" i="5"/>
  <c r="AH149" i="5" s="1"/>
  <c r="AJ5" i="5"/>
  <c r="AJ149" i="5" s="1"/>
  <c r="AQ5" i="5"/>
  <c r="AQ149" i="5" s="1"/>
  <c r="BL5" i="5"/>
  <c r="BL149" i="5" s="1"/>
  <c r="BN5" i="5"/>
  <c r="BN149" i="5" s="1"/>
  <c r="BP5" i="5"/>
  <c r="BP149" i="5" s="1"/>
  <c r="BR5" i="5"/>
  <c r="BR149" i="5" s="1"/>
  <c r="BT5" i="5"/>
  <c r="BT149" i="5" s="1"/>
  <c r="BI101" i="3"/>
  <c r="BI157" i="3" s="1"/>
  <c r="BV101" i="3"/>
  <c r="BV157" i="3" s="1"/>
  <c r="B101" i="7"/>
  <c r="B157" i="7" s="1"/>
  <c r="F101" i="7"/>
  <c r="F157" i="7" s="1"/>
  <c r="R101" i="7"/>
  <c r="R157" i="7" s="1"/>
  <c r="V101" i="7"/>
  <c r="V157" i="7" s="1"/>
  <c r="Z101" i="7"/>
  <c r="Z157" i="7" s="1"/>
  <c r="AD101" i="7"/>
  <c r="AD157" i="7" s="1"/>
  <c r="AH101" i="7"/>
  <c r="AH157" i="7" s="1"/>
  <c r="AL101" i="7"/>
  <c r="AL157" i="7" s="1"/>
  <c r="C101" i="5"/>
  <c r="C157" i="5" s="1"/>
  <c r="BI101" i="5"/>
  <c r="BI157" i="5" s="1"/>
  <c r="C99" i="4"/>
  <c r="AS99" i="6"/>
  <c r="AS150" i="6" s="1"/>
  <c r="AV101" i="3"/>
  <c r="AV157" i="3" s="1"/>
  <c r="I157" i="3"/>
  <c r="AK101" i="3"/>
  <c r="AK157" i="3" s="1"/>
  <c r="AZ101" i="3"/>
  <c r="AZ157" i="3" s="1"/>
  <c r="BM101" i="3"/>
  <c r="BM157" i="3" s="1"/>
  <c r="BQ101" i="3"/>
  <c r="BQ157" i="3" s="1"/>
  <c r="BY101" i="3"/>
  <c r="BY157" i="3" s="1"/>
  <c r="AX99" i="7"/>
  <c r="AX150" i="7" s="1"/>
  <c r="BI99" i="7"/>
  <c r="BI150" i="7" s="1"/>
  <c r="G101" i="7"/>
  <c r="G157" i="7" s="1"/>
  <c r="I101" i="7"/>
  <c r="I157" i="7" s="1"/>
  <c r="K101" i="7"/>
  <c r="K157" i="7" s="1"/>
  <c r="M101" i="7"/>
  <c r="M157" i="7" s="1"/>
  <c r="O101" i="7"/>
  <c r="O157" i="7" s="1"/>
  <c r="Q101" i="7"/>
  <c r="Q157" i="7" s="1"/>
  <c r="S101" i="7"/>
  <c r="S157" i="7" s="1"/>
  <c r="U101" i="7"/>
  <c r="U157" i="7" s="1"/>
  <c r="W101" i="7"/>
  <c r="W157" i="7" s="1"/>
  <c r="Y101" i="7"/>
  <c r="Y157" i="7" s="1"/>
  <c r="AA101" i="7"/>
  <c r="AA157" i="7" s="1"/>
  <c r="AC101" i="7"/>
  <c r="AC157" i="7" s="1"/>
  <c r="AE101" i="7"/>
  <c r="AE157" i="7" s="1"/>
  <c r="AG101" i="7"/>
  <c r="AG157" i="7" s="1"/>
  <c r="AI101" i="7"/>
  <c r="AI157" i="7" s="1"/>
  <c r="AK101" i="7"/>
  <c r="AK157" i="7" s="1"/>
  <c r="AM101" i="7"/>
  <c r="AM157" i="7" s="1"/>
  <c r="BC101" i="7"/>
  <c r="BC157" i="7" s="1"/>
  <c r="AP101" i="7"/>
  <c r="AP157" i="7" s="1"/>
  <c r="AU101" i="7"/>
  <c r="AU157" i="7" s="1"/>
  <c r="AX99" i="4"/>
  <c r="AX150" i="4" s="1"/>
  <c r="BI99" i="4"/>
  <c r="BI150" i="4" s="1"/>
  <c r="CE99" i="4"/>
  <c r="CE150" i="4" s="1"/>
  <c r="BE101" i="3"/>
  <c r="BE157" i="3" s="1"/>
  <c r="AS101" i="7"/>
  <c r="AS157" i="7" s="1"/>
  <c r="AU99" i="5"/>
  <c r="AU150" i="5" s="1"/>
  <c r="F101" i="5"/>
  <c r="F157" i="5" s="1"/>
  <c r="H101" i="5"/>
  <c r="H157" i="5" s="1"/>
  <c r="L101" i="5"/>
  <c r="L157" i="5" s="1"/>
  <c r="P101" i="5"/>
  <c r="P157" i="5" s="1"/>
  <c r="R101" i="5"/>
  <c r="R157" i="5" s="1"/>
  <c r="V101" i="5"/>
  <c r="V157" i="5" s="1"/>
  <c r="X101" i="5"/>
  <c r="X157" i="5" s="1"/>
  <c r="Z101" i="5"/>
  <c r="Z157" i="5" s="1"/>
  <c r="AB101" i="5"/>
  <c r="AB157" i="5" s="1"/>
  <c r="AD101" i="5"/>
  <c r="AD157" i="5" s="1"/>
  <c r="AF101" i="5"/>
  <c r="AF157" i="5" s="1"/>
  <c r="AH101" i="5"/>
  <c r="AH157" i="5" s="1"/>
  <c r="AL101" i="5"/>
  <c r="AL157" i="5" s="1"/>
  <c r="AN101" i="5"/>
  <c r="AN157" i="5" s="1"/>
  <c r="AQ101" i="5"/>
  <c r="AQ157" i="5" s="1"/>
  <c r="BL101" i="5"/>
  <c r="BL157" i="5" s="1"/>
  <c r="BN101" i="5"/>
  <c r="BN157" i="5" s="1"/>
  <c r="BR101" i="5"/>
  <c r="BR157" i="5" s="1"/>
  <c r="BT101" i="5"/>
  <c r="BT157" i="5" s="1"/>
  <c r="BY101" i="7"/>
  <c r="BY157" i="7" s="1"/>
  <c r="AV101" i="5"/>
  <c r="AV157" i="5" s="1"/>
  <c r="BU101" i="5"/>
  <c r="BU157" i="5" s="1"/>
  <c r="BY101" i="5"/>
  <c r="BY157" i="5" s="1"/>
  <c r="F101" i="6"/>
  <c r="F157" i="6" s="1"/>
  <c r="R101" i="6"/>
  <c r="R157" i="6" s="1"/>
  <c r="Z101" i="6"/>
  <c r="Z157" i="6" s="1"/>
  <c r="AD101" i="6"/>
  <c r="AD157" i="6" s="1"/>
  <c r="AH101" i="6"/>
  <c r="AH157" i="6" s="1"/>
  <c r="BN101" i="6"/>
  <c r="BN157" i="6" s="1"/>
  <c r="BR101" i="6"/>
  <c r="BR157" i="6" s="1"/>
  <c r="BT101" i="6"/>
  <c r="BT157" i="6" s="1"/>
  <c r="G101" i="5"/>
  <c r="G157" i="5" s="1"/>
  <c r="I157" i="5"/>
  <c r="K101" i="5"/>
  <c r="K157" i="5" s="1"/>
  <c r="M101" i="5"/>
  <c r="M157" i="5" s="1"/>
  <c r="Q101" i="5"/>
  <c r="Q157" i="5" s="1"/>
  <c r="S101" i="5"/>
  <c r="S157" i="5" s="1"/>
  <c r="W101" i="5"/>
  <c r="W157" i="5" s="1"/>
  <c r="Y101" i="5"/>
  <c r="Y157" i="5" s="1"/>
  <c r="AA101" i="5"/>
  <c r="AA157" i="5" s="1"/>
  <c r="AC101" i="5"/>
  <c r="AC157" i="5" s="1"/>
  <c r="AG101" i="5"/>
  <c r="AG157" i="5" s="1"/>
  <c r="AI101" i="5"/>
  <c r="AI157" i="5" s="1"/>
  <c r="AM101" i="5"/>
  <c r="AM157" i="5" s="1"/>
  <c r="BC101" i="5"/>
  <c r="BC157" i="5" s="1"/>
  <c r="AP101" i="5"/>
  <c r="AP157" i="5" s="1"/>
  <c r="AZ101" i="5"/>
  <c r="AZ157" i="5" s="1"/>
  <c r="BG101" i="5"/>
  <c r="BG157" i="5" s="1"/>
  <c r="BM101" i="5"/>
  <c r="BM157" i="5" s="1"/>
  <c r="BO101" i="5"/>
  <c r="BO157" i="5" s="1"/>
  <c r="BQ101" i="5"/>
  <c r="BQ157" i="5" s="1"/>
  <c r="BS101" i="5"/>
  <c r="BS157" i="5" s="1"/>
  <c r="BV101" i="5"/>
  <c r="BV157" i="5" s="1"/>
  <c r="CE101" i="5"/>
  <c r="CE157" i="5" s="1"/>
  <c r="AX101" i="6"/>
  <c r="AX157" i="6" s="1"/>
  <c r="CE99" i="6"/>
  <c r="CE150" i="6" s="1"/>
  <c r="B101" i="5"/>
  <c r="B157" i="5" s="1"/>
  <c r="BE101" i="5"/>
  <c r="BE157" i="5" s="1"/>
  <c r="F101" i="4"/>
  <c r="F157" i="4" s="1"/>
  <c r="R101" i="4"/>
  <c r="R157" i="4" s="1"/>
  <c r="V101" i="4"/>
  <c r="V157" i="4" s="1"/>
  <c r="Z101" i="4"/>
  <c r="Z157" i="4" s="1"/>
  <c r="AD101" i="4"/>
  <c r="AD157" i="4" s="1"/>
  <c r="AH101" i="4"/>
  <c r="AH157" i="4" s="1"/>
  <c r="AL101" i="4"/>
  <c r="AL157" i="4" s="1"/>
  <c r="BN101" i="4"/>
  <c r="BN157" i="4" s="1"/>
  <c r="BR101" i="4"/>
  <c r="BR157" i="4" s="1"/>
  <c r="BT101" i="4"/>
  <c r="BT157" i="4" s="1"/>
  <c r="AU101" i="6"/>
  <c r="AU157" i="6" s="1"/>
  <c r="AP101" i="4"/>
  <c r="AP157" i="4" s="1"/>
  <c r="AP101" i="6"/>
  <c r="AP157" i="6" s="1"/>
  <c r="BG101" i="6"/>
  <c r="BG157" i="6" s="1"/>
  <c r="L5" i="4"/>
  <c r="L149" i="4" s="1"/>
  <c r="P5" i="4"/>
  <c r="P149" i="4" s="1"/>
  <c r="R5" i="4"/>
  <c r="R149" i="4" s="1"/>
  <c r="T5" i="4"/>
  <c r="T149" i="4" s="1"/>
  <c r="V5" i="4"/>
  <c r="V149" i="4" s="1"/>
  <c r="X5" i="4"/>
  <c r="X149" i="4" s="1"/>
  <c r="Z5" i="4"/>
  <c r="Z149" i="4" s="1"/>
  <c r="AB5" i="4"/>
  <c r="AB149" i="4" s="1"/>
  <c r="AD5" i="4"/>
  <c r="AD149" i="4" s="1"/>
  <c r="AF5" i="4"/>
  <c r="AF149" i="4" s="1"/>
  <c r="AH5" i="4"/>
  <c r="AH149" i="4" s="1"/>
  <c r="AJ5" i="4"/>
  <c r="AJ149" i="4" s="1"/>
  <c r="AL5" i="4"/>
  <c r="AL149" i="4" s="1"/>
  <c r="AN5" i="4"/>
  <c r="AN149" i="4" s="1"/>
  <c r="F5" i="6"/>
  <c r="F149" i="6" s="1"/>
  <c r="BL5" i="6"/>
  <c r="BL149" i="6" s="1"/>
  <c r="BN5" i="6"/>
  <c r="BN149" i="6" s="1"/>
  <c r="BP5" i="6"/>
  <c r="BP149" i="6" s="1"/>
  <c r="BR5" i="6"/>
  <c r="BR149" i="6" s="1"/>
  <c r="BT5" i="6"/>
  <c r="BT149" i="6" s="1"/>
  <c r="F5" i="5"/>
  <c r="F149" i="5" s="1"/>
  <c r="H5" i="5"/>
  <c r="H149" i="5" s="1"/>
  <c r="BL5" i="4"/>
  <c r="BL149" i="4" s="1"/>
  <c r="BN5" i="4"/>
  <c r="BN149" i="4" s="1"/>
  <c r="BP5" i="4"/>
  <c r="BP149" i="4" s="1"/>
  <c r="BR5" i="4"/>
  <c r="BR149" i="4" s="1"/>
  <c r="R5" i="7"/>
  <c r="R149" i="7" s="1"/>
  <c r="V5" i="7"/>
  <c r="V149" i="7" s="1"/>
  <c r="Z5" i="7"/>
  <c r="Z149" i="7" s="1"/>
  <c r="AD5" i="7"/>
  <c r="AD149" i="7" s="1"/>
  <c r="AH5" i="7"/>
  <c r="AH149" i="7" s="1"/>
  <c r="AL5" i="7"/>
  <c r="AL149" i="7" s="1"/>
  <c r="L5" i="7"/>
  <c r="L149" i="7" s="1"/>
  <c r="T5" i="7"/>
  <c r="T149" i="7" s="1"/>
  <c r="X5" i="7"/>
  <c r="X149" i="7" s="1"/>
  <c r="AB5" i="7"/>
  <c r="AB149" i="7" s="1"/>
  <c r="AJ5" i="7"/>
  <c r="AJ149" i="7" s="1"/>
  <c r="AN5" i="7"/>
  <c r="AN149" i="7" s="1"/>
  <c r="AQ5" i="4"/>
  <c r="AQ149" i="4" s="1"/>
  <c r="L5" i="6"/>
  <c r="L149" i="6" s="1"/>
  <c r="P5" i="6"/>
  <c r="P149" i="6" s="1"/>
  <c r="R5" i="6"/>
  <c r="R149" i="6" s="1"/>
  <c r="V5" i="6"/>
  <c r="V149" i="6" s="1"/>
  <c r="X5" i="6"/>
  <c r="X149" i="6" s="1"/>
  <c r="Z5" i="6"/>
  <c r="Z149" i="6" s="1"/>
  <c r="AB5" i="6"/>
  <c r="AB149" i="6" s="1"/>
  <c r="AD5" i="6"/>
  <c r="AD149" i="6" s="1"/>
  <c r="AF5" i="6"/>
  <c r="AF149" i="6" s="1"/>
  <c r="AH5" i="6"/>
  <c r="AH149" i="6" s="1"/>
  <c r="AJ5" i="6"/>
  <c r="AJ149" i="6" s="1"/>
  <c r="AL5" i="6"/>
  <c r="AL149" i="6" s="1"/>
  <c r="AN5" i="6"/>
  <c r="AN149" i="6" s="1"/>
  <c r="AX5" i="6"/>
  <c r="AX149" i="6" s="1"/>
  <c r="AY5" i="5"/>
  <c r="AY149" i="5" s="1"/>
  <c r="BE5" i="6"/>
  <c r="BE149" i="6" s="1"/>
  <c r="AP5" i="4"/>
  <c r="AP149" i="4" s="1"/>
  <c r="BG5" i="4"/>
  <c r="BG149" i="4" s="1"/>
  <c r="BJ5" i="5"/>
  <c r="BJ149" i="5" s="1"/>
  <c r="G5" i="4"/>
  <c r="G149" i="4" s="1"/>
  <c r="I5" i="4"/>
  <c r="I149" i="4" s="1"/>
  <c r="AZ5" i="4"/>
  <c r="AZ149" i="4" s="1"/>
  <c r="BY5" i="4"/>
  <c r="BY149" i="4" s="1"/>
  <c r="BN5" i="7"/>
  <c r="BN149" i="7" s="1"/>
  <c r="BO5" i="4"/>
  <c r="BO149" i="4" s="1"/>
  <c r="BQ5" i="4"/>
  <c r="BQ149" i="4" s="1"/>
  <c r="BS5" i="4"/>
  <c r="BS149" i="4" s="1"/>
  <c r="BA5" i="3"/>
  <c r="BA149" i="3" s="1"/>
  <c r="CA5" i="5"/>
  <c r="CA149" i="5" s="1"/>
  <c r="BH5" i="6"/>
  <c r="BH149" i="6" s="1"/>
  <c r="AV5" i="5"/>
  <c r="AV149" i="5" s="1"/>
  <c r="BV5" i="4"/>
  <c r="BV149" i="4" s="1"/>
  <c r="BA5" i="6"/>
  <c r="BA149" i="6" s="1"/>
  <c r="CB5" i="3"/>
  <c r="CB149" i="3" s="1"/>
  <c r="D5" i="5"/>
  <c r="D149" i="5" s="1"/>
  <c r="BD5" i="7"/>
  <c r="BD149" i="7" s="1"/>
  <c r="BV5" i="3"/>
  <c r="BV149" i="3" s="1"/>
  <c r="BC5" i="7"/>
  <c r="BC149" i="7" s="1"/>
  <c r="BU5" i="7"/>
  <c r="BU149" i="7" s="1"/>
  <c r="C5" i="5"/>
  <c r="C149" i="5" s="1"/>
  <c r="BY5" i="3"/>
  <c r="BY149" i="3" s="1"/>
  <c r="BX5" i="7"/>
  <c r="BX149" i="7" s="1"/>
  <c r="BX5" i="5"/>
  <c r="BX149" i="5" s="1"/>
  <c r="AU5" i="6"/>
  <c r="AU149" i="6" s="1"/>
  <c r="BT5" i="4"/>
  <c r="BT149" i="4" s="1"/>
  <c r="BX5" i="4"/>
  <c r="BX149" i="4" s="1"/>
  <c r="BU5" i="5"/>
  <c r="BU149" i="5" s="1"/>
  <c r="AS5" i="4"/>
  <c r="AS149" i="4" s="1"/>
  <c r="CC5" i="4"/>
  <c r="CC149" i="4" s="1"/>
  <c r="BP5" i="7" l="1"/>
  <c r="BP149" i="7" s="1"/>
  <c r="F5" i="7"/>
  <c r="F149" i="7" s="1"/>
  <c r="M101" i="3"/>
  <c r="M157" i="3" s="1"/>
  <c r="BU101" i="3"/>
  <c r="BU157" i="3" s="1"/>
  <c r="AQ111" i="7"/>
  <c r="AQ158" i="7" s="1"/>
  <c r="Y5" i="6"/>
  <c r="Y149" i="6" s="1"/>
  <c r="BF5" i="7"/>
  <c r="BF149" i="7" s="1"/>
  <c r="AM5" i="7"/>
  <c r="AM149" i="7" s="1"/>
  <c r="BL111" i="3"/>
  <c r="BL158" i="3" s="1"/>
  <c r="BE5" i="4"/>
  <c r="BE149" i="4" s="1"/>
  <c r="BM5" i="5"/>
  <c r="BM149" i="5" s="1"/>
  <c r="H5" i="3"/>
  <c r="H149" i="3" s="1"/>
  <c r="AY5" i="3"/>
  <c r="AY149" i="3" s="1"/>
  <c r="AY150" i="3"/>
  <c r="BR101" i="7"/>
  <c r="BR157" i="7" s="1"/>
  <c r="BR150" i="7"/>
  <c r="BW99" i="7"/>
  <c r="BW150" i="7" s="1"/>
  <c r="BW154" i="7"/>
  <c r="B5" i="6"/>
  <c r="B149" i="6" s="1"/>
  <c r="AU5" i="4"/>
  <c r="AU149" i="4" s="1"/>
  <c r="AS5" i="7"/>
  <c r="AS149" i="7" s="1"/>
  <c r="BC5" i="4"/>
  <c r="BC149" i="4" s="1"/>
  <c r="AU5" i="7"/>
  <c r="AU149" i="7" s="1"/>
  <c r="BD5" i="4"/>
  <c r="BD149" i="4" s="1"/>
  <c r="AQ5" i="6"/>
  <c r="AQ149" i="6" s="1"/>
  <c r="H5" i="6"/>
  <c r="H149" i="6" s="1"/>
  <c r="BG101" i="4"/>
  <c r="BG157" i="4" s="1"/>
  <c r="AU101" i="4"/>
  <c r="AU157" i="4" s="1"/>
  <c r="AS101" i="5"/>
  <c r="AS157" i="5" s="1"/>
  <c r="C5" i="4"/>
  <c r="C149" i="4" s="1"/>
  <c r="C150" i="4"/>
  <c r="AX101" i="5"/>
  <c r="AX157" i="5" s="1"/>
  <c r="AS5" i="5"/>
  <c r="AS149" i="5" s="1"/>
  <c r="BX101" i="3"/>
  <c r="BX157" i="3" s="1"/>
  <c r="D101" i="3"/>
  <c r="D157" i="3" s="1"/>
  <c r="BN111" i="6"/>
  <c r="BN158" i="6" s="1"/>
  <c r="BC111" i="4"/>
  <c r="BC158" i="4" s="1"/>
  <c r="BD111" i="4"/>
  <c r="BD158" i="4" s="1"/>
  <c r="AS111" i="5"/>
  <c r="AS158" i="5" s="1"/>
  <c r="I111" i="6"/>
  <c r="I158" i="6" s="1"/>
  <c r="BT111" i="5"/>
  <c r="BT158" i="5" s="1"/>
  <c r="BD111" i="5"/>
  <c r="BD158" i="5" s="1"/>
  <c r="BC111" i="7"/>
  <c r="BC158" i="7" s="1"/>
  <c r="BJ111" i="7"/>
  <c r="BJ158" i="7" s="1"/>
  <c r="BV101" i="6"/>
  <c r="BV157" i="6" s="1"/>
  <c r="BY101" i="4"/>
  <c r="BY157" i="4" s="1"/>
  <c r="AS111" i="7"/>
  <c r="AS158" i="7" s="1"/>
  <c r="W111" i="7"/>
  <c r="W158" i="7" s="1"/>
  <c r="I101" i="6"/>
  <c r="I157" i="6" s="1"/>
  <c r="BC101" i="4"/>
  <c r="BC157" i="4" s="1"/>
  <c r="AK101" i="4"/>
  <c r="AK157" i="4" s="1"/>
  <c r="AC101" i="4"/>
  <c r="AC157" i="4" s="1"/>
  <c r="U101" i="4"/>
  <c r="U157" i="4" s="1"/>
  <c r="L111" i="5"/>
  <c r="L158" i="5" s="1"/>
  <c r="AM101" i="6"/>
  <c r="AM157" i="6" s="1"/>
  <c r="AE101" i="6"/>
  <c r="AE157" i="6" s="1"/>
  <c r="Y101" i="6"/>
  <c r="Y157" i="6" s="1"/>
  <c r="AI101" i="3"/>
  <c r="AI157" i="3" s="1"/>
  <c r="G5" i="6"/>
  <c r="G149" i="6" s="1"/>
  <c r="BG101" i="7"/>
  <c r="BG157" i="7" s="1"/>
  <c r="BC101" i="3"/>
  <c r="BC157" i="3" s="1"/>
  <c r="BC150" i="3"/>
  <c r="BV125" i="6"/>
  <c r="BV159" i="6" s="1"/>
  <c r="AM125" i="6"/>
  <c r="AM159" i="6" s="1"/>
  <c r="AE125" i="6"/>
  <c r="AE159" i="6" s="1"/>
  <c r="G125" i="6"/>
  <c r="G159" i="6" s="1"/>
  <c r="BT125" i="5"/>
  <c r="BT159" i="5" s="1"/>
  <c r="AS125" i="5"/>
  <c r="AS159" i="5" s="1"/>
  <c r="AU125" i="4"/>
  <c r="AU159" i="4" s="1"/>
  <c r="G125" i="4"/>
  <c r="G159" i="4" s="1"/>
  <c r="BG125" i="7"/>
  <c r="BG159" i="7" s="1"/>
  <c r="AM125" i="7"/>
  <c r="AM159" i="7" s="1"/>
  <c r="AE125" i="7"/>
  <c r="AE159" i="7" s="1"/>
  <c r="W125" i="7"/>
  <c r="W159" i="7" s="1"/>
  <c r="O125" i="7"/>
  <c r="O159" i="7" s="1"/>
  <c r="AK125" i="7"/>
  <c r="AK159" i="7" s="1"/>
  <c r="U125" i="7"/>
  <c r="U159" i="7" s="1"/>
  <c r="AG5" i="3"/>
  <c r="AG149" i="3" s="1"/>
  <c r="AG150" i="3"/>
  <c r="AQ125" i="4"/>
  <c r="AQ159" i="4" s="1"/>
  <c r="CB125" i="4"/>
  <c r="CB159" i="4" s="1"/>
  <c r="BD125" i="4"/>
  <c r="BD159" i="4" s="1"/>
  <c r="BE101" i="7"/>
  <c r="BE157" i="7" s="1"/>
  <c r="AS101" i="3"/>
  <c r="AS157" i="3" s="1"/>
  <c r="AM125" i="5"/>
  <c r="AM159" i="5" s="1"/>
  <c r="W125" i="5"/>
  <c r="W159" i="5" s="1"/>
  <c r="D125" i="7"/>
  <c r="D159" i="7" s="1"/>
  <c r="BS101" i="3"/>
  <c r="BS157" i="3" s="1"/>
  <c r="T101" i="3"/>
  <c r="T157" i="3" s="1"/>
  <c r="P5" i="3"/>
  <c r="P149" i="3" s="1"/>
  <c r="R125" i="6"/>
  <c r="R159" i="6" s="1"/>
  <c r="AS111" i="4"/>
  <c r="AS158" i="4" s="1"/>
  <c r="AS150" i="4"/>
  <c r="AV111" i="3"/>
  <c r="AV158" i="3" s="1"/>
  <c r="AV150" i="3"/>
  <c r="AF125" i="7"/>
  <c r="AF159" i="7" s="1"/>
  <c r="P125" i="7"/>
  <c r="P159" i="7" s="1"/>
  <c r="B111" i="7"/>
  <c r="B158" i="7" s="1"/>
  <c r="B150" i="7"/>
  <c r="BX125" i="3"/>
  <c r="BX159" i="3" s="1"/>
  <c r="BD125" i="5"/>
  <c r="BD159" i="5" s="1"/>
  <c r="D101" i="5"/>
  <c r="D157" i="5" s="1"/>
  <c r="BL111" i="7"/>
  <c r="BL158" i="7" s="1"/>
  <c r="BL150" i="7"/>
  <c r="BJ5" i="3"/>
  <c r="BJ149" i="3" s="1"/>
  <c r="BJ150" i="3"/>
  <c r="BH101" i="6"/>
  <c r="BH157" i="6" s="1"/>
  <c r="BJ125" i="7"/>
  <c r="BJ159" i="7" s="1"/>
  <c r="AU139" i="4"/>
  <c r="BX139" i="4"/>
  <c r="BC139" i="4"/>
  <c r="D139" i="5"/>
  <c r="BQ139" i="6"/>
  <c r="BJ139" i="6"/>
  <c r="I139" i="6"/>
  <c r="CB139" i="4"/>
  <c r="CB160" i="4" s="1"/>
  <c r="CB156" i="4" s="1"/>
  <c r="AD139" i="4"/>
  <c r="BT139" i="5"/>
  <c r="BL139" i="5"/>
  <c r="BD139" i="5"/>
  <c r="AZ139" i="6"/>
  <c r="AL139" i="5"/>
  <c r="AL160" i="5" s="1"/>
  <c r="AD139" i="5"/>
  <c r="T139" i="5"/>
  <c r="T160" i="5" s="1"/>
  <c r="BV139" i="7"/>
  <c r="BG139" i="7"/>
  <c r="AM139" i="7"/>
  <c r="AE139" i="7"/>
  <c r="U139" i="7"/>
  <c r="P125" i="3"/>
  <c r="P159" i="3" s="1"/>
  <c r="G139" i="6"/>
  <c r="CA139" i="5"/>
  <c r="CA160" i="5" s="1"/>
  <c r="AM139" i="5"/>
  <c r="W139" i="5"/>
  <c r="AK5" i="4"/>
  <c r="AK149" i="4" s="1"/>
  <c r="AC5" i="4"/>
  <c r="AC149" i="4" s="1"/>
  <c r="S5" i="4"/>
  <c r="S149" i="4" s="1"/>
  <c r="AN139" i="6"/>
  <c r="R139" i="6"/>
  <c r="BY139" i="4"/>
  <c r="AQ139" i="4"/>
  <c r="BX139" i="5"/>
  <c r="BX160" i="5" s="1"/>
  <c r="BX156" i="5" s="1"/>
  <c r="AV139" i="5"/>
  <c r="AC139" i="5"/>
  <c r="AC160" i="5" s="1"/>
  <c r="AC156" i="5" s="1"/>
  <c r="BS139" i="3"/>
  <c r="C125" i="3"/>
  <c r="C159" i="3" s="1"/>
  <c r="AM111" i="6"/>
  <c r="AM158" i="6" s="1"/>
  <c r="AE111" i="6"/>
  <c r="AE158" i="6" s="1"/>
  <c r="W111" i="6"/>
  <c r="W158" i="6" s="1"/>
  <c r="V101" i="3"/>
  <c r="V157" i="3" s="1"/>
  <c r="BE111" i="3"/>
  <c r="BE158" i="3" s="1"/>
  <c r="BE150" i="3"/>
  <c r="G5" i="3"/>
  <c r="G149" i="3" s="1"/>
  <c r="G125" i="3"/>
  <c r="G159" i="3" s="1"/>
  <c r="AJ139" i="3"/>
  <c r="P139" i="3"/>
  <c r="P160" i="3" s="1"/>
  <c r="BS139" i="6"/>
  <c r="BQ5" i="6"/>
  <c r="BQ149" i="6" s="1"/>
  <c r="BX125" i="4"/>
  <c r="BG111" i="4"/>
  <c r="BG158" i="4" s="1"/>
  <c r="AA139" i="4"/>
  <c r="S111" i="4"/>
  <c r="S158" i="4" s="1"/>
  <c r="AP111" i="5"/>
  <c r="AP158" i="5" s="1"/>
  <c r="AU111" i="7"/>
  <c r="AU158" i="7" s="1"/>
  <c r="BH5" i="3"/>
  <c r="BH149" i="3" s="1"/>
  <c r="E99" i="5"/>
  <c r="E150" i="5" s="1"/>
  <c r="E99" i="3"/>
  <c r="E150" i="3" s="1"/>
  <c r="AR99" i="5"/>
  <c r="AR150" i="5" s="1"/>
  <c r="AR99" i="3"/>
  <c r="AR150" i="3" s="1"/>
  <c r="AW99" i="3"/>
  <c r="AW150" i="3" s="1"/>
  <c r="BB99" i="7"/>
  <c r="BB150" i="7" s="1"/>
  <c r="BF99" i="4"/>
  <c r="BF150" i="4" s="1"/>
  <c r="BK99" i="5"/>
  <c r="BK150" i="5" s="1"/>
  <c r="BW99" i="4"/>
  <c r="BW125" i="4" s="1"/>
  <c r="BW159" i="4" s="1"/>
  <c r="BZ5" i="3"/>
  <c r="BZ149" i="3" s="1"/>
  <c r="BJ5" i="6"/>
  <c r="BJ149" i="6" s="1"/>
  <c r="R139" i="3"/>
  <c r="AT110" i="5"/>
  <c r="AT152" i="5" s="1"/>
  <c r="BK99" i="7"/>
  <c r="BK150" i="7" s="1"/>
  <c r="BK151" i="7"/>
  <c r="AT124" i="5"/>
  <c r="AT153" i="5" s="1"/>
  <c r="AT100" i="5"/>
  <c r="AT151" i="5" s="1"/>
  <c r="AT110" i="7"/>
  <c r="AT152" i="7" s="1"/>
  <c r="AT28" i="7"/>
  <c r="AD5" i="3"/>
  <c r="AD149" i="3" s="1"/>
  <c r="V5" i="3"/>
  <c r="V149" i="3" s="1"/>
  <c r="AK5" i="7"/>
  <c r="AK149" i="7" s="1"/>
  <c r="AC5" i="7"/>
  <c r="AC149" i="7" s="1"/>
  <c r="U5" i="7"/>
  <c r="U149" i="7" s="1"/>
  <c r="BV5" i="7"/>
  <c r="BV149" i="7" s="1"/>
  <c r="AE5" i="7"/>
  <c r="AE149" i="7" s="1"/>
  <c r="O5" i="7"/>
  <c r="O149" i="7" s="1"/>
  <c r="AF139" i="7"/>
  <c r="BP5" i="3"/>
  <c r="BP149" i="3" s="1"/>
  <c r="AA101" i="6"/>
  <c r="AA157" i="6" s="1"/>
  <c r="AA150" i="6"/>
  <c r="D111" i="6"/>
  <c r="D158" i="6" s="1"/>
  <c r="D150" i="6"/>
  <c r="L139" i="7"/>
  <c r="AA5" i="7"/>
  <c r="AA149" i="7" s="1"/>
  <c r="AA150" i="7"/>
  <c r="K5" i="5"/>
  <c r="K149" i="5" s="1"/>
  <c r="BP139" i="3"/>
  <c r="Y139" i="7"/>
  <c r="Y160" i="7" s="1"/>
  <c r="Y150" i="7"/>
  <c r="BQ125" i="7"/>
  <c r="BQ159" i="7" s="1"/>
  <c r="C101" i="6"/>
  <c r="C157" i="6" s="1"/>
  <c r="C150" i="6"/>
  <c r="AF5" i="5"/>
  <c r="AF149" i="5" s="1"/>
  <c r="AF150" i="5"/>
  <c r="K5" i="6"/>
  <c r="K149" i="6" s="1"/>
  <c r="AL111" i="7"/>
  <c r="AL158" i="7" s="1"/>
  <c r="C5" i="3"/>
  <c r="C149" i="3" s="1"/>
  <c r="AK111" i="3"/>
  <c r="AK158" i="3" s="1"/>
  <c r="AK150" i="3"/>
  <c r="BN125" i="7"/>
  <c r="BN159" i="7" s="1"/>
  <c r="BN150" i="7"/>
  <c r="B125" i="3"/>
  <c r="B159" i="3" s="1"/>
  <c r="B150" i="3"/>
  <c r="B125" i="6"/>
  <c r="B159" i="6" s="1"/>
  <c r="B150" i="6"/>
  <c r="AT95" i="6"/>
  <c r="E99" i="6"/>
  <c r="E150" i="6" s="1"/>
  <c r="E151" i="6"/>
  <c r="J99" i="3"/>
  <c r="J150" i="3" s="1"/>
  <c r="J151" i="3"/>
  <c r="BY139" i="5"/>
  <c r="BY150" i="5"/>
  <c r="AK139" i="5"/>
  <c r="AK150" i="5"/>
  <c r="U139" i="5"/>
  <c r="U150" i="5"/>
  <c r="BP111" i="6"/>
  <c r="BP158" i="6" s="1"/>
  <c r="BP150" i="6"/>
  <c r="AG5" i="6"/>
  <c r="AG149" i="6" s="1"/>
  <c r="AG150" i="6"/>
  <c r="Q111" i="6"/>
  <c r="Q158" i="6" s="1"/>
  <c r="Q150" i="6"/>
  <c r="BM111" i="4"/>
  <c r="BM158" i="4" s="1"/>
  <c r="BM150" i="4"/>
  <c r="BI139" i="5"/>
  <c r="BI150" i="5"/>
  <c r="AE125" i="5"/>
  <c r="AE159" i="5" s="1"/>
  <c r="AE150" i="5"/>
  <c r="O125" i="5"/>
  <c r="O159" i="5" s="1"/>
  <c r="O150" i="5"/>
  <c r="AJ125" i="7"/>
  <c r="AJ159" i="7" s="1"/>
  <c r="AJ150" i="7"/>
  <c r="T139" i="7"/>
  <c r="T150" i="7"/>
  <c r="AR99" i="7"/>
  <c r="AR150" i="7" s="1"/>
  <c r="AR151" i="7"/>
  <c r="T111" i="6"/>
  <c r="T158" i="6" s="1"/>
  <c r="T150" i="6"/>
  <c r="AB101" i="6"/>
  <c r="AB157" i="6" s="1"/>
  <c r="AB150" i="6"/>
  <c r="AY125" i="4"/>
  <c r="AY159" i="4" s="1"/>
  <c r="AY150" i="4"/>
  <c r="BN101" i="3"/>
  <c r="BN157" i="3" s="1"/>
  <c r="BN150" i="3"/>
  <c r="CA5" i="7"/>
  <c r="CA149" i="7" s="1"/>
  <c r="CA150" i="7"/>
  <c r="AV125" i="7"/>
  <c r="AV159" i="7" s="1"/>
  <c r="AV150" i="7"/>
  <c r="AH111" i="3"/>
  <c r="AH158" i="3" s="1"/>
  <c r="AH150" i="3"/>
  <c r="BW99" i="3"/>
  <c r="BW150" i="3" s="1"/>
  <c r="BD125" i="3"/>
  <c r="BD159" i="3" s="1"/>
  <c r="BD101" i="3"/>
  <c r="BD157" i="3" s="1"/>
  <c r="BD111" i="3"/>
  <c r="BD158" i="3" s="1"/>
  <c r="T125" i="3"/>
  <c r="T159" i="3" s="1"/>
  <c r="AL139" i="4"/>
  <c r="AL125" i="4"/>
  <c r="AL159" i="4" s="1"/>
  <c r="AL111" i="4"/>
  <c r="AL158" i="4" s="1"/>
  <c r="CB5" i="5"/>
  <c r="CB149" i="5" s="1"/>
  <c r="CB125" i="5"/>
  <c r="CB159" i="5" s="1"/>
  <c r="AJ101" i="4"/>
  <c r="AJ157" i="4" s="1"/>
  <c r="AE101" i="5"/>
  <c r="AE157" i="5" s="1"/>
  <c r="O101" i="5"/>
  <c r="O157" i="5" s="1"/>
  <c r="C101" i="7"/>
  <c r="C157" i="7" s="1"/>
  <c r="BI125" i="5"/>
  <c r="BI159" i="5" s="1"/>
  <c r="CB101" i="5"/>
  <c r="CB157" i="5" s="1"/>
  <c r="AJ139" i="4"/>
  <c r="AE139" i="5"/>
  <c r="AE160" i="5" s="1"/>
  <c r="O139" i="5"/>
  <c r="C125" i="7"/>
  <c r="C159" i="7" s="1"/>
  <c r="BB99" i="4"/>
  <c r="BB150" i="4" s="1"/>
  <c r="AT138" i="5"/>
  <c r="AT154" i="5" s="1"/>
  <c r="AJ139" i="7"/>
  <c r="AZ139" i="4"/>
  <c r="AZ101" i="4"/>
  <c r="AZ157" i="4" s="1"/>
  <c r="Y5" i="4"/>
  <c r="Y149" i="4" s="1"/>
  <c r="CB139" i="7"/>
  <c r="CB125" i="7"/>
  <c r="CB159" i="7" s="1"/>
  <c r="AI5" i="7"/>
  <c r="AI149" i="7" s="1"/>
  <c r="S111" i="7"/>
  <c r="S158" i="7" s="1"/>
  <c r="S5" i="7"/>
  <c r="S149" i="7" s="1"/>
  <c r="AT28" i="5"/>
  <c r="AT138" i="7"/>
  <c r="AT154" i="7" s="1"/>
  <c r="AT124" i="4"/>
  <c r="AT153" i="4" s="1"/>
  <c r="V139" i="4"/>
  <c r="V125" i="4"/>
  <c r="V159" i="4" s="1"/>
  <c r="V111" i="4"/>
  <c r="V158" i="4" s="1"/>
  <c r="BW99" i="5"/>
  <c r="BW150" i="5" s="1"/>
  <c r="AT100" i="4"/>
  <c r="AT151" i="4" s="1"/>
  <c r="AN139" i="5"/>
  <c r="AN5" i="5"/>
  <c r="AN149" i="5" s="1"/>
  <c r="X5" i="5"/>
  <c r="X149" i="5" s="1"/>
  <c r="X139" i="5"/>
  <c r="X160" i="5" s="1"/>
  <c r="X139" i="3"/>
  <c r="X160" i="3" s="1"/>
  <c r="X5" i="3"/>
  <c r="X149" i="3" s="1"/>
  <c r="AY101" i="4"/>
  <c r="AY157" i="4" s="1"/>
  <c r="AY139" i="4"/>
  <c r="AY160" i="4" s="1"/>
  <c r="BN139" i="3"/>
  <c r="BN125" i="3"/>
  <c r="BN159" i="3" s="1"/>
  <c r="AQ125" i="3"/>
  <c r="AQ159" i="3" s="1"/>
  <c r="AQ5" i="3"/>
  <c r="AQ149" i="3" s="1"/>
  <c r="AQ111" i="3"/>
  <c r="AQ158" i="3" s="1"/>
  <c r="CA101" i="7"/>
  <c r="CA157" i="7" s="1"/>
  <c r="CA125" i="7"/>
  <c r="CA159" i="7" s="1"/>
  <c r="CA111" i="7"/>
  <c r="CA158" i="7" s="1"/>
  <c r="AV5" i="7"/>
  <c r="AV149" i="7" s="1"/>
  <c r="AV139" i="7"/>
  <c r="AV160" i="7" s="1"/>
  <c r="AD111" i="7"/>
  <c r="AD158" i="7" s="1"/>
  <c r="AD139" i="7"/>
  <c r="AD160" i="7" s="1"/>
  <c r="AP125" i="3"/>
  <c r="AP159" i="3" s="1"/>
  <c r="AP5" i="3"/>
  <c r="AP149" i="3" s="1"/>
  <c r="CC5" i="5"/>
  <c r="CC149" i="5" s="1"/>
  <c r="BM5" i="4"/>
  <c r="BM149" i="4" s="1"/>
  <c r="BL5" i="7"/>
  <c r="BL149" i="7" s="1"/>
  <c r="AG101" i="3"/>
  <c r="AG157" i="3" s="1"/>
  <c r="BR111" i="7"/>
  <c r="BR158" i="7" s="1"/>
  <c r="AV111" i="7"/>
  <c r="AV158" i="7" s="1"/>
  <c r="CB111" i="5"/>
  <c r="CB158" i="5" s="1"/>
  <c r="AP111" i="3"/>
  <c r="AP158" i="3" s="1"/>
  <c r="BM101" i="4"/>
  <c r="BM157" i="4" s="1"/>
  <c r="K111" i="3"/>
  <c r="K158" i="3" s="1"/>
  <c r="T111" i="3"/>
  <c r="T158" i="3" s="1"/>
  <c r="AV101" i="7"/>
  <c r="AV157" i="7" s="1"/>
  <c r="K5" i="3"/>
  <c r="K149" i="3" s="1"/>
  <c r="C5" i="7"/>
  <c r="C149" i="7" s="1"/>
  <c r="BR5" i="7"/>
  <c r="BR149" i="7" s="1"/>
  <c r="AK101" i="5"/>
  <c r="AK157" i="5" s="1"/>
  <c r="U101" i="5"/>
  <c r="U157" i="5" s="1"/>
  <c r="Y101" i="3"/>
  <c r="Y157" i="3" s="1"/>
  <c r="BI111" i="5"/>
  <c r="BI158" i="5" s="1"/>
  <c r="AN111" i="5"/>
  <c r="AN158" i="5" s="1"/>
  <c r="X111" i="5"/>
  <c r="X158" i="5" s="1"/>
  <c r="C111" i="7"/>
  <c r="C158" i="7" s="1"/>
  <c r="BN111" i="3"/>
  <c r="BN158" i="3" s="1"/>
  <c r="U101" i="3"/>
  <c r="U157" i="3" s="1"/>
  <c r="AQ101" i="3"/>
  <c r="AQ157" i="3" s="1"/>
  <c r="X125" i="5"/>
  <c r="X159" i="5" s="1"/>
  <c r="U125" i="5"/>
  <c r="U159" i="5" s="1"/>
  <c r="AD125" i="7"/>
  <c r="AD159" i="7" s="1"/>
  <c r="CB139" i="5"/>
  <c r="X125" i="3"/>
  <c r="X159" i="3" s="1"/>
  <c r="AE111" i="5"/>
  <c r="AE158" i="5" s="1"/>
  <c r="O111" i="5"/>
  <c r="O158" i="5" s="1"/>
  <c r="C139" i="7"/>
  <c r="BO139" i="4"/>
  <c r="BO160" i="4" s="1"/>
  <c r="AQ139" i="3"/>
  <c r="D125" i="3"/>
  <c r="D159" i="3" s="1"/>
  <c r="D111" i="3"/>
  <c r="D158" i="3" s="1"/>
  <c r="AW99" i="7"/>
  <c r="AW150" i="7" s="1"/>
  <c r="E99" i="4"/>
  <c r="E150" i="4" s="1"/>
  <c r="BS139" i="4"/>
  <c r="BS160" i="4" s="1"/>
  <c r="BS156" i="4" s="1"/>
  <c r="CA125" i="5"/>
  <c r="CA159" i="5" s="1"/>
  <c r="BH125" i="5"/>
  <c r="BH159" i="5" s="1"/>
  <c r="BH5" i="5"/>
  <c r="BH149" i="5" s="1"/>
  <c r="AL125" i="5"/>
  <c r="AL159" i="5" s="1"/>
  <c r="AL5" i="5"/>
  <c r="AL149" i="5" s="1"/>
  <c r="R5" i="5"/>
  <c r="R149" i="5" s="1"/>
  <c r="AY139" i="5"/>
  <c r="AY125" i="5"/>
  <c r="AY159" i="5" s="1"/>
  <c r="AY111" i="5"/>
  <c r="AY158" i="5" s="1"/>
  <c r="BM125" i="3"/>
  <c r="BM159" i="3" s="1"/>
  <c r="BM5" i="3"/>
  <c r="BM149" i="3" s="1"/>
  <c r="BY125" i="5"/>
  <c r="BY159" i="5" s="1"/>
  <c r="O111" i="3"/>
  <c r="O158" i="3" s="1"/>
  <c r="O101" i="3"/>
  <c r="O157" i="3" s="1"/>
  <c r="AK125" i="5"/>
  <c r="AK159" i="5" s="1"/>
  <c r="X101" i="3"/>
  <c r="X157" i="3" s="1"/>
  <c r="CA139" i="7"/>
  <c r="AP139" i="3"/>
  <c r="AP160" i="3" s="1"/>
  <c r="AP156" i="3" s="1"/>
  <c r="BO111" i="4"/>
  <c r="BO158" i="4" s="1"/>
  <c r="J99" i="4"/>
  <c r="J150" i="4" s="1"/>
  <c r="AO99" i="5"/>
  <c r="BF5" i="5"/>
  <c r="BF149" i="5" s="1"/>
  <c r="AZ111" i="7"/>
  <c r="AZ158" i="7" s="1"/>
  <c r="AT100" i="3"/>
  <c r="AT151" i="3" s="1"/>
  <c r="BN139" i="4"/>
  <c r="AI139" i="4"/>
  <c r="S139" i="4"/>
  <c r="BE5" i="7"/>
  <c r="BE149" i="7" s="1"/>
  <c r="BE139" i="7"/>
  <c r="AJ125" i="4"/>
  <c r="AJ159" i="4" s="1"/>
  <c r="AT22" i="4"/>
  <c r="AT6" i="4"/>
  <c r="BA101" i="4"/>
  <c r="BA157" i="4" s="1"/>
  <c r="AT138" i="4"/>
  <c r="AT154" i="4" s="1"/>
  <c r="AT100" i="7"/>
  <c r="AT151" i="7" s="1"/>
  <c r="AT28" i="4"/>
  <c r="BU5" i="4"/>
  <c r="BU149" i="4" s="1"/>
  <c r="AF5" i="7"/>
  <c r="AF149" i="7" s="1"/>
  <c r="CB5" i="6"/>
  <c r="CB149" i="6" s="1"/>
  <c r="T5" i="6"/>
  <c r="T149" i="6" s="1"/>
  <c r="BI101" i="6"/>
  <c r="BI157" i="6" s="1"/>
  <c r="AL111" i="6"/>
  <c r="AL158" i="6" s="1"/>
  <c r="V111" i="6"/>
  <c r="V158" i="6" s="1"/>
  <c r="AA125" i="6"/>
  <c r="AA159" i="6" s="1"/>
  <c r="Q125" i="6"/>
  <c r="Q159" i="6" s="1"/>
  <c r="AL125" i="6"/>
  <c r="AL159" i="6" s="1"/>
  <c r="BP125" i="6"/>
  <c r="BP159" i="6" s="1"/>
  <c r="D101" i="6"/>
  <c r="D157" i="6" s="1"/>
  <c r="T125" i="6"/>
  <c r="T159" i="6" s="1"/>
  <c r="CB101" i="6"/>
  <c r="CB157" i="6" s="1"/>
  <c r="AY125" i="6"/>
  <c r="AY159" i="6" s="1"/>
  <c r="BP139" i="6"/>
  <c r="BP160" i="6" s="1"/>
  <c r="AG139" i="6"/>
  <c r="Q139" i="6"/>
  <c r="Q160" i="6" s="1"/>
  <c r="Q156" i="6" s="1"/>
  <c r="T139" i="6"/>
  <c r="AA139" i="6"/>
  <c r="AO99" i="6"/>
  <c r="AO150" i="6" s="1"/>
  <c r="BK99" i="6"/>
  <c r="BK150" i="6" s="1"/>
  <c r="CD151" i="6"/>
  <c r="AT6" i="6"/>
  <c r="AL101" i="6"/>
  <c r="AL157" i="6" s="1"/>
  <c r="AG111" i="6"/>
  <c r="AG158" i="6" s="1"/>
  <c r="BI125" i="6"/>
  <c r="BI159" i="6" s="1"/>
  <c r="CB125" i="6"/>
  <c r="CB159" i="6" s="1"/>
  <c r="AY101" i="6"/>
  <c r="AY157" i="6" s="1"/>
  <c r="AY139" i="6"/>
  <c r="AA111" i="6"/>
  <c r="AA158" i="6" s="1"/>
  <c r="CD153" i="6"/>
  <c r="AT110" i="6"/>
  <c r="AT152" i="6" s="1"/>
  <c r="V101" i="6"/>
  <c r="V157" i="6" s="1"/>
  <c r="BM111" i="6"/>
  <c r="BM158" i="6" s="1"/>
  <c r="CB111" i="6"/>
  <c r="CB158" i="6" s="1"/>
  <c r="K101" i="6"/>
  <c r="K157" i="6" s="1"/>
  <c r="BI139" i="6"/>
  <c r="K139" i="6"/>
  <c r="BM5" i="6"/>
  <c r="BM149" i="6" s="1"/>
  <c r="BB99" i="6"/>
  <c r="CD151" i="5"/>
  <c r="Y5" i="3"/>
  <c r="Y149" i="3" s="1"/>
  <c r="F111" i="7"/>
  <c r="F158" i="7" s="1"/>
  <c r="AT6" i="5"/>
  <c r="BI5" i="6"/>
  <c r="BI149" i="6" s="1"/>
  <c r="AG111" i="3"/>
  <c r="AG158" i="3" s="1"/>
  <c r="W101" i="3"/>
  <c r="W157" i="3" s="1"/>
  <c r="W5" i="3"/>
  <c r="W149" i="3" s="1"/>
  <c r="Y111" i="3"/>
  <c r="Y158" i="3" s="1"/>
  <c r="AT110" i="4"/>
  <c r="AT152" i="4" s="1"/>
  <c r="BC5" i="5"/>
  <c r="BC149" i="5" s="1"/>
  <c r="BN5" i="3"/>
  <c r="BN149" i="3" s="1"/>
  <c r="CE5" i="6"/>
  <c r="CE149" i="6" s="1"/>
  <c r="C125" i="4"/>
  <c r="C159" i="4" s="1"/>
  <c r="O5" i="3"/>
  <c r="O149" i="3" s="1"/>
  <c r="AI139" i="3"/>
  <c r="AM125" i="3"/>
  <c r="AM159" i="3" s="1"/>
  <c r="BZ159" i="6"/>
  <c r="BX159" i="6"/>
  <c r="H101" i="6"/>
  <c r="H157" i="6" s="1"/>
  <c r="BU5" i="3"/>
  <c r="BU149" i="3" s="1"/>
  <c r="BX111" i="3"/>
  <c r="BX158" i="3" s="1"/>
  <c r="CA101" i="3"/>
  <c r="CA157" i="3" s="1"/>
  <c r="BJ139" i="3"/>
  <c r="BT160" i="6"/>
  <c r="BT156" i="6" s="1"/>
  <c r="BL160" i="6"/>
  <c r="AZ160" i="4"/>
  <c r="AG160" i="4"/>
  <c r="AG156" i="4" s="1"/>
  <c r="Q160" i="4"/>
  <c r="Q156" i="4" s="1"/>
  <c r="BQ160" i="5"/>
  <c r="BQ156" i="5" s="1"/>
  <c r="AQ160" i="5"/>
  <c r="AQ156" i="5" s="1"/>
  <c r="BU160" i="7"/>
  <c r="BQ160" i="6"/>
  <c r="BQ156" i="6" s="1"/>
  <c r="I160" i="6"/>
  <c r="AL160" i="4"/>
  <c r="AL156" i="4" s="1"/>
  <c r="AD160" i="4"/>
  <c r="V160" i="4"/>
  <c r="V156" i="4" s="1"/>
  <c r="L160" i="4"/>
  <c r="BN160" i="5"/>
  <c r="BN156" i="5" s="1"/>
  <c r="AY160" i="5"/>
  <c r="CB160" i="7"/>
  <c r="BC160" i="6"/>
  <c r="Y160" i="6"/>
  <c r="BT160" i="4"/>
  <c r="BT156" i="4" s="1"/>
  <c r="BL160" i="4"/>
  <c r="BL156" i="4" s="1"/>
  <c r="H160" i="4"/>
  <c r="H156" i="4" s="1"/>
  <c r="S160" i="5"/>
  <c r="AD160" i="5"/>
  <c r="AD156" i="5" s="1"/>
  <c r="V160" i="5"/>
  <c r="V156" i="5" s="1"/>
  <c r="L160" i="5"/>
  <c r="BV160" i="7"/>
  <c r="BG160" i="7"/>
  <c r="AM160" i="7"/>
  <c r="AE160" i="7"/>
  <c r="AE156" i="7" s="1"/>
  <c r="W160" i="7"/>
  <c r="O160" i="7"/>
  <c r="O156" i="7" s="1"/>
  <c r="G160" i="7"/>
  <c r="G156" i="7" s="1"/>
  <c r="AN160" i="6"/>
  <c r="AF160" i="6"/>
  <c r="AF156" i="6" s="1"/>
  <c r="X160" i="6"/>
  <c r="X156" i="6" s="1"/>
  <c r="P160" i="6"/>
  <c r="P156" i="6" s="1"/>
  <c r="BV160" i="4"/>
  <c r="BV156" i="4" s="1"/>
  <c r="BA160" i="4"/>
  <c r="AI160" i="5"/>
  <c r="BI160" i="5"/>
  <c r="BI156" i="5" s="1"/>
  <c r="AS160" i="5"/>
  <c r="AS156" i="5" s="1"/>
  <c r="M160" i="5"/>
  <c r="M156" i="5" s="1"/>
  <c r="BS160" i="3"/>
  <c r="BG160" i="3"/>
  <c r="BG160" i="6"/>
  <c r="BG156" i="6" s="1"/>
  <c r="AE160" i="6"/>
  <c r="W160" i="6"/>
  <c r="W156" i="6" s="1"/>
  <c r="K160" i="6"/>
  <c r="K156" i="6" s="1"/>
  <c r="H160" i="3"/>
  <c r="H156" i="3" s="1"/>
  <c r="AJ160" i="3"/>
  <c r="AJ156" i="3" s="1"/>
  <c r="T160" i="3"/>
  <c r="BG160" i="4"/>
  <c r="BG156" i="4" s="1"/>
  <c r="AA160" i="4"/>
  <c r="S160" i="4"/>
  <c r="S156" i="4" s="1"/>
  <c r="K160" i="4"/>
  <c r="K156" i="4" s="1"/>
  <c r="AP160" i="5"/>
  <c r="AP156" i="5" s="1"/>
  <c r="E5" i="6"/>
  <c r="E149" i="6" s="1"/>
  <c r="E111" i="3"/>
  <c r="E158" i="3" s="1"/>
  <c r="AR5" i="3"/>
  <c r="AR149" i="3" s="1"/>
  <c r="BB125" i="5"/>
  <c r="BB159" i="5" s="1"/>
  <c r="BB101" i="6"/>
  <c r="BB157" i="6" s="1"/>
  <c r="BF101" i="5"/>
  <c r="BF157" i="5" s="1"/>
  <c r="BZ158" i="6"/>
  <c r="CD154" i="7"/>
  <c r="CD154" i="3"/>
  <c r="CD152" i="4"/>
  <c r="AH160" i="3"/>
  <c r="AH156" i="3" s="1"/>
  <c r="R160" i="3"/>
  <c r="CD151" i="7"/>
  <c r="BZ99" i="5"/>
  <c r="Z160" i="7"/>
  <c r="Z156" i="7" s="1"/>
  <c r="BL160" i="3"/>
  <c r="BL156" i="3" s="1"/>
  <c r="BG111" i="7"/>
  <c r="BG158" i="7" s="1"/>
  <c r="BC125" i="7"/>
  <c r="BC159" i="7" s="1"/>
  <c r="J99" i="5"/>
  <c r="J150" i="5" s="1"/>
  <c r="B101" i="6"/>
  <c r="AX111" i="5"/>
  <c r="AX158" i="5" s="1"/>
  <c r="AA160" i="5"/>
  <c r="AS139" i="7"/>
  <c r="BG5" i="6"/>
  <c r="BG149" i="6" s="1"/>
  <c r="I160" i="3"/>
  <c r="BG111" i="5"/>
  <c r="BG158" i="5" s="1"/>
  <c r="B5" i="5"/>
  <c r="B149" i="5" s="1"/>
  <c r="AB160" i="7"/>
  <c r="AL160" i="3"/>
  <c r="AI111" i="6"/>
  <c r="AI158" i="6" s="1"/>
  <c r="O5" i="6"/>
  <c r="O149" i="6" s="1"/>
  <c r="AZ125" i="4"/>
  <c r="AZ159" i="4" s="1"/>
  <c r="AZ156" i="4" s="1"/>
  <c r="AZ5" i="5"/>
  <c r="AZ149" i="5" s="1"/>
  <c r="Y5" i="5"/>
  <c r="Y149" i="5" s="1"/>
  <c r="BL101" i="6"/>
  <c r="BL157" i="6" s="1"/>
  <c r="AC125" i="6"/>
  <c r="AC159" i="6" s="1"/>
  <c r="L101" i="6"/>
  <c r="L157" i="6" s="1"/>
  <c r="BQ125" i="4"/>
  <c r="BQ159" i="4" s="1"/>
  <c r="AI111" i="5"/>
  <c r="AI158" i="5" s="1"/>
  <c r="S111" i="5"/>
  <c r="S158" i="5" s="1"/>
  <c r="S156" i="5" s="1"/>
  <c r="G139" i="3"/>
  <c r="AN125" i="7"/>
  <c r="AN159" i="7" s="1"/>
  <c r="BG101" i="3"/>
  <c r="BG157" i="3" s="1"/>
  <c r="C111" i="6"/>
  <c r="C158" i="6" s="1"/>
  <c r="AF125" i="5"/>
  <c r="AF159" i="5" s="1"/>
  <c r="AN139" i="3"/>
  <c r="T101" i="6"/>
  <c r="T157" i="6" s="1"/>
  <c r="AB101" i="4"/>
  <c r="AB157" i="4" s="1"/>
  <c r="C111" i="5"/>
  <c r="C158" i="5" s="1"/>
  <c r="AD111" i="3"/>
  <c r="AD158" i="3" s="1"/>
  <c r="R111" i="3"/>
  <c r="R158" i="3" s="1"/>
  <c r="AD156" i="4"/>
  <c r="AU139" i="5"/>
  <c r="CE5" i="4"/>
  <c r="CE149" i="4" s="1"/>
  <c r="BI139" i="7"/>
  <c r="CE139" i="7"/>
  <c r="AA156" i="4"/>
  <c r="BU156" i="7"/>
  <c r="AK125" i="3"/>
  <c r="AK159" i="3" s="1"/>
  <c r="O139" i="3"/>
  <c r="F139" i="6"/>
  <c r="AV5" i="3"/>
  <c r="AV149" i="3" s="1"/>
  <c r="H139" i="7"/>
  <c r="AY156" i="5"/>
  <c r="BT101" i="7"/>
  <c r="BT157" i="7" s="1"/>
  <c r="BN139" i="7"/>
  <c r="BR160" i="6"/>
  <c r="BR156" i="6" s="1"/>
  <c r="BH160" i="6"/>
  <c r="BH156" i="6" s="1"/>
  <c r="BX160" i="4"/>
  <c r="AV160" i="4"/>
  <c r="AV156" i="4" s="1"/>
  <c r="AC160" i="4"/>
  <c r="AC156" i="4" s="1"/>
  <c r="M160" i="4"/>
  <c r="M156" i="4" s="1"/>
  <c r="BM160" i="5"/>
  <c r="BM156" i="5" s="1"/>
  <c r="I160" i="5"/>
  <c r="I156" i="5" s="1"/>
  <c r="CB160" i="6"/>
  <c r="BM160" i="6"/>
  <c r="BM156" i="6" s="1"/>
  <c r="D160" i="6"/>
  <c r="D156" i="6" s="1"/>
  <c r="AJ160" i="4"/>
  <c r="AJ156" i="4" s="1"/>
  <c r="AB160" i="4"/>
  <c r="T160" i="4"/>
  <c r="T156" i="4" s="1"/>
  <c r="BT160" i="5"/>
  <c r="BT156" i="5" s="1"/>
  <c r="BL160" i="5"/>
  <c r="H160" i="5"/>
  <c r="H156" i="5" s="1"/>
  <c r="C160" i="6"/>
  <c r="BE160" i="6"/>
  <c r="BE156" i="6" s="1"/>
  <c r="AK160" i="6"/>
  <c r="U160" i="6"/>
  <c r="U156" i="6" s="1"/>
  <c r="BR160" i="4"/>
  <c r="BR156" i="4" s="1"/>
  <c r="BH160" i="4"/>
  <c r="BH156" i="4" s="1"/>
  <c r="F160" i="4"/>
  <c r="F156" i="4" s="1"/>
  <c r="CE160" i="5"/>
  <c r="CE156" i="5" s="1"/>
  <c r="AJ160" i="5"/>
  <c r="AJ156" i="5" s="1"/>
  <c r="AB160" i="5"/>
  <c r="AB156" i="5" s="1"/>
  <c r="BQ160" i="7"/>
  <c r="AZ160" i="7"/>
  <c r="AK160" i="7"/>
  <c r="AK156" i="7" s="1"/>
  <c r="AC160" i="7"/>
  <c r="U160" i="7"/>
  <c r="U156" i="7" s="1"/>
  <c r="M160" i="7"/>
  <c r="M156" i="7" s="1"/>
  <c r="BI160" i="3"/>
  <c r="BI156" i="3" s="1"/>
  <c r="O160" i="5"/>
  <c r="AL160" i="6"/>
  <c r="AD160" i="6"/>
  <c r="AD156" i="6" s="1"/>
  <c r="V160" i="6"/>
  <c r="L160" i="6"/>
  <c r="BQ160" i="4"/>
  <c r="AQ160" i="4"/>
  <c r="C160" i="5"/>
  <c r="BE160" i="5"/>
  <c r="BE156" i="5" s="1"/>
  <c r="BC160" i="5"/>
  <c r="BC156" i="5" s="1"/>
  <c r="Y160" i="5"/>
  <c r="Y156" i="5" s="1"/>
  <c r="C160" i="7"/>
  <c r="BQ160" i="3"/>
  <c r="BQ156" i="3" s="1"/>
  <c r="AZ160" i="3"/>
  <c r="AZ156" i="3" s="1"/>
  <c r="AE156" i="6"/>
  <c r="B111" i="3"/>
  <c r="B158" i="3" s="1"/>
  <c r="BS160" i="7"/>
  <c r="BS156" i="7" s="1"/>
  <c r="AQ160" i="3"/>
  <c r="AF160" i="3"/>
  <c r="BS160" i="6"/>
  <c r="BS156" i="6" s="1"/>
  <c r="BV160" i="3"/>
  <c r="E5" i="4"/>
  <c r="E149" i="4" s="1"/>
  <c r="J139" i="6"/>
  <c r="AO125" i="6"/>
  <c r="AO159" i="6" s="1"/>
  <c r="AW111" i="5"/>
  <c r="AW158" i="5" s="1"/>
  <c r="BB5" i="7"/>
  <c r="BB149" i="7" s="1"/>
  <c r="BK5" i="4"/>
  <c r="BK149" i="4" s="1"/>
  <c r="BW125" i="7"/>
  <c r="BW159" i="7" s="1"/>
  <c r="BZ158" i="4"/>
  <c r="AD160" i="3"/>
  <c r="R160" i="7"/>
  <c r="R156" i="7" s="1"/>
  <c r="L160" i="3"/>
  <c r="L156" i="3" s="1"/>
  <c r="AT124" i="7"/>
  <c r="AT153" i="7" s="1"/>
  <c r="BT5" i="3"/>
  <c r="BT149" i="3" s="1"/>
  <c r="G111" i="4"/>
  <c r="G158" i="4" s="1"/>
  <c r="X160" i="7"/>
  <c r="X156" i="7" s="1"/>
  <c r="AE5" i="6"/>
  <c r="AE149" i="6" s="1"/>
  <c r="AT138" i="6"/>
  <c r="AT154" i="6" s="1"/>
  <c r="BY125" i="4"/>
  <c r="BY159" i="4" s="1"/>
  <c r="AK125" i="4"/>
  <c r="AK159" i="4" s="1"/>
  <c r="BV125" i="7"/>
  <c r="BV159" i="7" s="1"/>
  <c r="BY5" i="5"/>
  <c r="BY149" i="5" s="1"/>
  <c r="AK5" i="5"/>
  <c r="AK149" i="5" s="1"/>
  <c r="U5" i="5"/>
  <c r="U149" i="5" s="1"/>
  <c r="AZ125" i="6"/>
  <c r="AZ159" i="6" s="1"/>
  <c r="Y125" i="6"/>
  <c r="Y159" i="6" s="1"/>
  <c r="BM125" i="4"/>
  <c r="BM159" i="4" s="1"/>
  <c r="BI5" i="5"/>
  <c r="BI149" i="5" s="1"/>
  <c r="AE5" i="5"/>
  <c r="AE149" i="5" s="1"/>
  <c r="O5" i="5"/>
  <c r="O149" i="5" s="1"/>
  <c r="AJ101" i="7"/>
  <c r="AJ157" i="7" s="1"/>
  <c r="BP160" i="3"/>
  <c r="BP156" i="3" s="1"/>
  <c r="AX125" i="3"/>
  <c r="AX159" i="3" s="1"/>
  <c r="AQ101" i="4"/>
  <c r="AQ157" i="4" s="1"/>
  <c r="K111" i="5"/>
  <c r="K158" i="5" s="1"/>
  <c r="AF101" i="3"/>
  <c r="AF157" i="3" s="1"/>
  <c r="CA5" i="6"/>
  <c r="CA149" i="6" s="1"/>
  <c r="O156" i="5"/>
  <c r="L156" i="5"/>
  <c r="BI111" i="4"/>
  <c r="BI158" i="4" s="1"/>
  <c r="AX111" i="7"/>
  <c r="AX158" i="7" s="1"/>
  <c r="BV156" i="3"/>
  <c r="AN156" i="6"/>
  <c r="AG139" i="3"/>
  <c r="AZ156" i="7"/>
  <c r="AQ101" i="6"/>
  <c r="AQ157" i="6" s="1"/>
  <c r="AY125" i="3"/>
  <c r="AY159" i="3" s="1"/>
  <c r="BR125" i="7"/>
  <c r="BR159" i="7" s="1"/>
  <c r="BL139" i="7"/>
  <c r="AU160" i="6"/>
  <c r="AU156" i="6" s="1"/>
  <c r="BD160" i="6"/>
  <c r="BD156" i="6" s="1"/>
  <c r="BU160" i="4"/>
  <c r="BU156" i="4" s="1"/>
  <c r="BC160" i="4"/>
  <c r="Y160" i="4"/>
  <c r="Y156" i="4" s="1"/>
  <c r="BY160" i="5"/>
  <c r="BY156" i="5" s="1"/>
  <c r="BJ160" i="5"/>
  <c r="D160" i="5"/>
  <c r="BY160" i="6"/>
  <c r="BY156" i="6" s="1"/>
  <c r="BJ160" i="6"/>
  <c r="BJ156" i="6" s="1"/>
  <c r="AH160" i="4"/>
  <c r="AH156" i="4" s="1"/>
  <c r="Z160" i="4"/>
  <c r="Z156" i="4" s="1"/>
  <c r="R160" i="4"/>
  <c r="R156" i="4" s="1"/>
  <c r="BR160" i="5"/>
  <c r="BR156" i="5" s="1"/>
  <c r="BH160" i="5"/>
  <c r="BH156" i="5" s="1"/>
  <c r="F160" i="5"/>
  <c r="F156" i="5" s="1"/>
  <c r="BX160" i="6"/>
  <c r="BX156" i="6" s="1"/>
  <c r="AZ160" i="6"/>
  <c r="AZ156" i="6" s="1"/>
  <c r="AG160" i="6"/>
  <c r="BP160" i="4"/>
  <c r="BD160" i="4"/>
  <c r="BD156" i="4" s="1"/>
  <c r="B156" i="4"/>
  <c r="AH160" i="5"/>
  <c r="AH156" i="5" s="1"/>
  <c r="Z160" i="5"/>
  <c r="Z156" i="5" s="1"/>
  <c r="R160" i="5"/>
  <c r="R156" i="5" s="1"/>
  <c r="AL160" i="7"/>
  <c r="BO160" i="7"/>
  <c r="BO156" i="7" s="1"/>
  <c r="AP160" i="7"/>
  <c r="AP156" i="7" s="1"/>
  <c r="AI160" i="7"/>
  <c r="AI156" i="7" s="1"/>
  <c r="AA160" i="7"/>
  <c r="S160" i="7"/>
  <c r="S156" i="7" s="1"/>
  <c r="K160" i="7"/>
  <c r="K156" i="7" s="1"/>
  <c r="AX160" i="3"/>
  <c r="AX156" i="3" s="1"/>
  <c r="AJ160" i="6"/>
  <c r="AB160" i="6"/>
  <c r="AB156" i="6" s="1"/>
  <c r="T160" i="6"/>
  <c r="CA160" i="4"/>
  <c r="BM160" i="4"/>
  <c r="I160" i="4"/>
  <c r="I156" i="4" s="1"/>
  <c r="AZ160" i="5"/>
  <c r="AZ156" i="5" s="1"/>
  <c r="AK160" i="5"/>
  <c r="U160" i="5"/>
  <c r="U156" i="5" s="1"/>
  <c r="F160" i="3"/>
  <c r="BO160" i="3"/>
  <c r="BO156" i="3" s="1"/>
  <c r="AM160" i="6"/>
  <c r="AA160" i="6"/>
  <c r="AA156" i="6" s="1"/>
  <c r="O160" i="6"/>
  <c r="AP160" i="4"/>
  <c r="AP156" i="4" s="1"/>
  <c r="BE5" i="3"/>
  <c r="BE149" i="3" s="1"/>
  <c r="CE160" i="3"/>
  <c r="CE156" i="3" s="1"/>
  <c r="AB160" i="3"/>
  <c r="AB156" i="3" s="1"/>
  <c r="CA160" i="6"/>
  <c r="CA156" i="6" s="1"/>
  <c r="BO160" i="6"/>
  <c r="BA160" i="3"/>
  <c r="BA156" i="3" s="1"/>
  <c r="AM160" i="4"/>
  <c r="AM156" i="4" s="1"/>
  <c r="AE160" i="4"/>
  <c r="W160" i="4"/>
  <c r="W156" i="4" s="1"/>
  <c r="O160" i="4"/>
  <c r="O156" i="4" s="1"/>
  <c r="BO160" i="5"/>
  <c r="BO156" i="5" s="1"/>
  <c r="AU160" i="7"/>
  <c r="AU160" i="3"/>
  <c r="AU156" i="3" s="1"/>
  <c r="J111" i="6"/>
  <c r="J158" i="6" s="1"/>
  <c r="BB111" i="3"/>
  <c r="BB158" i="3" s="1"/>
  <c r="BF101" i="7"/>
  <c r="BF157" i="7" s="1"/>
  <c r="BK111" i="5"/>
  <c r="BK158" i="5" s="1"/>
  <c r="BZ157" i="3"/>
  <c r="BR160" i="3"/>
  <c r="BF99" i="6"/>
  <c r="BF150" i="6" s="1"/>
  <c r="CD152" i="5"/>
  <c r="Z160" i="3"/>
  <c r="Z156" i="3" s="1"/>
  <c r="CD153" i="5"/>
  <c r="CD153" i="3"/>
  <c r="CD152" i="7"/>
  <c r="CE5" i="5"/>
  <c r="CE149" i="5" s="1"/>
  <c r="CD151" i="3"/>
  <c r="BT139" i="3"/>
  <c r="AS111" i="3"/>
  <c r="AS158" i="3" s="1"/>
  <c r="AT124" i="3"/>
  <c r="AT153" i="3" s="1"/>
  <c r="BJ139" i="7"/>
  <c r="BS5" i="3"/>
  <c r="BS149" i="3" s="1"/>
  <c r="J99" i="7"/>
  <c r="J150" i="7" s="1"/>
  <c r="B5" i="4"/>
  <c r="B149" i="4" s="1"/>
  <c r="S111" i="6"/>
  <c r="S158" i="6" s="1"/>
  <c r="AN160" i="7"/>
  <c r="T160" i="7"/>
  <c r="AT110" i="3"/>
  <c r="AT152" i="3" s="1"/>
  <c r="BU101" i="6"/>
  <c r="BU157" i="6" s="1"/>
  <c r="AF160" i="7"/>
  <c r="AA5" i="6"/>
  <c r="AA149" i="6" s="1"/>
  <c r="D5" i="6"/>
  <c r="D149" i="6" s="1"/>
  <c r="L160" i="7"/>
  <c r="BP125" i="4"/>
  <c r="BP159" i="4" s="1"/>
  <c r="AA111" i="7"/>
  <c r="AA158" i="7" s="1"/>
  <c r="I125" i="7"/>
  <c r="I159" i="7" s="1"/>
  <c r="AZ5" i="6"/>
  <c r="AZ149" i="6" s="1"/>
  <c r="BP125" i="5"/>
  <c r="BP159" i="5" s="1"/>
  <c r="AG5" i="5"/>
  <c r="AG149" i="5" s="1"/>
  <c r="Q5" i="5"/>
  <c r="Q149" i="5" s="1"/>
  <c r="BO5" i="3"/>
  <c r="BO149" i="3" s="1"/>
  <c r="AK125" i="6"/>
  <c r="AK159" i="6" s="1"/>
  <c r="U5" i="6"/>
  <c r="U149" i="6" s="1"/>
  <c r="CA111" i="4"/>
  <c r="CA158" i="4" s="1"/>
  <c r="BH5" i="4"/>
  <c r="BH149" i="4" s="1"/>
  <c r="AA111" i="5"/>
  <c r="AA158" i="5" s="1"/>
  <c r="AB101" i="7"/>
  <c r="AB157" i="7" s="1"/>
  <c r="AB156" i="7" s="1"/>
  <c r="AC125" i="7"/>
  <c r="AC159" i="7" s="1"/>
  <c r="L101" i="7"/>
  <c r="L157" i="7" s="1"/>
  <c r="CB5" i="4"/>
  <c r="CB149" i="4" s="1"/>
  <c r="BA101" i="6"/>
  <c r="BA157" i="6" s="1"/>
  <c r="M5" i="6"/>
  <c r="M149" i="6" s="1"/>
  <c r="C160" i="3"/>
  <c r="C156" i="3" s="1"/>
  <c r="AS101" i="6"/>
  <c r="AS157" i="6" s="1"/>
  <c r="I156" i="6"/>
  <c r="AE156" i="4"/>
  <c r="BC111" i="3"/>
  <c r="BC158" i="3" s="1"/>
  <c r="AE139" i="3"/>
  <c r="S101" i="3"/>
  <c r="S157" i="3" s="1"/>
  <c r="BX159" i="7"/>
  <c r="BQ156" i="7"/>
  <c r="AS125" i="4"/>
  <c r="AS159" i="4" s="1"/>
  <c r="BA139" i="7"/>
  <c r="B125" i="7"/>
  <c r="B159" i="7" s="1"/>
  <c r="D156" i="5"/>
  <c r="BP139" i="7"/>
  <c r="BH139" i="7"/>
  <c r="CC5" i="3"/>
  <c r="CC149" i="3" s="1"/>
  <c r="AU160" i="4"/>
  <c r="AU156" i="4" s="1"/>
  <c r="BN160" i="6"/>
  <c r="AY160" i="6"/>
  <c r="AY156" i="6" s="1"/>
  <c r="BE160" i="4"/>
  <c r="AK160" i="4"/>
  <c r="U160" i="4"/>
  <c r="U156" i="4" s="1"/>
  <c r="BV160" i="5"/>
  <c r="BV156" i="5" s="1"/>
  <c r="BA160" i="5"/>
  <c r="BX160" i="7"/>
  <c r="BV160" i="6"/>
  <c r="BV156" i="6" s="1"/>
  <c r="BA160" i="6"/>
  <c r="AN160" i="4"/>
  <c r="AN156" i="4" s="1"/>
  <c r="AF160" i="4"/>
  <c r="AF156" i="4" s="1"/>
  <c r="X160" i="4"/>
  <c r="X156" i="4" s="1"/>
  <c r="P160" i="4"/>
  <c r="P156" i="4" s="1"/>
  <c r="BP160" i="5"/>
  <c r="BD160" i="5"/>
  <c r="BD156" i="5" s="1"/>
  <c r="B156" i="5"/>
  <c r="BU160" i="6"/>
  <c r="BU156" i="6" s="1"/>
  <c r="AV160" i="6"/>
  <c r="AV156" i="6" s="1"/>
  <c r="AC160" i="6"/>
  <c r="AC156" i="6" s="1"/>
  <c r="M160" i="6"/>
  <c r="M156" i="6" s="1"/>
  <c r="BN160" i="4"/>
  <c r="BN156" i="4" s="1"/>
  <c r="AX160" i="5"/>
  <c r="AN160" i="5"/>
  <c r="AF160" i="5"/>
  <c r="P160" i="5"/>
  <c r="P156" i="5" s="1"/>
  <c r="V160" i="7"/>
  <c r="V156" i="7" s="1"/>
  <c r="BM160" i="7"/>
  <c r="BM156" i="7" s="1"/>
  <c r="BC160" i="7"/>
  <c r="AG160" i="7"/>
  <c r="AG156" i="7" s="1"/>
  <c r="Q160" i="7"/>
  <c r="Q156" i="7" s="1"/>
  <c r="I160" i="7"/>
  <c r="G160" i="6"/>
  <c r="G156" i="6" s="1"/>
  <c r="AM160" i="5"/>
  <c r="AM156" i="5" s="1"/>
  <c r="W160" i="5"/>
  <c r="W156" i="5" s="1"/>
  <c r="BY125" i="7"/>
  <c r="BY159" i="7" s="1"/>
  <c r="AI160" i="6"/>
  <c r="AH160" i="6"/>
  <c r="AH156" i="6" s="1"/>
  <c r="Z160" i="6"/>
  <c r="Z156" i="6" s="1"/>
  <c r="R160" i="6"/>
  <c r="R156" i="6" s="1"/>
  <c r="BY160" i="4"/>
  <c r="BY156" i="4" s="1"/>
  <c r="BJ160" i="4"/>
  <c r="D160" i="4"/>
  <c r="D156" i="4" s="1"/>
  <c r="BU160" i="5"/>
  <c r="BU156" i="5" s="1"/>
  <c r="AV160" i="5"/>
  <c r="AV156" i="5" s="1"/>
  <c r="AG160" i="5"/>
  <c r="AG156" i="5" s="1"/>
  <c r="Q160" i="5"/>
  <c r="Q156" i="5" s="1"/>
  <c r="BY160" i="3"/>
  <c r="BY156" i="3" s="1"/>
  <c r="BM160" i="3"/>
  <c r="BM156" i="3" s="1"/>
  <c r="O156" i="6"/>
  <c r="BH160" i="3"/>
  <c r="BH156" i="3" s="1"/>
  <c r="G160" i="5"/>
  <c r="G156" i="5" s="1"/>
  <c r="BD160" i="7"/>
  <c r="BD156" i="7" s="1"/>
  <c r="CB160" i="3"/>
  <c r="CB156" i="3" s="1"/>
  <c r="BO156" i="6"/>
  <c r="AP160" i="6"/>
  <c r="AP156" i="6" s="1"/>
  <c r="D5" i="3"/>
  <c r="D149" i="3" s="1"/>
  <c r="BZ159" i="4"/>
  <c r="BX159" i="4"/>
  <c r="BS160" i="5"/>
  <c r="BS156" i="5" s="1"/>
  <c r="E111" i="7"/>
  <c r="E158" i="7" s="1"/>
  <c r="AR111" i="5"/>
  <c r="AR158" i="5" s="1"/>
  <c r="BF139" i="4"/>
  <c r="BK101" i="7"/>
  <c r="BK157" i="7" s="1"/>
  <c r="BW111" i="5"/>
  <c r="BW158" i="5" s="1"/>
  <c r="BW139" i="3"/>
  <c r="CD154" i="5"/>
  <c r="BN160" i="3"/>
  <c r="V160" i="3"/>
  <c r="V156" i="3" s="1"/>
  <c r="AH160" i="7"/>
  <c r="AH156" i="7" s="1"/>
  <c r="K160" i="5"/>
  <c r="F101" i="3"/>
  <c r="F157" i="3" s="1"/>
  <c r="BX101" i="7"/>
  <c r="BX157" i="7" s="1"/>
  <c r="AY139" i="7"/>
  <c r="BC125" i="4"/>
  <c r="BC159" i="4" s="1"/>
  <c r="BC156" i="4" s="1"/>
  <c r="AR99" i="4"/>
  <c r="AR150" i="4" s="1"/>
  <c r="BG160" i="5"/>
  <c r="BD139" i="3"/>
  <c r="AM5" i="6"/>
  <c r="AM149" i="6" s="1"/>
  <c r="W5" i="6"/>
  <c r="W149" i="6" s="1"/>
  <c r="L101" i="4"/>
  <c r="L157" i="4" s="1"/>
  <c r="D139" i="7"/>
  <c r="BL125" i="5"/>
  <c r="BL159" i="5" s="1"/>
  <c r="AC5" i="5"/>
  <c r="AC149" i="5" s="1"/>
  <c r="BP101" i="6"/>
  <c r="BP157" i="6" s="1"/>
  <c r="AG125" i="6"/>
  <c r="AG159" i="6" s="1"/>
  <c r="Q5" i="6"/>
  <c r="Q149" i="6" s="1"/>
  <c r="AM5" i="5"/>
  <c r="AM149" i="5" s="1"/>
  <c r="W5" i="5"/>
  <c r="W149" i="5" s="1"/>
  <c r="T101" i="7"/>
  <c r="T157" i="7" s="1"/>
  <c r="Y125" i="7"/>
  <c r="Y159" i="7" s="1"/>
  <c r="P139" i="7"/>
  <c r="T125" i="5"/>
  <c r="T159" i="5" s="1"/>
  <c r="BJ101" i="5"/>
  <c r="BJ157" i="5" s="1"/>
  <c r="P101" i="3"/>
  <c r="P157" i="3" s="1"/>
  <c r="AJ101" i="6"/>
  <c r="AJ157" i="6" s="1"/>
  <c r="BE125" i="4"/>
  <c r="BE159" i="4" s="1"/>
  <c r="BJ101" i="4"/>
  <c r="BJ157" i="4" s="1"/>
  <c r="BA101" i="5"/>
  <c r="BA157" i="5" s="1"/>
  <c r="BA156" i="5" s="1"/>
  <c r="AL101" i="3"/>
  <c r="AL157" i="3" s="1"/>
  <c r="BR156" i="3"/>
  <c r="CC5" i="6"/>
  <c r="CC149" i="6" s="1"/>
  <c r="AQ139" i="6"/>
  <c r="BX139" i="3"/>
  <c r="BK125" i="4"/>
  <c r="BK159" i="4" s="1"/>
  <c r="CD154" i="4"/>
  <c r="CD153" i="7"/>
  <c r="J101" i="7"/>
  <c r="J157" i="7" s="1"/>
  <c r="G139" i="4"/>
  <c r="S139" i="6"/>
  <c r="AI5" i="6"/>
  <c r="AI149" i="6" s="1"/>
  <c r="AI5" i="5"/>
  <c r="AI149" i="5" s="1"/>
  <c r="AA5" i="5"/>
  <c r="AA149" i="5" s="1"/>
  <c r="J101" i="6"/>
  <c r="J157" i="6" s="1"/>
  <c r="BW5" i="7"/>
  <c r="BW149" i="7" s="1"/>
  <c r="CD153" i="4"/>
  <c r="AT22" i="7"/>
  <c r="C101" i="4"/>
  <c r="C157" i="4" s="1"/>
  <c r="BP125" i="7"/>
  <c r="BP159" i="7" s="1"/>
  <c r="BL125" i="7"/>
  <c r="BL159" i="7" s="1"/>
  <c r="CD151" i="4"/>
  <c r="S5" i="5"/>
  <c r="S149" i="5" s="1"/>
  <c r="J125" i="6"/>
  <c r="J159" i="6" s="1"/>
  <c r="AR111" i="3"/>
  <c r="AR158" i="3" s="1"/>
  <c r="BB139" i="6"/>
  <c r="BW111" i="3"/>
  <c r="BW158" i="3" s="1"/>
  <c r="BZ158" i="3"/>
  <c r="CD154" i="6"/>
  <c r="J5" i="5"/>
  <c r="J149" i="5" s="1"/>
  <c r="AT28" i="3"/>
  <c r="CB101" i="7"/>
  <c r="CB157" i="7" s="1"/>
  <c r="CB5" i="7"/>
  <c r="CB149" i="7" s="1"/>
  <c r="CD99" i="5"/>
  <c r="AR111" i="4"/>
  <c r="AR158" i="4" s="1"/>
  <c r="S5" i="3"/>
  <c r="S149" i="3" s="1"/>
  <c r="BA101" i="7"/>
  <c r="BA157" i="7" s="1"/>
  <c r="BU111" i="3"/>
  <c r="BU158" i="3" s="1"/>
  <c r="AV125" i="3"/>
  <c r="AV159" i="3" s="1"/>
  <c r="BJ111" i="3"/>
  <c r="BJ158" i="3" s="1"/>
  <c r="BZ159" i="5"/>
  <c r="BJ125" i="3"/>
  <c r="BJ159" i="3" s="1"/>
  <c r="BE139" i="3"/>
  <c r="B139" i="3"/>
  <c r="B160" i="3" s="1"/>
  <c r="D139" i="3"/>
  <c r="E125" i="7"/>
  <c r="E159" i="7" s="1"/>
  <c r="E139" i="7"/>
  <c r="J5" i="6"/>
  <c r="J149" i="6" s="1"/>
  <c r="J5" i="3"/>
  <c r="J149" i="3" s="1"/>
  <c r="AO101" i="6"/>
  <c r="AO157" i="6" s="1"/>
  <c r="AW101" i="7"/>
  <c r="AW157" i="7" s="1"/>
  <c r="BB111" i="6"/>
  <c r="BB158" i="6" s="1"/>
  <c r="BB111" i="5"/>
  <c r="BB158" i="5" s="1"/>
  <c r="BK139" i="5"/>
  <c r="BW5" i="3"/>
  <c r="BW149" i="3" s="1"/>
  <c r="BW101" i="3"/>
  <c r="BW157" i="3" s="1"/>
  <c r="AT95" i="5"/>
  <c r="AS139" i="3"/>
  <c r="AO99" i="3"/>
  <c r="AO150" i="3" s="1"/>
  <c r="AX5" i="5"/>
  <c r="AX149" i="5" s="1"/>
  <c r="J139" i="7"/>
  <c r="AW99" i="6"/>
  <c r="AW150" i="6" s="1"/>
  <c r="AO99" i="4"/>
  <c r="AO150" i="4" s="1"/>
  <c r="BD5" i="3"/>
  <c r="BD149" i="3" s="1"/>
  <c r="AY5" i="7"/>
  <c r="AY149" i="7" s="1"/>
  <c r="AE5" i="3"/>
  <c r="AE149" i="3" s="1"/>
  <c r="BZ159" i="3"/>
  <c r="BR139" i="7"/>
  <c r="CA139" i="3"/>
  <c r="E101" i="7"/>
  <c r="E157" i="7" s="1"/>
  <c r="AR139" i="3"/>
  <c r="AR125" i="3"/>
  <c r="AR159" i="3" s="1"/>
  <c r="BB139" i="5"/>
  <c r="BK125" i="5"/>
  <c r="BK159" i="5" s="1"/>
  <c r="BK101" i="5"/>
  <c r="BK157" i="5" s="1"/>
  <c r="BW99" i="6"/>
  <c r="BW150" i="6" s="1"/>
  <c r="BZ99" i="7"/>
  <c r="BZ150" i="7" s="1"/>
  <c r="BS125" i="3"/>
  <c r="BS159" i="3" s="1"/>
  <c r="BU5" i="6"/>
  <c r="BU149" i="6" s="1"/>
  <c r="CE139" i="6"/>
  <c r="BY139" i="7"/>
  <c r="E5" i="3"/>
  <c r="E149" i="3" s="1"/>
  <c r="AO139" i="6"/>
  <c r="AO99" i="7"/>
  <c r="AO150" i="7" s="1"/>
  <c r="CD5" i="5"/>
  <c r="CD149" i="5" s="1"/>
  <c r="AR99" i="6"/>
  <c r="AR150" i="6" s="1"/>
  <c r="AT100" i="6"/>
  <c r="AT151" i="6" s="1"/>
  <c r="BC125" i="6"/>
  <c r="BC159" i="6" s="1"/>
  <c r="BC5" i="6"/>
  <c r="BC149" i="6" s="1"/>
  <c r="BF99" i="3"/>
  <c r="BF150" i="3" s="1"/>
  <c r="AW99" i="4"/>
  <c r="AW150" i="4" s="1"/>
  <c r="AS5" i="3"/>
  <c r="AS149" i="3" s="1"/>
  <c r="F5" i="3"/>
  <c r="F149" i="3" s="1"/>
  <c r="AE101" i="3"/>
  <c r="AE157" i="3" s="1"/>
  <c r="AI5" i="3"/>
  <c r="AI149" i="3" s="1"/>
  <c r="F125" i="6"/>
  <c r="F159" i="6" s="1"/>
  <c r="E101" i="6"/>
  <c r="E157" i="6" s="1"/>
  <c r="AO111" i="6"/>
  <c r="AO158" i="6" s="1"/>
  <c r="AR101" i="3"/>
  <c r="AR157" i="3" s="1"/>
  <c r="AW5" i="5"/>
  <c r="AW149" i="5" s="1"/>
  <c r="BB5" i="6"/>
  <c r="BB149" i="6" s="1"/>
  <c r="BB101" i="5"/>
  <c r="BB157" i="5" s="1"/>
  <c r="CD152" i="6"/>
  <c r="CD152" i="3"/>
  <c r="J111" i="5"/>
  <c r="J158" i="5" s="1"/>
  <c r="BG5" i="7"/>
  <c r="BG149" i="7" s="1"/>
  <c r="F125" i="3"/>
  <c r="F159" i="3" s="1"/>
  <c r="AX111" i="6"/>
  <c r="AX158" i="6" s="1"/>
  <c r="AX139" i="6"/>
  <c r="S5" i="6"/>
  <c r="S149" i="6" s="1"/>
  <c r="BZ5" i="4"/>
  <c r="BZ149" i="4" s="1"/>
  <c r="BZ5" i="6"/>
  <c r="BZ149" i="6" s="1"/>
  <c r="BZ157" i="6"/>
  <c r="BZ157" i="4"/>
  <c r="BW5" i="4"/>
  <c r="BW149" i="4" s="1"/>
  <c r="BW101" i="5"/>
  <c r="BW157" i="5" s="1"/>
  <c r="BW139" i="5"/>
  <c r="BW5" i="5"/>
  <c r="BW149" i="5" s="1"/>
  <c r="BW125" i="5"/>
  <c r="BW159" i="5" s="1"/>
  <c r="BW125" i="3"/>
  <c r="BW159" i="3" s="1"/>
  <c r="BW139" i="7"/>
  <c r="BW111" i="7"/>
  <c r="BW158" i="7" s="1"/>
  <c r="BW101" i="7"/>
  <c r="BW157" i="7" s="1"/>
  <c r="BK111" i="3"/>
  <c r="BK158" i="3" s="1"/>
  <c r="BK139" i="3"/>
  <c r="BK101" i="6"/>
  <c r="BK157" i="6" s="1"/>
  <c r="BK139" i="4"/>
  <c r="BK111" i="4"/>
  <c r="BK158" i="4" s="1"/>
  <c r="BK101" i="4"/>
  <c r="BK157" i="4" s="1"/>
  <c r="BK101" i="3"/>
  <c r="BK157" i="3" s="1"/>
  <c r="BK5" i="7"/>
  <c r="BK149" i="7" s="1"/>
  <c r="BK5" i="3"/>
  <c r="BK149" i="3" s="1"/>
  <c r="BK5" i="5"/>
  <c r="BK149" i="5" s="1"/>
  <c r="BK5" i="6"/>
  <c r="BK149" i="6" s="1"/>
  <c r="BK125" i="7"/>
  <c r="BK159" i="7" s="1"/>
  <c r="BK125" i="3"/>
  <c r="BK159" i="3" s="1"/>
  <c r="BK111" i="7"/>
  <c r="BK158" i="7" s="1"/>
  <c r="BK139" i="7"/>
  <c r="BF111" i="7"/>
  <c r="BF158" i="7" s="1"/>
  <c r="BF139" i="7"/>
  <c r="BF139" i="5"/>
  <c r="BF111" i="5"/>
  <c r="BF158" i="5" s="1"/>
  <c r="BF101" i="4"/>
  <c r="BF157" i="4" s="1"/>
  <c r="BF125" i="7"/>
  <c r="BF159" i="7" s="1"/>
  <c r="BF125" i="5"/>
  <c r="BF159" i="5" s="1"/>
  <c r="BB111" i="7"/>
  <c r="BB158" i="7" s="1"/>
  <c r="BB139" i="7"/>
  <c r="BB5" i="3"/>
  <c r="BB149" i="3" s="1"/>
  <c r="BB5" i="5"/>
  <c r="BB149" i="5" s="1"/>
  <c r="BB125" i="7"/>
  <c r="BB159" i="7" s="1"/>
  <c r="BB101" i="3"/>
  <c r="BB157" i="3" s="1"/>
  <c r="BB101" i="7"/>
  <c r="BB157" i="7" s="1"/>
  <c r="BB125" i="3"/>
  <c r="BB159" i="3" s="1"/>
  <c r="BB139" i="3"/>
  <c r="AW101" i="5"/>
  <c r="AW157" i="5" s="1"/>
  <c r="AW139" i="5"/>
  <c r="AW139" i="7"/>
  <c r="AW125" i="5"/>
  <c r="AW159" i="5" s="1"/>
  <c r="AW125" i="3"/>
  <c r="AW159" i="3" s="1"/>
  <c r="AW5" i="3"/>
  <c r="AW149" i="3" s="1"/>
  <c r="AR5" i="5"/>
  <c r="AR149" i="5" s="1"/>
  <c r="AR101" i="7"/>
  <c r="AR157" i="7" s="1"/>
  <c r="AR139" i="7"/>
  <c r="AR111" i="7"/>
  <c r="AR158" i="7" s="1"/>
  <c r="AR5" i="7"/>
  <c r="AR149" i="7" s="1"/>
  <c r="AR125" i="7"/>
  <c r="AR159" i="7" s="1"/>
  <c r="AO139" i="5"/>
  <c r="AO5" i="5"/>
  <c r="AO149" i="5" s="1"/>
  <c r="AO5" i="6"/>
  <c r="AO149" i="6" s="1"/>
  <c r="N99" i="6"/>
  <c r="N150" i="6" s="1"/>
  <c r="N99" i="5"/>
  <c r="N150" i="5" s="1"/>
  <c r="N99" i="4"/>
  <c r="N150" i="4" s="1"/>
  <c r="N99" i="3"/>
  <c r="N150" i="3" s="1"/>
  <c r="N99" i="7"/>
  <c r="N150" i="7" s="1"/>
  <c r="J111" i="4"/>
  <c r="J158" i="4" s="1"/>
  <c r="J139" i="3"/>
  <c r="J101" i="3"/>
  <c r="J157" i="3" s="1"/>
  <c r="J101" i="4"/>
  <c r="J157" i="4" s="1"/>
  <c r="J125" i="3"/>
  <c r="J159" i="3" s="1"/>
  <c r="J111" i="3"/>
  <c r="J158" i="3" s="1"/>
  <c r="E111" i="4"/>
  <c r="E158" i="4" s="1"/>
  <c r="E139" i="4"/>
  <c r="E125" i="4"/>
  <c r="E159" i="4" s="1"/>
  <c r="E125" i="6"/>
  <c r="E159" i="6" s="1"/>
  <c r="E101" i="4"/>
  <c r="E157" i="4" s="1"/>
  <c r="E125" i="3"/>
  <c r="E159" i="3" s="1"/>
  <c r="E101" i="3"/>
  <c r="E157" i="3" s="1"/>
  <c r="E5" i="7"/>
  <c r="E149" i="7" s="1"/>
  <c r="E139" i="5"/>
  <c r="E111" i="5"/>
  <c r="E158" i="5" s="1"/>
  <c r="E139" i="3"/>
  <c r="E5" i="5"/>
  <c r="E149" i="5" s="1"/>
  <c r="E139" i="6"/>
  <c r="E111" i="6"/>
  <c r="E158" i="6" s="1"/>
  <c r="AQ101" i="7"/>
  <c r="AQ157" i="7" s="1"/>
  <c r="AQ139" i="7"/>
  <c r="AQ5" i="7"/>
  <c r="AQ149" i="7" s="1"/>
  <c r="H5" i="7"/>
  <c r="H149" i="7" s="1"/>
  <c r="AE111" i="3"/>
  <c r="AE158" i="3" s="1"/>
  <c r="AS125" i="6"/>
  <c r="AS159" i="6" s="1"/>
  <c r="Q125" i="3"/>
  <c r="Q159" i="3" s="1"/>
  <c r="Q139" i="3"/>
  <c r="BT125" i="7"/>
  <c r="BT159" i="7" s="1"/>
  <c r="BI139" i="4"/>
  <c r="BT5" i="7"/>
  <c r="BT149" i="7" s="1"/>
  <c r="AS101" i="4"/>
  <c r="AS157" i="4" s="1"/>
  <c r="C111" i="4"/>
  <c r="C158" i="4" s="1"/>
  <c r="C139" i="4"/>
  <c r="CA111" i="3"/>
  <c r="CA158" i="3" s="1"/>
  <c r="BH111" i="7"/>
  <c r="BH158" i="7" s="1"/>
  <c r="CA5" i="3"/>
  <c r="CA149" i="3" s="1"/>
  <c r="H101" i="7"/>
  <c r="H157" i="7" s="1"/>
  <c r="M5" i="3"/>
  <c r="M149" i="3" s="1"/>
  <c r="M139" i="3"/>
  <c r="Y125" i="3"/>
  <c r="Y159" i="3" s="1"/>
  <c r="Y139" i="3"/>
  <c r="AG125" i="3"/>
  <c r="AG159" i="3" s="1"/>
  <c r="AE125" i="3"/>
  <c r="AE159" i="3" s="1"/>
  <c r="F125" i="7"/>
  <c r="F159" i="7" s="1"/>
  <c r="F139" i="7"/>
  <c r="CA125" i="3"/>
  <c r="CA159" i="3" s="1"/>
  <c r="H139" i="6"/>
  <c r="BC139" i="3"/>
  <c r="BU139" i="3"/>
  <c r="AV139" i="3"/>
  <c r="AX111" i="4"/>
  <c r="AX158" i="4" s="1"/>
  <c r="AX139" i="4"/>
  <c r="AC111" i="3"/>
  <c r="AC158" i="3" s="1"/>
  <c r="AC139" i="3"/>
  <c r="S125" i="3"/>
  <c r="S159" i="3" s="1"/>
  <c r="S139" i="3"/>
  <c r="CE139" i="4"/>
  <c r="AX139" i="7"/>
  <c r="U125" i="3"/>
  <c r="U159" i="3" s="1"/>
  <c r="U139" i="3"/>
  <c r="AA101" i="3"/>
  <c r="AA157" i="3" s="1"/>
  <c r="AA139" i="3"/>
  <c r="AQ125" i="7"/>
  <c r="AQ159" i="7" s="1"/>
  <c r="H125" i="7"/>
  <c r="H159" i="7" s="1"/>
  <c r="AS139" i="4"/>
  <c r="AY101" i="3"/>
  <c r="AY157" i="3" s="1"/>
  <c r="BT111" i="7"/>
  <c r="BT158" i="7" s="1"/>
  <c r="H111" i="7"/>
  <c r="H158" i="7" s="1"/>
  <c r="AY111" i="3"/>
  <c r="AY158" i="3" s="1"/>
  <c r="U5" i="3"/>
  <c r="U149" i="3" s="1"/>
  <c r="S111" i="3"/>
  <c r="S158" i="3" s="1"/>
  <c r="W125" i="3"/>
  <c r="W159" i="3" s="1"/>
  <c r="W139" i="3"/>
  <c r="K101" i="3"/>
  <c r="K157" i="3" s="1"/>
  <c r="K139" i="3"/>
  <c r="AC125" i="3"/>
  <c r="AC159" i="3" s="1"/>
  <c r="O125" i="3"/>
  <c r="O159" i="3" s="1"/>
  <c r="B5" i="7"/>
  <c r="B149" i="7" s="1"/>
  <c r="B139" i="7"/>
  <c r="B160" i="7" s="1"/>
  <c r="AS139" i="6"/>
  <c r="BT139" i="7"/>
  <c r="AK139" i="3"/>
  <c r="BY5" i="7"/>
  <c r="BY149" i="7" s="1"/>
  <c r="AM139" i="3"/>
  <c r="AY139" i="3"/>
  <c r="CE5" i="7"/>
  <c r="CE149" i="7" s="1"/>
  <c r="CE125" i="7"/>
  <c r="CE159" i="7" s="1"/>
  <c r="BI5" i="4"/>
  <c r="BI149" i="4" s="1"/>
  <c r="AX5" i="7"/>
  <c r="AX149" i="7" s="1"/>
  <c r="CE101" i="6"/>
  <c r="CE157" i="6" s="1"/>
  <c r="BI101" i="4"/>
  <c r="BI157" i="4" s="1"/>
  <c r="AA111" i="3"/>
  <c r="AA158" i="3" s="1"/>
  <c r="AM111" i="3"/>
  <c r="AM158" i="3" s="1"/>
  <c r="BC125" i="3"/>
  <c r="BC159" i="3" s="1"/>
  <c r="H125" i="6"/>
  <c r="H159" i="6" s="1"/>
  <c r="AA125" i="3"/>
  <c r="AA159" i="3" s="1"/>
  <c r="K125" i="3"/>
  <c r="K159" i="3" s="1"/>
  <c r="BA111" i="7"/>
  <c r="BA158" i="7" s="1"/>
  <c r="BA5" i="7"/>
  <c r="BA149" i="7" s="1"/>
  <c r="BH101" i="7"/>
  <c r="BH157" i="7" s="1"/>
  <c r="BH5" i="7"/>
  <c r="BH149" i="7" s="1"/>
  <c r="CE111" i="6"/>
  <c r="CE158" i="6" s="1"/>
  <c r="BI125" i="4"/>
  <c r="BI159" i="4" s="1"/>
  <c r="Q101" i="3"/>
  <c r="Q157" i="3" s="1"/>
  <c r="AM5" i="3"/>
  <c r="AM149" i="3" s="1"/>
  <c r="U111" i="3"/>
  <c r="U158" i="3" s="1"/>
  <c r="CE125" i="4"/>
  <c r="CE159" i="4" s="1"/>
  <c r="AX125" i="7"/>
  <c r="AX159" i="7" s="1"/>
  <c r="BU125" i="3"/>
  <c r="BU159" i="3" s="1"/>
  <c r="BA125" i="7"/>
  <c r="BA159" i="7" s="1"/>
  <c r="BH125" i="7"/>
  <c r="BH159" i="7" s="1"/>
  <c r="AU5" i="5"/>
  <c r="AU149" i="5" s="1"/>
  <c r="AU125" i="5"/>
  <c r="AU159" i="5" s="1"/>
  <c r="AI111" i="3"/>
  <c r="AI158" i="3" s="1"/>
  <c r="AI125" i="3"/>
  <c r="AI159" i="3" s="1"/>
  <c r="BI101" i="7"/>
  <c r="BI157" i="7" s="1"/>
  <c r="BI125" i="7"/>
  <c r="BI159" i="7" s="1"/>
  <c r="H111" i="6"/>
  <c r="H158" i="6" s="1"/>
  <c r="Q111" i="3"/>
  <c r="Q158" i="3" s="1"/>
  <c r="AM101" i="3"/>
  <c r="AM157" i="3" s="1"/>
  <c r="AA5" i="3"/>
  <c r="AA149" i="3" s="1"/>
  <c r="M111" i="3"/>
  <c r="M158" i="3" s="1"/>
  <c r="M125" i="3"/>
  <c r="M159" i="3" s="1"/>
  <c r="AX125" i="4"/>
  <c r="AX159" i="4" s="1"/>
  <c r="CE125" i="6"/>
  <c r="CE159" i="6" s="1"/>
  <c r="AQ125" i="6"/>
  <c r="AQ159" i="6" s="1"/>
  <c r="CE111" i="7"/>
  <c r="CE158" i="7" s="1"/>
  <c r="AX5" i="4"/>
  <c r="AX149" i="4" s="1"/>
  <c r="AX101" i="4"/>
  <c r="AX157" i="4" s="1"/>
  <c r="CE101" i="7"/>
  <c r="CE157" i="7" s="1"/>
  <c r="CE101" i="4"/>
  <c r="CE157" i="4" s="1"/>
  <c r="AC101" i="3"/>
  <c r="AC157" i="3" s="1"/>
  <c r="AX101" i="7"/>
  <c r="AX157" i="7" s="1"/>
  <c r="AU111" i="5"/>
  <c r="AU158" i="5" s="1"/>
  <c r="BI111" i="7"/>
  <c r="BI158" i="7" s="1"/>
  <c r="CE111" i="4"/>
  <c r="CE158" i="4" s="1"/>
  <c r="AS5" i="6"/>
  <c r="AS149" i="6" s="1"/>
  <c r="AS111" i="6"/>
  <c r="AS158" i="6" s="1"/>
  <c r="AC5" i="3"/>
  <c r="AC149" i="3" s="1"/>
  <c r="AU101" i="5"/>
  <c r="AU157" i="5" s="1"/>
  <c r="BI5" i="7"/>
  <c r="BI149" i="7" s="1"/>
  <c r="AY156" i="4" l="1"/>
  <c r="BO156" i="4"/>
  <c r="AD156" i="7"/>
  <c r="X156" i="5"/>
  <c r="CA156" i="5"/>
  <c r="P156" i="3"/>
  <c r="Y156" i="7"/>
  <c r="BP156" i="6"/>
  <c r="E101" i="5"/>
  <c r="E157" i="5" s="1"/>
  <c r="J139" i="4"/>
  <c r="J125" i="4"/>
  <c r="J159" i="4" s="1"/>
  <c r="AR125" i="5"/>
  <c r="AR159" i="5" s="1"/>
  <c r="AR101" i="5"/>
  <c r="AR157" i="5" s="1"/>
  <c r="AR139" i="5"/>
  <c r="AW139" i="3"/>
  <c r="AW160" i="3" s="1"/>
  <c r="BF111" i="4"/>
  <c r="BF158" i="4" s="1"/>
  <c r="BF5" i="4"/>
  <c r="BF149" i="4" s="1"/>
  <c r="BF125" i="4"/>
  <c r="BF159" i="4" s="1"/>
  <c r="BK139" i="6"/>
  <c r="BK160" i="6" s="1"/>
  <c r="BW111" i="4"/>
  <c r="BW158" i="4" s="1"/>
  <c r="BW101" i="4"/>
  <c r="BW157" i="4" s="1"/>
  <c r="AW111" i="3"/>
  <c r="AW158" i="3" s="1"/>
  <c r="AT99" i="7"/>
  <c r="AT101" i="7" s="1"/>
  <c r="AT157" i="7" s="1"/>
  <c r="AW111" i="7"/>
  <c r="AW158" i="7" s="1"/>
  <c r="AW125" i="7"/>
  <c r="AW159" i="7" s="1"/>
  <c r="BN156" i="3"/>
  <c r="AW101" i="3"/>
  <c r="AW157" i="3" s="1"/>
  <c r="J5" i="4"/>
  <c r="J149" i="4" s="1"/>
  <c r="AN156" i="5"/>
  <c r="BN156" i="6"/>
  <c r="AF156" i="7"/>
  <c r="AN156" i="7"/>
  <c r="AW5" i="7"/>
  <c r="AW149" i="7" s="1"/>
  <c r="E125" i="5"/>
  <c r="E159" i="5" s="1"/>
  <c r="AU156" i="7"/>
  <c r="AM156" i="6"/>
  <c r="AK156" i="5"/>
  <c r="AL156" i="7"/>
  <c r="C156" i="7"/>
  <c r="R156" i="3"/>
  <c r="AI156" i="5"/>
  <c r="BG156" i="7"/>
  <c r="W156" i="7"/>
  <c r="AM156" i="7"/>
  <c r="CD101" i="5"/>
  <c r="CD157" i="5" s="1"/>
  <c r="CD150" i="5"/>
  <c r="B157" i="6"/>
  <c r="B156" i="6" s="1"/>
  <c r="BZ5" i="5"/>
  <c r="BZ149" i="5" s="1"/>
  <c r="BZ150" i="5"/>
  <c r="V156" i="6"/>
  <c r="CB156" i="6"/>
  <c r="AE156" i="5"/>
  <c r="BW139" i="4"/>
  <c r="BW160" i="4" s="1"/>
  <c r="BW150" i="4"/>
  <c r="AT150" i="7"/>
  <c r="BB125" i="6"/>
  <c r="BB159" i="6" s="1"/>
  <c r="BB150" i="6"/>
  <c r="AO101" i="5"/>
  <c r="AO157" i="5" s="1"/>
  <c r="AO150" i="5"/>
  <c r="X156" i="3"/>
  <c r="T156" i="3"/>
  <c r="I156" i="3"/>
  <c r="BB125" i="4"/>
  <c r="BB159" i="4" s="1"/>
  <c r="BB101" i="4"/>
  <c r="BB157" i="4" s="1"/>
  <c r="AO111" i="5"/>
  <c r="AO158" i="5" s="1"/>
  <c r="AL156" i="3"/>
  <c r="T156" i="7"/>
  <c r="AO125" i="5"/>
  <c r="AO159" i="5" s="1"/>
  <c r="AF156" i="5"/>
  <c r="I156" i="7"/>
  <c r="AV156" i="7"/>
  <c r="CB160" i="5"/>
  <c r="CB156" i="5" s="1"/>
  <c r="BE160" i="7"/>
  <c r="BE156" i="7" s="1"/>
  <c r="BB139" i="4"/>
  <c r="BB111" i="4"/>
  <c r="BB158" i="4" s="1"/>
  <c r="AJ160" i="7"/>
  <c r="AX156" i="5"/>
  <c r="AK156" i="4"/>
  <c r="BZ159" i="7"/>
  <c r="AC156" i="7"/>
  <c r="CA156" i="4"/>
  <c r="AQ156" i="3"/>
  <c r="CA160" i="7"/>
  <c r="CA156" i="7" s="1"/>
  <c r="AD156" i="3"/>
  <c r="BQ156" i="4"/>
  <c r="CD99" i="7"/>
  <c r="CD5" i="7" s="1"/>
  <c r="CD149" i="7" s="1"/>
  <c r="AI160" i="4"/>
  <c r="AI156" i="4" s="1"/>
  <c r="BA156" i="4"/>
  <c r="BV156" i="7"/>
  <c r="AL156" i="5"/>
  <c r="BE156" i="4"/>
  <c r="T156" i="5"/>
  <c r="BL156" i="5"/>
  <c r="BB5" i="4"/>
  <c r="BB149" i="4" s="1"/>
  <c r="AT99" i="5"/>
  <c r="BK125" i="6"/>
  <c r="BK159" i="6" s="1"/>
  <c r="BK111" i="6"/>
  <c r="BK158" i="6" s="1"/>
  <c r="BL156" i="6"/>
  <c r="BI160" i="6"/>
  <c r="BI156" i="6" s="1"/>
  <c r="AL156" i="6"/>
  <c r="BC156" i="6"/>
  <c r="CD139" i="7"/>
  <c r="CD160" i="7" s="1"/>
  <c r="AR139" i="4"/>
  <c r="CB156" i="7"/>
  <c r="AA156" i="5"/>
  <c r="BP156" i="5"/>
  <c r="K156" i="5"/>
  <c r="BM156" i="4"/>
  <c r="BS156" i="3"/>
  <c r="AT5" i="7"/>
  <c r="AT149" i="7" s="1"/>
  <c r="AR101" i="4"/>
  <c r="AR157" i="4" s="1"/>
  <c r="CD99" i="4"/>
  <c r="CD150" i="4" s="1"/>
  <c r="BJ156" i="4"/>
  <c r="AJ156" i="6"/>
  <c r="BJ156" i="5"/>
  <c r="BG156" i="5"/>
  <c r="BX156" i="7"/>
  <c r="AA156" i="7"/>
  <c r="AG156" i="6"/>
  <c r="C156" i="5"/>
  <c r="AT99" i="4"/>
  <c r="AT150" i="4" s="1"/>
  <c r="AR5" i="4"/>
  <c r="AR149" i="4" s="1"/>
  <c r="AR125" i="4"/>
  <c r="AR159" i="4" s="1"/>
  <c r="L156" i="7"/>
  <c r="AF156" i="3"/>
  <c r="AK156" i="6"/>
  <c r="BC156" i="7"/>
  <c r="CD111" i="4"/>
  <c r="CD158" i="4" s="1"/>
  <c r="H160" i="6"/>
  <c r="J160" i="3"/>
  <c r="J156" i="3" s="1"/>
  <c r="BW160" i="7"/>
  <c r="BW156" i="7" s="1"/>
  <c r="CE160" i="6"/>
  <c r="AR160" i="3"/>
  <c r="AR156" i="3" s="1"/>
  <c r="AO5" i="4"/>
  <c r="AO149" i="4" s="1"/>
  <c r="BE160" i="3"/>
  <c r="BE156" i="3" s="1"/>
  <c r="G160" i="4"/>
  <c r="G156" i="4" s="1"/>
  <c r="AE160" i="3"/>
  <c r="BF125" i="6"/>
  <c r="BF159" i="6" s="1"/>
  <c r="BF139" i="6"/>
  <c r="BF111" i="6"/>
  <c r="BF158" i="6" s="1"/>
  <c r="AG160" i="3"/>
  <c r="AG156" i="3" s="1"/>
  <c r="BZ160" i="4"/>
  <c r="BZ156" i="4" s="1"/>
  <c r="BI160" i="7"/>
  <c r="BI156" i="7" s="1"/>
  <c r="AK160" i="3"/>
  <c r="AK156" i="3" s="1"/>
  <c r="AA160" i="3"/>
  <c r="AA156" i="3" s="1"/>
  <c r="AX160" i="7"/>
  <c r="AC160" i="3"/>
  <c r="AC156" i="3" s="1"/>
  <c r="AV160" i="3"/>
  <c r="AV156" i="3" s="1"/>
  <c r="E160" i="6"/>
  <c r="E156" i="6" s="1"/>
  <c r="E160" i="4"/>
  <c r="N125" i="3"/>
  <c r="N159" i="3" s="1"/>
  <c r="AW160" i="5"/>
  <c r="AW156" i="5" s="1"/>
  <c r="BF160" i="7"/>
  <c r="BF156" i="7" s="1"/>
  <c r="BK160" i="3"/>
  <c r="BK156" i="3" s="1"/>
  <c r="AX160" i="6"/>
  <c r="AE156" i="3"/>
  <c r="BF111" i="3"/>
  <c r="BF158" i="3" s="1"/>
  <c r="AO160" i="6"/>
  <c r="AO156" i="6" s="1"/>
  <c r="BZ157" i="5"/>
  <c r="AW101" i="6"/>
  <c r="AW157" i="6" s="1"/>
  <c r="AS160" i="3"/>
  <c r="AS156" i="3" s="1"/>
  <c r="AT139" i="7"/>
  <c r="CD125" i="5"/>
  <c r="CD159" i="5" s="1"/>
  <c r="BZ160" i="5"/>
  <c r="AY160" i="7"/>
  <c r="AY156" i="7" s="1"/>
  <c r="F156" i="3"/>
  <c r="BW160" i="3"/>
  <c r="BW156" i="3" s="1"/>
  <c r="BH160" i="7"/>
  <c r="BA156" i="6"/>
  <c r="BP156" i="4"/>
  <c r="AJ156" i="7"/>
  <c r="O160" i="3"/>
  <c r="O156" i="3" s="1"/>
  <c r="AU160" i="5"/>
  <c r="AU156" i="5" s="1"/>
  <c r="AI156" i="6"/>
  <c r="B156" i="7"/>
  <c r="M160" i="3"/>
  <c r="M156" i="3" s="1"/>
  <c r="N5" i="6"/>
  <c r="N149" i="6" s="1"/>
  <c r="BW160" i="5"/>
  <c r="BW156" i="5" s="1"/>
  <c r="E160" i="7"/>
  <c r="E156" i="7" s="1"/>
  <c r="AQ160" i="6"/>
  <c r="AQ156" i="6" s="1"/>
  <c r="J160" i="6"/>
  <c r="J156" i="6" s="1"/>
  <c r="CE160" i="7"/>
  <c r="CE156" i="7" s="1"/>
  <c r="AN160" i="3"/>
  <c r="AN156" i="3" s="1"/>
  <c r="CE156" i="6"/>
  <c r="AX156" i="7"/>
  <c r="AY160" i="3"/>
  <c r="AY156" i="3" s="1"/>
  <c r="W160" i="3"/>
  <c r="W156" i="3" s="1"/>
  <c r="AS160" i="4"/>
  <c r="AS156" i="4" s="1"/>
  <c r="CE160" i="4"/>
  <c r="CE156" i="4" s="1"/>
  <c r="BU160" i="3"/>
  <c r="BU156" i="3" s="1"/>
  <c r="F160" i="7"/>
  <c r="F156" i="7" s="1"/>
  <c r="Y160" i="3"/>
  <c r="Y156" i="3" s="1"/>
  <c r="C160" i="4"/>
  <c r="C156" i="4" s="1"/>
  <c r="BI160" i="4"/>
  <c r="BI156" i="4" s="1"/>
  <c r="AQ160" i="7"/>
  <c r="AQ156" i="7" s="1"/>
  <c r="E160" i="5"/>
  <c r="E156" i="4"/>
  <c r="N139" i="4"/>
  <c r="AR160" i="7"/>
  <c r="AR156" i="7" s="1"/>
  <c r="AR160" i="5"/>
  <c r="BK160" i="4"/>
  <c r="BK156" i="4" s="1"/>
  <c r="AX156" i="6"/>
  <c r="CD99" i="3"/>
  <c r="AT99" i="3"/>
  <c r="AT101" i="3" s="1"/>
  <c r="AT157" i="3" s="1"/>
  <c r="BB160" i="5"/>
  <c r="BB156" i="5" s="1"/>
  <c r="CA160" i="3"/>
  <c r="CA156" i="3" s="1"/>
  <c r="J160" i="7"/>
  <c r="D160" i="3"/>
  <c r="D156" i="3" s="1"/>
  <c r="CD125" i="7"/>
  <c r="CD159" i="7" s="1"/>
  <c r="CD139" i="5"/>
  <c r="BB160" i="6"/>
  <c r="BB156" i="6" s="1"/>
  <c r="BZ160" i="6"/>
  <c r="BZ156" i="6" s="1"/>
  <c r="J111" i="7"/>
  <c r="J158" i="7" s="1"/>
  <c r="J125" i="7"/>
  <c r="J159" i="7" s="1"/>
  <c r="BJ160" i="7"/>
  <c r="BJ156" i="7" s="1"/>
  <c r="BB160" i="4"/>
  <c r="AB156" i="4"/>
  <c r="BX156" i="4"/>
  <c r="H160" i="7"/>
  <c r="H156" i="7" s="1"/>
  <c r="F160" i="6"/>
  <c r="F156" i="6" s="1"/>
  <c r="T156" i="6"/>
  <c r="J139" i="5"/>
  <c r="J101" i="5"/>
  <c r="J157" i="5" s="1"/>
  <c r="J125" i="5"/>
  <c r="J159" i="5" s="1"/>
  <c r="BG156" i="3"/>
  <c r="Y156" i="6"/>
  <c r="BJ160" i="3"/>
  <c r="BJ156" i="3" s="1"/>
  <c r="H156" i="6"/>
  <c r="K160" i="3"/>
  <c r="K156" i="3" s="1"/>
  <c r="Q160" i="3"/>
  <c r="Q156" i="3" s="1"/>
  <c r="N139" i="6"/>
  <c r="AW160" i="7"/>
  <c r="AW156" i="7" s="1"/>
  <c r="BF160" i="5"/>
  <c r="BF156" i="5" s="1"/>
  <c r="BA160" i="7"/>
  <c r="BA156" i="7" s="1"/>
  <c r="BL160" i="7"/>
  <c r="BL156" i="7" s="1"/>
  <c r="C156" i="6"/>
  <c r="BZ158" i="5"/>
  <c r="BT160" i="7"/>
  <c r="BT156" i="7" s="1"/>
  <c r="BH156" i="7"/>
  <c r="AM160" i="3"/>
  <c r="AM156" i="3" s="1"/>
  <c r="AS160" i="6"/>
  <c r="AS156" i="6" s="1"/>
  <c r="U160" i="3"/>
  <c r="U156" i="3" s="1"/>
  <c r="S160" i="3"/>
  <c r="S156" i="3" s="1"/>
  <c r="AX160" i="4"/>
  <c r="AX156" i="4" s="1"/>
  <c r="BC160" i="3"/>
  <c r="BC156" i="3" s="1"/>
  <c r="E160" i="3"/>
  <c r="E156" i="3" s="1"/>
  <c r="J160" i="4"/>
  <c r="N125" i="7"/>
  <c r="N159" i="7" s="1"/>
  <c r="N101" i="5"/>
  <c r="N157" i="5" s="1"/>
  <c r="AO160" i="5"/>
  <c r="BB160" i="3"/>
  <c r="BB156" i="3" s="1"/>
  <c r="BB160" i="7"/>
  <c r="BB156" i="7" s="1"/>
  <c r="BK160" i="7"/>
  <c r="BK156" i="7" s="1"/>
  <c r="BY160" i="7"/>
  <c r="BY156" i="7" s="1"/>
  <c r="BR160" i="7"/>
  <c r="BR156" i="7" s="1"/>
  <c r="BF101" i="6"/>
  <c r="BF157" i="6" s="1"/>
  <c r="BK160" i="5"/>
  <c r="BK156" i="5" s="1"/>
  <c r="B156" i="3"/>
  <c r="S160" i="6"/>
  <c r="S156" i="6" s="1"/>
  <c r="BX160" i="3"/>
  <c r="BX156" i="3" s="1"/>
  <c r="P160" i="7"/>
  <c r="P156" i="7" s="1"/>
  <c r="D160" i="7"/>
  <c r="D156" i="7" s="1"/>
  <c r="BD160" i="3"/>
  <c r="BD156" i="3" s="1"/>
  <c r="BF160" i="4"/>
  <c r="BF156" i="4" s="1"/>
  <c r="BP160" i="7"/>
  <c r="BP156" i="7" s="1"/>
  <c r="BT160" i="3"/>
  <c r="BT156" i="3" s="1"/>
  <c r="J5" i="7"/>
  <c r="J149" i="7" s="1"/>
  <c r="BF5" i="6"/>
  <c r="BF149" i="6" s="1"/>
  <c r="AQ156" i="4"/>
  <c r="BN160" i="7"/>
  <c r="BN156" i="7" s="1"/>
  <c r="G160" i="3"/>
  <c r="G156" i="3" s="1"/>
  <c r="L156" i="6"/>
  <c r="AS160" i="7"/>
  <c r="AS156" i="7" s="1"/>
  <c r="L156" i="4"/>
  <c r="AI160" i="3"/>
  <c r="AI156" i="3" s="1"/>
  <c r="N101" i="3"/>
  <c r="N157" i="3" s="1"/>
  <c r="N101" i="7"/>
  <c r="N157" i="7" s="1"/>
  <c r="AW111" i="6"/>
  <c r="AW158" i="6" s="1"/>
  <c r="CD99" i="6"/>
  <c r="CD150" i="6" s="1"/>
  <c r="BZ158" i="7"/>
  <c r="BZ5" i="7"/>
  <c r="BZ149" i="7" s="1"/>
  <c r="BZ157" i="7"/>
  <c r="AW125" i="6"/>
  <c r="AW159" i="6" s="1"/>
  <c r="AW139" i="6"/>
  <c r="AW5" i="6"/>
  <c r="AW149" i="6" s="1"/>
  <c r="AO111" i="3"/>
  <c r="AO158" i="3" s="1"/>
  <c r="AO125" i="3"/>
  <c r="AO159" i="3" s="1"/>
  <c r="AO139" i="3"/>
  <c r="AO101" i="3"/>
  <c r="AO157" i="3" s="1"/>
  <c r="AO5" i="3"/>
  <c r="AO149" i="3" s="1"/>
  <c r="AT125" i="7"/>
  <c r="AT159" i="7" s="1"/>
  <c r="N139" i="5"/>
  <c r="AW125" i="4"/>
  <c r="AW159" i="4" s="1"/>
  <c r="AW5" i="4"/>
  <c r="AW149" i="4" s="1"/>
  <c r="AW101" i="4"/>
  <c r="AW157" i="4" s="1"/>
  <c r="AW139" i="4"/>
  <c r="AT99" i="6"/>
  <c r="AT150" i="6" s="1"/>
  <c r="AO125" i="7"/>
  <c r="AO159" i="7" s="1"/>
  <c r="AO5" i="7"/>
  <c r="AO149" i="7" s="1"/>
  <c r="AO139" i="7"/>
  <c r="AO101" i="7"/>
  <c r="AO157" i="7" s="1"/>
  <c r="AO111" i="7"/>
  <c r="AO158" i="7" s="1"/>
  <c r="BW139" i="6"/>
  <c r="BW125" i="6"/>
  <c r="BW159" i="6" s="1"/>
  <c r="BW111" i="6"/>
  <c r="BW158" i="6" s="1"/>
  <c r="BW5" i="6"/>
  <c r="BW149" i="6" s="1"/>
  <c r="BW101" i="6"/>
  <c r="BW157" i="6" s="1"/>
  <c r="AW111" i="4"/>
  <c r="AW158" i="4" s="1"/>
  <c r="AT125" i="3"/>
  <c r="AT159" i="3" s="1"/>
  <c r="CD5" i="4"/>
  <c r="CD149" i="4" s="1"/>
  <c r="CD125" i="4"/>
  <c r="CD159" i="4" s="1"/>
  <c r="CD139" i="4"/>
  <c r="BF101" i="3"/>
  <c r="BF157" i="3" s="1"/>
  <c r="BF139" i="3"/>
  <c r="AR125" i="6"/>
  <c r="AR159" i="6" s="1"/>
  <c r="AR139" i="6"/>
  <c r="AR111" i="6"/>
  <c r="AR158" i="6" s="1"/>
  <c r="BF125" i="3"/>
  <c r="BF159" i="3" s="1"/>
  <c r="AR5" i="6"/>
  <c r="AR149" i="6" s="1"/>
  <c r="N111" i="5"/>
  <c r="N158" i="5" s="1"/>
  <c r="AR101" i="6"/>
  <c r="AR157" i="6" s="1"/>
  <c r="BF5" i="3"/>
  <c r="BF149" i="3" s="1"/>
  <c r="AO101" i="4"/>
  <c r="AO157" i="4" s="1"/>
  <c r="AO111" i="4"/>
  <c r="AO158" i="4" s="1"/>
  <c r="AO139" i="4"/>
  <c r="AO125" i="4"/>
  <c r="AO159" i="4" s="1"/>
  <c r="CD101" i="4"/>
  <c r="CD157" i="4" s="1"/>
  <c r="CD111" i="5"/>
  <c r="CD158" i="5" s="1"/>
  <c r="N111" i="4"/>
  <c r="N158" i="4" s="1"/>
  <c r="N101" i="4"/>
  <c r="N157" i="4" s="1"/>
  <c r="N125" i="4"/>
  <c r="N159" i="4" s="1"/>
  <c r="N5" i="4"/>
  <c r="N149" i="4" s="1"/>
  <c r="N101" i="6"/>
  <c r="N157" i="6" s="1"/>
  <c r="N125" i="6"/>
  <c r="N159" i="6" s="1"/>
  <c r="N139" i="7"/>
  <c r="N5" i="7"/>
  <c r="N149" i="7" s="1"/>
  <c r="N111" i="7"/>
  <c r="N158" i="7" s="1"/>
  <c r="N5" i="3"/>
  <c r="N149" i="3" s="1"/>
  <c r="N111" i="3"/>
  <c r="N158" i="3" s="1"/>
  <c r="N139" i="3"/>
  <c r="N125" i="5"/>
  <c r="N159" i="5" s="1"/>
  <c r="N5" i="5"/>
  <c r="N149" i="5" s="1"/>
  <c r="N111" i="6"/>
  <c r="N158" i="6" s="1"/>
  <c r="BW156" i="4" l="1"/>
  <c r="BK156" i="6"/>
  <c r="AW156" i="3"/>
  <c r="J156" i="4"/>
  <c r="AR156" i="5"/>
  <c r="E156" i="5"/>
  <c r="AT111" i="7"/>
  <c r="AT158" i="7" s="1"/>
  <c r="CD139" i="3"/>
  <c r="CD150" i="3"/>
  <c r="AT5" i="5"/>
  <c r="AT149" i="5" s="1"/>
  <c r="AT150" i="5"/>
  <c r="CD111" i="7"/>
  <c r="CD158" i="7" s="1"/>
  <c r="CD150" i="7"/>
  <c r="AT139" i="3"/>
  <c r="AT150" i="3"/>
  <c r="AR160" i="4"/>
  <c r="AR156" i="4" s="1"/>
  <c r="CD125" i="3"/>
  <c r="CD159" i="3" s="1"/>
  <c r="AO156" i="5"/>
  <c r="CD101" i="7"/>
  <c r="CD157" i="7" s="1"/>
  <c r="BB156" i="4"/>
  <c r="AT139" i="5"/>
  <c r="AT101" i="5"/>
  <c r="AT157" i="5" s="1"/>
  <c r="AT111" i="5"/>
  <c r="AT158" i="5" s="1"/>
  <c r="AT125" i="5"/>
  <c r="AT159" i="5" s="1"/>
  <c r="AT125" i="4"/>
  <c r="AT159" i="4" s="1"/>
  <c r="AT139" i="4"/>
  <c r="AT111" i="4"/>
  <c r="AT158" i="4" s="1"/>
  <c r="AT101" i="4"/>
  <c r="AT157" i="4" s="1"/>
  <c r="AT5" i="4"/>
  <c r="AT149" i="4" s="1"/>
  <c r="BZ156" i="5"/>
  <c r="CD111" i="3"/>
  <c r="CD158" i="3" s="1"/>
  <c r="CD5" i="3"/>
  <c r="CD149" i="3" s="1"/>
  <c r="AT160" i="3"/>
  <c r="BF160" i="6"/>
  <c r="BF156" i="6" s="1"/>
  <c r="AO160" i="4"/>
  <c r="AO156" i="4" s="1"/>
  <c r="AR160" i="6"/>
  <c r="AR156" i="6" s="1"/>
  <c r="CD160" i="4"/>
  <c r="AO160" i="7"/>
  <c r="AO156" i="7" s="1"/>
  <c r="AW160" i="4"/>
  <c r="N160" i="5"/>
  <c r="N156" i="5" s="1"/>
  <c r="BZ160" i="7"/>
  <c r="BZ156" i="7" s="1"/>
  <c r="N160" i="4"/>
  <c r="AT5" i="3"/>
  <c r="AT149" i="3" s="1"/>
  <c r="BW160" i="6"/>
  <c r="BW156" i="6" s="1"/>
  <c r="AW156" i="4"/>
  <c r="AO160" i="3"/>
  <c r="AO156" i="3" s="1"/>
  <c r="AW160" i="6"/>
  <c r="AW156" i="6" s="1"/>
  <c r="BZ160" i="3"/>
  <c r="BZ156" i="3" s="1"/>
  <c r="N160" i="6"/>
  <c r="N156" i="6" s="1"/>
  <c r="J160" i="5"/>
  <c r="J156" i="5" s="1"/>
  <c r="CD160" i="5"/>
  <c r="CD156" i="5" s="1"/>
  <c r="CD156" i="7"/>
  <c r="N156" i="4"/>
  <c r="AT111" i="3"/>
  <c r="AT158" i="3" s="1"/>
  <c r="N160" i="3"/>
  <c r="N156" i="3" s="1"/>
  <c r="N160" i="7"/>
  <c r="N156" i="7" s="1"/>
  <c r="CD156" i="4"/>
  <c r="BF160" i="3"/>
  <c r="BF156" i="3" s="1"/>
  <c r="CD160" i="3"/>
  <c r="J156" i="7"/>
  <c r="CD101" i="3"/>
  <c r="CD157" i="3" s="1"/>
  <c r="AT160" i="7"/>
  <c r="AT156" i="7" s="1"/>
  <c r="AT125" i="6"/>
  <c r="AT159" i="6" s="1"/>
  <c r="AT5" i="6"/>
  <c r="AT149" i="6" s="1"/>
  <c r="AT111" i="6"/>
  <c r="AT158" i="6" s="1"/>
  <c r="AT139" i="6"/>
  <c r="AT101" i="6"/>
  <c r="AT157" i="6" s="1"/>
  <c r="CD101" i="6"/>
  <c r="CD157" i="6" s="1"/>
  <c r="CD125" i="6"/>
  <c r="CD159" i="6" s="1"/>
  <c r="CD5" i="6"/>
  <c r="CD149" i="6" s="1"/>
  <c r="CD139" i="6"/>
  <c r="CD111" i="6"/>
  <c r="CD158" i="6" s="1"/>
  <c r="AY119" i="9"/>
  <c r="AY134" i="9" s="1"/>
  <c r="AY112" i="9"/>
  <c r="AY133" i="9" s="1"/>
  <c r="AY106" i="9"/>
  <c r="AY132" i="9" s="1"/>
  <c r="AY98" i="9"/>
  <c r="AY131" i="9" s="1"/>
  <c r="AY95" i="9"/>
  <c r="AY31" i="9"/>
  <c r="AY25" i="9"/>
  <c r="AY6" i="9"/>
  <c r="AY119" i="10"/>
  <c r="AY134" i="10" s="1"/>
  <c r="AY112" i="10"/>
  <c r="AY133" i="10" s="1"/>
  <c r="AY106" i="10"/>
  <c r="AY132" i="10" s="1"/>
  <c r="AY98" i="10"/>
  <c r="AY131" i="10" s="1"/>
  <c r="AY95" i="10"/>
  <c r="AY31" i="10"/>
  <c r="AY25" i="10"/>
  <c r="AY6" i="10"/>
  <c r="AY119" i="8"/>
  <c r="AY134" i="8" s="1"/>
  <c r="AY112" i="8"/>
  <c r="AY133" i="8" s="1"/>
  <c r="AY106" i="8"/>
  <c r="AY132" i="8" s="1"/>
  <c r="AY98" i="8"/>
  <c r="AY131" i="8" s="1"/>
  <c r="AY95" i="8"/>
  <c r="AY31" i="8"/>
  <c r="AY25" i="8"/>
  <c r="AY6" i="8"/>
  <c r="BH119" i="9"/>
  <c r="BH134" i="9" s="1"/>
  <c r="BF119" i="9"/>
  <c r="BF134" i="9" s="1"/>
  <c r="BE119" i="9"/>
  <c r="BE134" i="9" s="1"/>
  <c r="BC119" i="9"/>
  <c r="BC134" i="9" s="1"/>
  <c r="BB119" i="9"/>
  <c r="BB134" i="9" s="1"/>
  <c r="BA119" i="9"/>
  <c r="BA134" i="9" s="1"/>
  <c r="AX119" i="9"/>
  <c r="AX134" i="9" s="1"/>
  <c r="AW119" i="9"/>
  <c r="AW134" i="9" s="1"/>
  <c r="AV119" i="9"/>
  <c r="AV134" i="9" s="1"/>
  <c r="AU119" i="9"/>
  <c r="AU134" i="9" s="1"/>
  <c r="AT119" i="9"/>
  <c r="AT134" i="9" s="1"/>
  <c r="AS119" i="9"/>
  <c r="AS134" i="9" s="1"/>
  <c r="AR119" i="9"/>
  <c r="AR134" i="9" s="1"/>
  <c r="AQ119" i="9"/>
  <c r="AQ134" i="9" s="1"/>
  <c r="AP119" i="9"/>
  <c r="AP134" i="9" s="1"/>
  <c r="AN119" i="9"/>
  <c r="AN134" i="9" s="1"/>
  <c r="AM119" i="9"/>
  <c r="AM134" i="9" s="1"/>
  <c r="AK119" i="9"/>
  <c r="AK134" i="9" s="1"/>
  <c r="AJ119" i="9"/>
  <c r="AJ134" i="9" s="1"/>
  <c r="AI119" i="9"/>
  <c r="AI134" i="9" s="1"/>
  <c r="AH119" i="9"/>
  <c r="AH134" i="9" s="1"/>
  <c r="AG119" i="9"/>
  <c r="AG134" i="9" s="1"/>
  <c r="AF119" i="9"/>
  <c r="AF134" i="9" s="1"/>
  <c r="AE119" i="9"/>
  <c r="AE134" i="9" s="1"/>
  <c r="AD119" i="9"/>
  <c r="AD134" i="9" s="1"/>
  <c r="AC119" i="9"/>
  <c r="AC134" i="9" s="1"/>
  <c r="AB119" i="9"/>
  <c r="AB134" i="9" s="1"/>
  <c r="AA119" i="9"/>
  <c r="AA134" i="9" s="1"/>
  <c r="Z119" i="9"/>
  <c r="Z134" i="9" s="1"/>
  <c r="Y119" i="9"/>
  <c r="Y134" i="9" s="1"/>
  <c r="X119" i="9"/>
  <c r="X134" i="9" s="1"/>
  <c r="W119" i="9"/>
  <c r="W134" i="9" s="1"/>
  <c r="V119" i="9"/>
  <c r="V134" i="9" s="1"/>
  <c r="U119" i="9"/>
  <c r="U134" i="9" s="1"/>
  <c r="T119" i="9"/>
  <c r="T134" i="9" s="1"/>
  <c r="S119" i="9"/>
  <c r="S134" i="9" s="1"/>
  <c r="R119" i="9"/>
  <c r="R134" i="9" s="1"/>
  <c r="Q119" i="9"/>
  <c r="Q134" i="9" s="1"/>
  <c r="P119" i="9"/>
  <c r="P134" i="9" s="1"/>
  <c r="O119" i="9"/>
  <c r="O134" i="9" s="1"/>
  <c r="N119" i="9"/>
  <c r="N134" i="9" s="1"/>
  <c r="M119" i="9"/>
  <c r="M134" i="9" s="1"/>
  <c r="L119" i="9"/>
  <c r="L134" i="9" s="1"/>
  <c r="K119" i="9"/>
  <c r="K134" i="9" s="1"/>
  <c r="J119" i="9"/>
  <c r="J134" i="9" s="1"/>
  <c r="I119" i="9"/>
  <c r="I134" i="9" s="1"/>
  <c r="G119" i="9"/>
  <c r="G134" i="9" s="1"/>
  <c r="F119" i="9"/>
  <c r="F134" i="9" s="1"/>
  <c r="E119" i="9"/>
  <c r="E134" i="9" s="1"/>
  <c r="C119" i="9"/>
  <c r="C134" i="9" s="1"/>
  <c r="B119" i="9"/>
  <c r="B134" i="9" s="1"/>
  <c r="BH119" i="10"/>
  <c r="BH134" i="10" s="1"/>
  <c r="BF119" i="10"/>
  <c r="BF134" i="10" s="1"/>
  <c r="BE119" i="10"/>
  <c r="BE134" i="10" s="1"/>
  <c r="BC119" i="10"/>
  <c r="BC134" i="10" s="1"/>
  <c r="BB119" i="10"/>
  <c r="BB134" i="10" s="1"/>
  <c r="BA119" i="10"/>
  <c r="BA134" i="10" s="1"/>
  <c r="AX119" i="10"/>
  <c r="AW119" i="10"/>
  <c r="AW134" i="10" s="1"/>
  <c r="AV119" i="10"/>
  <c r="AV134" i="10" s="1"/>
  <c r="AU119" i="10"/>
  <c r="AU134" i="10" s="1"/>
  <c r="AT119" i="10"/>
  <c r="AT134" i="10" s="1"/>
  <c r="AS119" i="10"/>
  <c r="AS134" i="10" s="1"/>
  <c r="AR119" i="10"/>
  <c r="AR134" i="10" s="1"/>
  <c r="AQ119" i="10"/>
  <c r="AQ134" i="10" s="1"/>
  <c r="AP119" i="10"/>
  <c r="AP134" i="10" s="1"/>
  <c r="AN119" i="10"/>
  <c r="AN134" i="10" s="1"/>
  <c r="AM119" i="10"/>
  <c r="AM134" i="10" s="1"/>
  <c r="AK119" i="10"/>
  <c r="AK134" i="10" s="1"/>
  <c r="AJ119" i="10"/>
  <c r="AJ134" i="10" s="1"/>
  <c r="AI119" i="10"/>
  <c r="AI134" i="10" s="1"/>
  <c r="AH119" i="10"/>
  <c r="AH134" i="10" s="1"/>
  <c r="AG119" i="10"/>
  <c r="AG134" i="10" s="1"/>
  <c r="AF119" i="10"/>
  <c r="AF134" i="10" s="1"/>
  <c r="AE119" i="10"/>
  <c r="AE134" i="10" s="1"/>
  <c r="AD119" i="10"/>
  <c r="AD134" i="10" s="1"/>
  <c r="AC119" i="10"/>
  <c r="AC134" i="10" s="1"/>
  <c r="AB119" i="10"/>
  <c r="AB134" i="10" s="1"/>
  <c r="AA119" i="10"/>
  <c r="AA134" i="10" s="1"/>
  <c r="Z119" i="10"/>
  <c r="Z134" i="10" s="1"/>
  <c r="Y119" i="10"/>
  <c r="Y134" i="10" s="1"/>
  <c r="X119" i="10"/>
  <c r="X134" i="10" s="1"/>
  <c r="W119" i="10"/>
  <c r="W134" i="10" s="1"/>
  <c r="V119" i="10"/>
  <c r="V134" i="10" s="1"/>
  <c r="U119" i="10"/>
  <c r="U134" i="10" s="1"/>
  <c r="T119" i="10"/>
  <c r="T134" i="10" s="1"/>
  <c r="S119" i="10"/>
  <c r="S134" i="10" s="1"/>
  <c r="R119" i="10"/>
  <c r="R134" i="10" s="1"/>
  <c r="Q119" i="10"/>
  <c r="Q134" i="10" s="1"/>
  <c r="P119" i="10"/>
  <c r="P134" i="10" s="1"/>
  <c r="O119" i="10"/>
  <c r="O134" i="10" s="1"/>
  <c r="N119" i="10"/>
  <c r="N134" i="10" s="1"/>
  <c r="M119" i="10"/>
  <c r="M134" i="10" s="1"/>
  <c r="L119" i="10"/>
  <c r="L134" i="10" s="1"/>
  <c r="K119" i="10"/>
  <c r="K134" i="10" s="1"/>
  <c r="J119" i="10"/>
  <c r="J134" i="10" s="1"/>
  <c r="I119" i="10"/>
  <c r="I134" i="10" s="1"/>
  <c r="G119" i="10"/>
  <c r="G134" i="10" s="1"/>
  <c r="F119" i="10"/>
  <c r="F134" i="10" s="1"/>
  <c r="E119" i="10"/>
  <c r="E134" i="10" s="1"/>
  <c r="C119" i="10"/>
  <c r="C134" i="10" s="1"/>
  <c r="B119" i="10"/>
  <c r="B134" i="10" s="1"/>
  <c r="BH119" i="8"/>
  <c r="BH134" i="8" s="1"/>
  <c r="BF119" i="8"/>
  <c r="BF134" i="8" s="1"/>
  <c r="BE119" i="8"/>
  <c r="BE134" i="8" s="1"/>
  <c r="BC119" i="8"/>
  <c r="BC134" i="8" s="1"/>
  <c r="BB119" i="8"/>
  <c r="BB134" i="8" s="1"/>
  <c r="BA119" i="8"/>
  <c r="BA134" i="8" s="1"/>
  <c r="AX119" i="8"/>
  <c r="AX134" i="8" s="1"/>
  <c r="AW119" i="8"/>
  <c r="AW134" i="8" s="1"/>
  <c r="AV119" i="8"/>
  <c r="AV134" i="8" s="1"/>
  <c r="AU119" i="8"/>
  <c r="AU134" i="8" s="1"/>
  <c r="AT119" i="8"/>
  <c r="AT134" i="8" s="1"/>
  <c r="AS119" i="8"/>
  <c r="AS134" i="8" s="1"/>
  <c r="AR119" i="8"/>
  <c r="AR134" i="8" s="1"/>
  <c r="AQ119" i="8"/>
  <c r="AQ134" i="8" s="1"/>
  <c r="AP119" i="8"/>
  <c r="AP134" i="8" s="1"/>
  <c r="AN119" i="8"/>
  <c r="AN134" i="8" s="1"/>
  <c r="AM119" i="8"/>
  <c r="AM134" i="8" s="1"/>
  <c r="AK119" i="8"/>
  <c r="AK134" i="8" s="1"/>
  <c r="AJ119" i="8"/>
  <c r="AJ134" i="8" s="1"/>
  <c r="AI119" i="8"/>
  <c r="AI134" i="8" s="1"/>
  <c r="AH119" i="8"/>
  <c r="AH134" i="8" s="1"/>
  <c r="AG119" i="8"/>
  <c r="AG134" i="8" s="1"/>
  <c r="AF119" i="8"/>
  <c r="AF134" i="8" s="1"/>
  <c r="AE119" i="8"/>
  <c r="AE134" i="8" s="1"/>
  <c r="AD119" i="8"/>
  <c r="AD134" i="8" s="1"/>
  <c r="AC119" i="8"/>
  <c r="AC134" i="8" s="1"/>
  <c r="AB119" i="8"/>
  <c r="AB134" i="8" s="1"/>
  <c r="AA119" i="8"/>
  <c r="AA134" i="8" s="1"/>
  <c r="Z119" i="8"/>
  <c r="Z134" i="8" s="1"/>
  <c r="Y119" i="8"/>
  <c r="Y134" i="8" s="1"/>
  <c r="X119" i="8"/>
  <c r="X134" i="8" s="1"/>
  <c r="W119" i="8"/>
  <c r="W134" i="8" s="1"/>
  <c r="V119" i="8"/>
  <c r="V134" i="8" s="1"/>
  <c r="U119" i="8"/>
  <c r="U134" i="8" s="1"/>
  <c r="T119" i="8"/>
  <c r="T134" i="8" s="1"/>
  <c r="S119" i="8"/>
  <c r="S134" i="8" s="1"/>
  <c r="R119" i="8"/>
  <c r="R134" i="8" s="1"/>
  <c r="Q119" i="8"/>
  <c r="Q134" i="8" s="1"/>
  <c r="P119" i="8"/>
  <c r="P134" i="8" s="1"/>
  <c r="O119" i="8"/>
  <c r="O134" i="8" s="1"/>
  <c r="N119" i="8"/>
  <c r="N134" i="8" s="1"/>
  <c r="M119" i="8"/>
  <c r="M134" i="8" s="1"/>
  <c r="L119" i="8"/>
  <c r="L134" i="8" s="1"/>
  <c r="K119" i="8"/>
  <c r="K134" i="8" s="1"/>
  <c r="J119" i="8"/>
  <c r="J134" i="8" s="1"/>
  <c r="I119" i="8"/>
  <c r="I134" i="8" s="1"/>
  <c r="G119" i="8"/>
  <c r="G134" i="8" s="1"/>
  <c r="F119" i="8"/>
  <c r="F134" i="8" s="1"/>
  <c r="E119" i="8"/>
  <c r="E134" i="8" s="1"/>
  <c r="C119" i="8"/>
  <c r="C134" i="8" s="1"/>
  <c r="B119" i="8"/>
  <c r="B134" i="8" s="1"/>
  <c r="BH112" i="9"/>
  <c r="BH133" i="9" s="1"/>
  <c r="BF112" i="9"/>
  <c r="BF133" i="9" s="1"/>
  <c r="BE112" i="9"/>
  <c r="BE133" i="9" s="1"/>
  <c r="BC112" i="9"/>
  <c r="BC133" i="9" s="1"/>
  <c r="BB112" i="9"/>
  <c r="BB133" i="9" s="1"/>
  <c r="BA112" i="9"/>
  <c r="BA133" i="9" s="1"/>
  <c r="AX112" i="9"/>
  <c r="AX133" i="9" s="1"/>
  <c r="AW112" i="9"/>
  <c r="AW133" i="9" s="1"/>
  <c r="AV112" i="9"/>
  <c r="AV133" i="9" s="1"/>
  <c r="AU112" i="9"/>
  <c r="AU133" i="9" s="1"/>
  <c r="AT112" i="9"/>
  <c r="AT133" i="9" s="1"/>
  <c r="AS112" i="9"/>
  <c r="AS133" i="9" s="1"/>
  <c r="AR112" i="9"/>
  <c r="AR133" i="9" s="1"/>
  <c r="AQ112" i="9"/>
  <c r="AQ133" i="9" s="1"/>
  <c r="AP112" i="9"/>
  <c r="AP133" i="9" s="1"/>
  <c r="AN112" i="9"/>
  <c r="AN133" i="9" s="1"/>
  <c r="AM112" i="9"/>
  <c r="AM133" i="9" s="1"/>
  <c r="AK112" i="9"/>
  <c r="AK133" i="9" s="1"/>
  <c r="AJ112" i="9"/>
  <c r="AJ133" i="9" s="1"/>
  <c r="AI112" i="9"/>
  <c r="AI133" i="9" s="1"/>
  <c r="AH112" i="9"/>
  <c r="AH133" i="9" s="1"/>
  <c r="AG112" i="9"/>
  <c r="AG133" i="9" s="1"/>
  <c r="AF112" i="9"/>
  <c r="AF133" i="9" s="1"/>
  <c r="AE112" i="9"/>
  <c r="AE133" i="9" s="1"/>
  <c r="AD112" i="9"/>
  <c r="AD133" i="9" s="1"/>
  <c r="AC112" i="9"/>
  <c r="AC133" i="9" s="1"/>
  <c r="AB112" i="9"/>
  <c r="AB133" i="9" s="1"/>
  <c r="AA112" i="9"/>
  <c r="AA133" i="9" s="1"/>
  <c r="Z112" i="9"/>
  <c r="Z133" i="9" s="1"/>
  <c r="Y112" i="9"/>
  <c r="Y133" i="9" s="1"/>
  <c r="X112" i="9"/>
  <c r="X133" i="9" s="1"/>
  <c r="W112" i="9"/>
  <c r="W133" i="9" s="1"/>
  <c r="V112" i="9"/>
  <c r="V133" i="9" s="1"/>
  <c r="U112" i="9"/>
  <c r="U133" i="9" s="1"/>
  <c r="T112" i="9"/>
  <c r="T133" i="9" s="1"/>
  <c r="S112" i="9"/>
  <c r="S133" i="9" s="1"/>
  <c r="R112" i="9"/>
  <c r="R133" i="9" s="1"/>
  <c r="Q112" i="9"/>
  <c r="Q133" i="9" s="1"/>
  <c r="P112" i="9"/>
  <c r="P133" i="9" s="1"/>
  <c r="O112" i="9"/>
  <c r="O133" i="9" s="1"/>
  <c r="N112" i="9"/>
  <c r="N133" i="9" s="1"/>
  <c r="M112" i="9"/>
  <c r="M133" i="9" s="1"/>
  <c r="L112" i="9"/>
  <c r="L133" i="9" s="1"/>
  <c r="K112" i="9"/>
  <c r="K133" i="9" s="1"/>
  <c r="J112" i="9"/>
  <c r="J133" i="9" s="1"/>
  <c r="I112" i="9"/>
  <c r="I133" i="9" s="1"/>
  <c r="G112" i="9"/>
  <c r="G133" i="9" s="1"/>
  <c r="F112" i="9"/>
  <c r="F133" i="9" s="1"/>
  <c r="E112" i="9"/>
  <c r="E133" i="9" s="1"/>
  <c r="C112" i="9"/>
  <c r="C133" i="9" s="1"/>
  <c r="B112" i="9"/>
  <c r="B133" i="9" s="1"/>
  <c r="BH112" i="10"/>
  <c r="BH133" i="10" s="1"/>
  <c r="BF112" i="10"/>
  <c r="BF133" i="10" s="1"/>
  <c r="BE112" i="10"/>
  <c r="BE133" i="10" s="1"/>
  <c r="BC112" i="10"/>
  <c r="BC133" i="10" s="1"/>
  <c r="BB112" i="10"/>
  <c r="BB133" i="10" s="1"/>
  <c r="BA112" i="10"/>
  <c r="BA133" i="10" s="1"/>
  <c r="AX112" i="10"/>
  <c r="AX133" i="10" s="1"/>
  <c r="AW112" i="10"/>
  <c r="AW133" i="10" s="1"/>
  <c r="AV112" i="10"/>
  <c r="AV133" i="10" s="1"/>
  <c r="AU112" i="10"/>
  <c r="AU133" i="10" s="1"/>
  <c r="AT112" i="10"/>
  <c r="AT133" i="10" s="1"/>
  <c r="AS112" i="10"/>
  <c r="AS133" i="10" s="1"/>
  <c r="AR112" i="10"/>
  <c r="AR133" i="10" s="1"/>
  <c r="AQ112" i="10"/>
  <c r="AQ133" i="10" s="1"/>
  <c r="AP112" i="10"/>
  <c r="AP133" i="10" s="1"/>
  <c r="AN112" i="10"/>
  <c r="AN133" i="10" s="1"/>
  <c r="AM112" i="10"/>
  <c r="AM133" i="10" s="1"/>
  <c r="AK112" i="10"/>
  <c r="AK133" i="10" s="1"/>
  <c r="AJ112" i="10"/>
  <c r="AJ133" i="10" s="1"/>
  <c r="AI112" i="10"/>
  <c r="AI133" i="10" s="1"/>
  <c r="AH112" i="10"/>
  <c r="AH133" i="10" s="1"/>
  <c r="AG112" i="10"/>
  <c r="AG133" i="10" s="1"/>
  <c r="AF112" i="10"/>
  <c r="AF133" i="10" s="1"/>
  <c r="AE112" i="10"/>
  <c r="AE133" i="10" s="1"/>
  <c r="AD112" i="10"/>
  <c r="AD133" i="10" s="1"/>
  <c r="AC112" i="10"/>
  <c r="AC133" i="10" s="1"/>
  <c r="AB112" i="10"/>
  <c r="AB133" i="10" s="1"/>
  <c r="AA112" i="10"/>
  <c r="AA133" i="10" s="1"/>
  <c r="Z112" i="10"/>
  <c r="Z133" i="10" s="1"/>
  <c r="Y112" i="10"/>
  <c r="Y133" i="10" s="1"/>
  <c r="X112" i="10"/>
  <c r="X133" i="10" s="1"/>
  <c r="W112" i="10"/>
  <c r="W133" i="10" s="1"/>
  <c r="V112" i="10"/>
  <c r="V133" i="10" s="1"/>
  <c r="U112" i="10"/>
  <c r="U133" i="10" s="1"/>
  <c r="T112" i="10"/>
  <c r="T133" i="10" s="1"/>
  <c r="S112" i="10"/>
  <c r="S133" i="10" s="1"/>
  <c r="R112" i="10"/>
  <c r="R133" i="10" s="1"/>
  <c r="Q112" i="10"/>
  <c r="Q133" i="10" s="1"/>
  <c r="P112" i="10"/>
  <c r="P133" i="10" s="1"/>
  <c r="O112" i="10"/>
  <c r="O133" i="10" s="1"/>
  <c r="N112" i="10"/>
  <c r="N133" i="10" s="1"/>
  <c r="M112" i="10"/>
  <c r="M133" i="10" s="1"/>
  <c r="L112" i="10"/>
  <c r="L133" i="10" s="1"/>
  <c r="K112" i="10"/>
  <c r="K133" i="10" s="1"/>
  <c r="J112" i="10"/>
  <c r="J133" i="10" s="1"/>
  <c r="I112" i="10"/>
  <c r="I133" i="10" s="1"/>
  <c r="G112" i="10"/>
  <c r="G133" i="10" s="1"/>
  <c r="F112" i="10"/>
  <c r="F133" i="10" s="1"/>
  <c r="E112" i="10"/>
  <c r="E133" i="10" s="1"/>
  <c r="C112" i="10"/>
  <c r="C133" i="10" s="1"/>
  <c r="B112" i="10"/>
  <c r="B133" i="10" s="1"/>
  <c r="BH112" i="8"/>
  <c r="BH133" i="8" s="1"/>
  <c r="BF112" i="8"/>
  <c r="BF133" i="8" s="1"/>
  <c r="BE112" i="8"/>
  <c r="BE133" i="8" s="1"/>
  <c r="BC112" i="8"/>
  <c r="BC133" i="8" s="1"/>
  <c r="BB112" i="8"/>
  <c r="BB133" i="8" s="1"/>
  <c r="BA112" i="8"/>
  <c r="BA133" i="8" s="1"/>
  <c r="AX112" i="8"/>
  <c r="AX133" i="8" s="1"/>
  <c r="AW112" i="8"/>
  <c r="AW133" i="8" s="1"/>
  <c r="AV112" i="8"/>
  <c r="AV133" i="8" s="1"/>
  <c r="AU112" i="8"/>
  <c r="AU133" i="8" s="1"/>
  <c r="AT112" i="8"/>
  <c r="AT133" i="8" s="1"/>
  <c r="AS112" i="8"/>
  <c r="AS133" i="8" s="1"/>
  <c r="AR112" i="8"/>
  <c r="AR133" i="8" s="1"/>
  <c r="AQ112" i="8"/>
  <c r="AQ133" i="8" s="1"/>
  <c r="AP112" i="8"/>
  <c r="AP133" i="8" s="1"/>
  <c r="AN112" i="8"/>
  <c r="AN133" i="8" s="1"/>
  <c r="AM112" i="8"/>
  <c r="AM133" i="8" s="1"/>
  <c r="AK112" i="8"/>
  <c r="AK133" i="8" s="1"/>
  <c r="AJ112" i="8"/>
  <c r="AJ133" i="8" s="1"/>
  <c r="AI112" i="8"/>
  <c r="AI133" i="8" s="1"/>
  <c r="AH112" i="8"/>
  <c r="AH133" i="8" s="1"/>
  <c r="AG112" i="8"/>
  <c r="AG133" i="8" s="1"/>
  <c r="AF112" i="8"/>
  <c r="AF133" i="8" s="1"/>
  <c r="AE112" i="8"/>
  <c r="AE133" i="8" s="1"/>
  <c r="AD112" i="8"/>
  <c r="AD133" i="8" s="1"/>
  <c r="AC112" i="8"/>
  <c r="AC133" i="8" s="1"/>
  <c r="AB112" i="8"/>
  <c r="AB133" i="8" s="1"/>
  <c r="AA112" i="8"/>
  <c r="AA133" i="8" s="1"/>
  <c r="Z112" i="8"/>
  <c r="Z133" i="8" s="1"/>
  <c r="Y112" i="8"/>
  <c r="Y133" i="8" s="1"/>
  <c r="X112" i="8"/>
  <c r="X133" i="8" s="1"/>
  <c r="W112" i="8"/>
  <c r="W133" i="8" s="1"/>
  <c r="V112" i="8"/>
  <c r="V133" i="8" s="1"/>
  <c r="U112" i="8"/>
  <c r="U133" i="8" s="1"/>
  <c r="T112" i="8"/>
  <c r="T133" i="8" s="1"/>
  <c r="S112" i="8"/>
  <c r="S133" i="8" s="1"/>
  <c r="R112" i="8"/>
  <c r="R133" i="8" s="1"/>
  <c r="Q112" i="8"/>
  <c r="Q133" i="8" s="1"/>
  <c r="P112" i="8"/>
  <c r="P133" i="8" s="1"/>
  <c r="O112" i="8"/>
  <c r="O133" i="8" s="1"/>
  <c r="N112" i="8"/>
  <c r="N133" i="8" s="1"/>
  <c r="M112" i="8"/>
  <c r="M133" i="8" s="1"/>
  <c r="L112" i="8"/>
  <c r="L133" i="8" s="1"/>
  <c r="K112" i="8"/>
  <c r="K133" i="8" s="1"/>
  <c r="J112" i="8"/>
  <c r="J133" i="8" s="1"/>
  <c r="I112" i="8"/>
  <c r="I133" i="8" s="1"/>
  <c r="G112" i="8"/>
  <c r="G133" i="8" s="1"/>
  <c r="F112" i="8"/>
  <c r="F133" i="8" s="1"/>
  <c r="E112" i="8"/>
  <c r="E133" i="8" s="1"/>
  <c r="C112" i="8"/>
  <c r="C133" i="8" s="1"/>
  <c r="B112" i="8"/>
  <c r="B133" i="8" s="1"/>
  <c r="BH106" i="9"/>
  <c r="BH132" i="9" s="1"/>
  <c r="BF106" i="9"/>
  <c r="BF132" i="9" s="1"/>
  <c r="BE106" i="9"/>
  <c r="BE132" i="9" s="1"/>
  <c r="BC106" i="9"/>
  <c r="BC132" i="9" s="1"/>
  <c r="BB106" i="9"/>
  <c r="BB132" i="9" s="1"/>
  <c r="BA106" i="9"/>
  <c r="BA132" i="9" s="1"/>
  <c r="AX106" i="9"/>
  <c r="AX132" i="9" s="1"/>
  <c r="AW106" i="9"/>
  <c r="AW132" i="9" s="1"/>
  <c r="AV106" i="9"/>
  <c r="AV132" i="9" s="1"/>
  <c r="AU106" i="9"/>
  <c r="AU132" i="9" s="1"/>
  <c r="AT106" i="9"/>
  <c r="AT132" i="9" s="1"/>
  <c r="AS106" i="9"/>
  <c r="AS132" i="9" s="1"/>
  <c r="AR106" i="9"/>
  <c r="AR132" i="9" s="1"/>
  <c r="AQ106" i="9"/>
  <c r="AQ132" i="9" s="1"/>
  <c r="AP106" i="9"/>
  <c r="AP132" i="9" s="1"/>
  <c r="AN106" i="9"/>
  <c r="AN132" i="9" s="1"/>
  <c r="AM106" i="9"/>
  <c r="AM132" i="9" s="1"/>
  <c r="AK106" i="9"/>
  <c r="AK132" i="9" s="1"/>
  <c r="AJ106" i="9"/>
  <c r="AJ132" i="9" s="1"/>
  <c r="AI106" i="9"/>
  <c r="AI132" i="9" s="1"/>
  <c r="AH106" i="9"/>
  <c r="AH132" i="9" s="1"/>
  <c r="AG106" i="9"/>
  <c r="AG132" i="9" s="1"/>
  <c r="AF106" i="9"/>
  <c r="AF132" i="9" s="1"/>
  <c r="AE106" i="9"/>
  <c r="AE132" i="9" s="1"/>
  <c r="AD106" i="9"/>
  <c r="AD132" i="9" s="1"/>
  <c r="AC106" i="9"/>
  <c r="AC132" i="9" s="1"/>
  <c r="AB106" i="9"/>
  <c r="AB132" i="9" s="1"/>
  <c r="AA106" i="9"/>
  <c r="AA132" i="9" s="1"/>
  <c r="Z106" i="9"/>
  <c r="Z132" i="9" s="1"/>
  <c r="Y106" i="9"/>
  <c r="Y132" i="9" s="1"/>
  <c r="X106" i="9"/>
  <c r="X132" i="9" s="1"/>
  <c r="W106" i="9"/>
  <c r="W132" i="9" s="1"/>
  <c r="V106" i="9"/>
  <c r="V132" i="9" s="1"/>
  <c r="U106" i="9"/>
  <c r="U132" i="9" s="1"/>
  <c r="T106" i="9"/>
  <c r="T132" i="9" s="1"/>
  <c r="S106" i="9"/>
  <c r="S132" i="9" s="1"/>
  <c r="R106" i="9"/>
  <c r="R132" i="9" s="1"/>
  <c r="Q106" i="9"/>
  <c r="Q132" i="9" s="1"/>
  <c r="P106" i="9"/>
  <c r="P132" i="9" s="1"/>
  <c r="O106" i="9"/>
  <c r="O132" i="9" s="1"/>
  <c r="N106" i="9"/>
  <c r="N132" i="9" s="1"/>
  <c r="M106" i="9"/>
  <c r="M132" i="9" s="1"/>
  <c r="L106" i="9"/>
  <c r="L132" i="9" s="1"/>
  <c r="K106" i="9"/>
  <c r="K132" i="9" s="1"/>
  <c r="J106" i="9"/>
  <c r="J132" i="9" s="1"/>
  <c r="I106" i="9"/>
  <c r="I132" i="9" s="1"/>
  <c r="G106" i="9"/>
  <c r="G132" i="9" s="1"/>
  <c r="F106" i="9"/>
  <c r="F132" i="9" s="1"/>
  <c r="E106" i="9"/>
  <c r="E132" i="9" s="1"/>
  <c r="C106" i="9"/>
  <c r="C132" i="9" s="1"/>
  <c r="B106" i="9"/>
  <c r="B132" i="9" s="1"/>
  <c r="BH106" i="10"/>
  <c r="BH132" i="10" s="1"/>
  <c r="BF106" i="10"/>
  <c r="BF132" i="10" s="1"/>
  <c r="BE106" i="10"/>
  <c r="BE132" i="10" s="1"/>
  <c r="BC106" i="10"/>
  <c r="BC132" i="10" s="1"/>
  <c r="BB106" i="10"/>
  <c r="BB132" i="10" s="1"/>
  <c r="BA106" i="10"/>
  <c r="BA132" i="10" s="1"/>
  <c r="AX106" i="10"/>
  <c r="AW106" i="10"/>
  <c r="AW132" i="10" s="1"/>
  <c r="AV106" i="10"/>
  <c r="AV132" i="10" s="1"/>
  <c r="AU106" i="10"/>
  <c r="AU132" i="10" s="1"/>
  <c r="AT106" i="10"/>
  <c r="AT132" i="10" s="1"/>
  <c r="AS106" i="10"/>
  <c r="AS132" i="10" s="1"/>
  <c r="AR106" i="10"/>
  <c r="AR132" i="10" s="1"/>
  <c r="AQ106" i="10"/>
  <c r="AQ132" i="10" s="1"/>
  <c r="AP106" i="10"/>
  <c r="AP132" i="10" s="1"/>
  <c r="AN106" i="10"/>
  <c r="AN132" i="10" s="1"/>
  <c r="AM106" i="10"/>
  <c r="AM132" i="10" s="1"/>
  <c r="AK106" i="10"/>
  <c r="AK132" i="10" s="1"/>
  <c r="AJ106" i="10"/>
  <c r="AJ132" i="10" s="1"/>
  <c r="AI106" i="10"/>
  <c r="AI132" i="10" s="1"/>
  <c r="AH106" i="10"/>
  <c r="AH132" i="10" s="1"/>
  <c r="AG106" i="10"/>
  <c r="AG132" i="10" s="1"/>
  <c r="AF106" i="10"/>
  <c r="AF132" i="10" s="1"/>
  <c r="AE106" i="10"/>
  <c r="AE132" i="10" s="1"/>
  <c r="AD106" i="10"/>
  <c r="AD132" i="10" s="1"/>
  <c r="AC106" i="10"/>
  <c r="AC132" i="10" s="1"/>
  <c r="AB106" i="10"/>
  <c r="AB132" i="10" s="1"/>
  <c r="AA106" i="10"/>
  <c r="AA132" i="10" s="1"/>
  <c r="Z106" i="10"/>
  <c r="Z132" i="10" s="1"/>
  <c r="Y106" i="10"/>
  <c r="Y132" i="10" s="1"/>
  <c r="X106" i="10"/>
  <c r="X132" i="10" s="1"/>
  <c r="W106" i="10"/>
  <c r="W132" i="10" s="1"/>
  <c r="V106" i="10"/>
  <c r="V132" i="10" s="1"/>
  <c r="U106" i="10"/>
  <c r="U132" i="10" s="1"/>
  <c r="T106" i="10"/>
  <c r="T132" i="10" s="1"/>
  <c r="S106" i="10"/>
  <c r="S132" i="10" s="1"/>
  <c r="R106" i="10"/>
  <c r="R132" i="10" s="1"/>
  <c r="Q106" i="10"/>
  <c r="Q132" i="10" s="1"/>
  <c r="P106" i="10"/>
  <c r="P132" i="10" s="1"/>
  <c r="O106" i="10"/>
  <c r="O132" i="10" s="1"/>
  <c r="N106" i="10"/>
  <c r="N132" i="10" s="1"/>
  <c r="M106" i="10"/>
  <c r="M132" i="10" s="1"/>
  <c r="L106" i="10"/>
  <c r="L132" i="10" s="1"/>
  <c r="K106" i="10"/>
  <c r="K132" i="10" s="1"/>
  <c r="J106" i="10"/>
  <c r="J132" i="10" s="1"/>
  <c r="I106" i="10"/>
  <c r="I132" i="10" s="1"/>
  <c r="G106" i="10"/>
  <c r="G132" i="10" s="1"/>
  <c r="F106" i="10"/>
  <c r="F132" i="10" s="1"/>
  <c r="E106" i="10"/>
  <c r="E132" i="10" s="1"/>
  <c r="C106" i="10"/>
  <c r="C132" i="10" s="1"/>
  <c r="B106" i="10"/>
  <c r="B132" i="10" s="1"/>
  <c r="BH106" i="8"/>
  <c r="BH132" i="8" s="1"/>
  <c r="BF106" i="8"/>
  <c r="BF132" i="8" s="1"/>
  <c r="BE106" i="8"/>
  <c r="BE132" i="8" s="1"/>
  <c r="BC106" i="8"/>
  <c r="BC132" i="8" s="1"/>
  <c r="BB106" i="8"/>
  <c r="BB132" i="8" s="1"/>
  <c r="BA106" i="8"/>
  <c r="BA132" i="8" s="1"/>
  <c r="AX106" i="8"/>
  <c r="AX132" i="8" s="1"/>
  <c r="AW106" i="8"/>
  <c r="AW132" i="8" s="1"/>
  <c r="AV106" i="8"/>
  <c r="AV132" i="8" s="1"/>
  <c r="AU106" i="8"/>
  <c r="AU132" i="8" s="1"/>
  <c r="AT106" i="8"/>
  <c r="AT132" i="8" s="1"/>
  <c r="AS106" i="8"/>
  <c r="AS132" i="8" s="1"/>
  <c r="AR106" i="8"/>
  <c r="AR132" i="8" s="1"/>
  <c r="AQ106" i="8"/>
  <c r="AQ132" i="8" s="1"/>
  <c r="AP106" i="8"/>
  <c r="AP132" i="8" s="1"/>
  <c r="AN106" i="8"/>
  <c r="AN132" i="8" s="1"/>
  <c r="AM106" i="8"/>
  <c r="AM132" i="8" s="1"/>
  <c r="AK106" i="8"/>
  <c r="AK132" i="8" s="1"/>
  <c r="AJ106" i="8"/>
  <c r="AJ132" i="8" s="1"/>
  <c r="AI106" i="8"/>
  <c r="AI132" i="8" s="1"/>
  <c r="AH106" i="8"/>
  <c r="AH132" i="8" s="1"/>
  <c r="AG106" i="8"/>
  <c r="AG132" i="8" s="1"/>
  <c r="AF106" i="8"/>
  <c r="AF132" i="8" s="1"/>
  <c r="AE106" i="8"/>
  <c r="AE132" i="8" s="1"/>
  <c r="AD106" i="8"/>
  <c r="AD132" i="8" s="1"/>
  <c r="AC106" i="8"/>
  <c r="AC132" i="8" s="1"/>
  <c r="AB106" i="8"/>
  <c r="AB132" i="8" s="1"/>
  <c r="AA106" i="8"/>
  <c r="AA132" i="8" s="1"/>
  <c r="Z106" i="8"/>
  <c r="Z132" i="8" s="1"/>
  <c r="Y106" i="8"/>
  <c r="Y132" i="8" s="1"/>
  <c r="X106" i="8"/>
  <c r="X132" i="8" s="1"/>
  <c r="W106" i="8"/>
  <c r="W132" i="8" s="1"/>
  <c r="V106" i="8"/>
  <c r="V132" i="8" s="1"/>
  <c r="U106" i="8"/>
  <c r="U132" i="8" s="1"/>
  <c r="T106" i="8"/>
  <c r="T132" i="8" s="1"/>
  <c r="S106" i="8"/>
  <c r="S132" i="8" s="1"/>
  <c r="R106" i="8"/>
  <c r="R132" i="8" s="1"/>
  <c r="Q106" i="8"/>
  <c r="Q132" i="8" s="1"/>
  <c r="P106" i="8"/>
  <c r="P132" i="8" s="1"/>
  <c r="O106" i="8"/>
  <c r="O132" i="8" s="1"/>
  <c r="N106" i="8"/>
  <c r="N132" i="8" s="1"/>
  <c r="M106" i="8"/>
  <c r="M132" i="8" s="1"/>
  <c r="L106" i="8"/>
  <c r="L132" i="8" s="1"/>
  <c r="K106" i="8"/>
  <c r="K132" i="8" s="1"/>
  <c r="J106" i="8"/>
  <c r="J132" i="8" s="1"/>
  <c r="I106" i="8"/>
  <c r="I132" i="8" s="1"/>
  <c r="G106" i="8"/>
  <c r="G132" i="8" s="1"/>
  <c r="F106" i="8"/>
  <c r="F132" i="8" s="1"/>
  <c r="E106" i="8"/>
  <c r="E132" i="8" s="1"/>
  <c r="C106" i="8"/>
  <c r="C132" i="8" s="1"/>
  <c r="B106" i="8"/>
  <c r="B132" i="8" s="1"/>
  <c r="BH98" i="9"/>
  <c r="BH131" i="9" s="1"/>
  <c r="BF98" i="9"/>
  <c r="BF131" i="9" s="1"/>
  <c r="BE98" i="9"/>
  <c r="BE131" i="9" s="1"/>
  <c r="BC98" i="9"/>
  <c r="BC131" i="9" s="1"/>
  <c r="BB98" i="9"/>
  <c r="BB131" i="9" s="1"/>
  <c r="BA98" i="9"/>
  <c r="BA131" i="9" s="1"/>
  <c r="AX98" i="9"/>
  <c r="AX131" i="9" s="1"/>
  <c r="AW98" i="9"/>
  <c r="AW131" i="9" s="1"/>
  <c r="AV98" i="9"/>
  <c r="AV131" i="9" s="1"/>
  <c r="AU98" i="9"/>
  <c r="AU131" i="9" s="1"/>
  <c r="AT98" i="9"/>
  <c r="AT131" i="9" s="1"/>
  <c r="AS98" i="9"/>
  <c r="AS131" i="9" s="1"/>
  <c r="AR98" i="9"/>
  <c r="AR131" i="9" s="1"/>
  <c r="AQ98" i="9"/>
  <c r="AQ131" i="9" s="1"/>
  <c r="AP98" i="9"/>
  <c r="AP131" i="9" s="1"/>
  <c r="AN98" i="9"/>
  <c r="AN131" i="9" s="1"/>
  <c r="AM98" i="9"/>
  <c r="AM131" i="9" s="1"/>
  <c r="AK98" i="9"/>
  <c r="AK131" i="9" s="1"/>
  <c r="AJ98" i="9"/>
  <c r="AJ131" i="9" s="1"/>
  <c r="AI98" i="9"/>
  <c r="AI131" i="9" s="1"/>
  <c r="AH98" i="9"/>
  <c r="AG98" i="9"/>
  <c r="AG131" i="9" s="1"/>
  <c r="AF98" i="9"/>
  <c r="AF131" i="9" s="1"/>
  <c r="AE98" i="9"/>
  <c r="AE131" i="9" s="1"/>
  <c r="AD98" i="9"/>
  <c r="AD131" i="9" s="1"/>
  <c r="AC98" i="9"/>
  <c r="AC131" i="9" s="1"/>
  <c r="AB98" i="9"/>
  <c r="AB131" i="9" s="1"/>
  <c r="AA98" i="9"/>
  <c r="AA131" i="9" s="1"/>
  <c r="Z98" i="9"/>
  <c r="Z131" i="9" s="1"/>
  <c r="Y98" i="9"/>
  <c r="Y131" i="9" s="1"/>
  <c r="X98" i="9"/>
  <c r="X131" i="9" s="1"/>
  <c r="W98" i="9"/>
  <c r="W131" i="9" s="1"/>
  <c r="V98" i="9"/>
  <c r="U98" i="9"/>
  <c r="U131" i="9" s="1"/>
  <c r="T98" i="9"/>
  <c r="T131" i="9" s="1"/>
  <c r="S98" i="9"/>
  <c r="S131" i="9" s="1"/>
  <c r="R98" i="9"/>
  <c r="R131" i="9" s="1"/>
  <c r="Q98" i="9"/>
  <c r="Q131" i="9" s="1"/>
  <c r="P98" i="9"/>
  <c r="P131" i="9" s="1"/>
  <c r="O98" i="9"/>
  <c r="O131" i="9" s="1"/>
  <c r="N98" i="9"/>
  <c r="N131" i="9" s="1"/>
  <c r="M98" i="9"/>
  <c r="M131" i="9" s="1"/>
  <c r="L98" i="9"/>
  <c r="L131" i="9" s="1"/>
  <c r="K98" i="9"/>
  <c r="K131" i="9" s="1"/>
  <c r="J98" i="9"/>
  <c r="J131" i="9" s="1"/>
  <c r="I98" i="9"/>
  <c r="I131" i="9" s="1"/>
  <c r="G98" i="9"/>
  <c r="G131" i="9" s="1"/>
  <c r="F98" i="9"/>
  <c r="F131" i="9" s="1"/>
  <c r="E98" i="9"/>
  <c r="C98" i="9"/>
  <c r="C131" i="9" s="1"/>
  <c r="B98" i="9"/>
  <c r="B131" i="9" s="1"/>
  <c r="BH98" i="10"/>
  <c r="BH131" i="10" s="1"/>
  <c r="BF98" i="10"/>
  <c r="BF131" i="10" s="1"/>
  <c r="BE98" i="10"/>
  <c r="BE131" i="10" s="1"/>
  <c r="BC98" i="10"/>
  <c r="BC131" i="10" s="1"/>
  <c r="BB98" i="10"/>
  <c r="BB131" i="10" s="1"/>
  <c r="BA98" i="10"/>
  <c r="BA131" i="10" s="1"/>
  <c r="AX98" i="10"/>
  <c r="AX131" i="10" s="1"/>
  <c r="AW98" i="10"/>
  <c r="AW131" i="10" s="1"/>
  <c r="AV98" i="10"/>
  <c r="AV131" i="10" s="1"/>
  <c r="AU98" i="10"/>
  <c r="AU131" i="10" s="1"/>
  <c r="AT98" i="10"/>
  <c r="AT131" i="10" s="1"/>
  <c r="AS98" i="10"/>
  <c r="AS131" i="10" s="1"/>
  <c r="AR98" i="10"/>
  <c r="AR131" i="10" s="1"/>
  <c r="AQ98" i="10"/>
  <c r="AQ131" i="10" s="1"/>
  <c r="AP98" i="10"/>
  <c r="AP131" i="10" s="1"/>
  <c r="AN98" i="10"/>
  <c r="AN131" i="10" s="1"/>
  <c r="AM98" i="10"/>
  <c r="AK98" i="10"/>
  <c r="AK131" i="10" s="1"/>
  <c r="AJ98" i="10"/>
  <c r="AJ131" i="10" s="1"/>
  <c r="AI98" i="10"/>
  <c r="AI131" i="10" s="1"/>
  <c r="AH98" i="10"/>
  <c r="AH131" i="10" s="1"/>
  <c r="AG98" i="10"/>
  <c r="AG131" i="10" s="1"/>
  <c r="AF98" i="10"/>
  <c r="AF131" i="10" s="1"/>
  <c r="AE98" i="10"/>
  <c r="AE131" i="10" s="1"/>
  <c r="AD98" i="10"/>
  <c r="AD131" i="10" s="1"/>
  <c r="AC98" i="10"/>
  <c r="AC131" i="10" s="1"/>
  <c r="AB98" i="10"/>
  <c r="AB131" i="10" s="1"/>
  <c r="AA98" i="10"/>
  <c r="AA131" i="10" s="1"/>
  <c r="Z98" i="10"/>
  <c r="Z131" i="10" s="1"/>
  <c r="Y98" i="10"/>
  <c r="Y131" i="10" s="1"/>
  <c r="X98" i="10"/>
  <c r="X131" i="10" s="1"/>
  <c r="W98" i="10"/>
  <c r="W131" i="10" s="1"/>
  <c r="V98" i="10"/>
  <c r="V131" i="10" s="1"/>
  <c r="U98" i="10"/>
  <c r="U131" i="10" s="1"/>
  <c r="T98" i="10"/>
  <c r="T131" i="10" s="1"/>
  <c r="S98" i="10"/>
  <c r="S131" i="10" s="1"/>
  <c r="R98" i="10"/>
  <c r="R131" i="10" s="1"/>
  <c r="Q98" i="10"/>
  <c r="Q131" i="10" s="1"/>
  <c r="P98" i="10"/>
  <c r="P131" i="10" s="1"/>
  <c r="O98" i="10"/>
  <c r="O131" i="10" s="1"/>
  <c r="N98" i="10"/>
  <c r="N131" i="10" s="1"/>
  <c r="M98" i="10"/>
  <c r="M131" i="10" s="1"/>
  <c r="L98" i="10"/>
  <c r="L131" i="10" s="1"/>
  <c r="K98" i="10"/>
  <c r="K131" i="10" s="1"/>
  <c r="J98" i="10"/>
  <c r="J131" i="10" s="1"/>
  <c r="I98" i="10"/>
  <c r="I131" i="10" s="1"/>
  <c r="G98" i="10"/>
  <c r="G131" i="10" s="1"/>
  <c r="F98" i="10"/>
  <c r="F131" i="10" s="1"/>
  <c r="E98" i="10"/>
  <c r="C98" i="10"/>
  <c r="B98" i="10"/>
  <c r="B131" i="10" s="1"/>
  <c r="BH98" i="8"/>
  <c r="BH131" i="8" s="1"/>
  <c r="BF98" i="8"/>
  <c r="BF131" i="8" s="1"/>
  <c r="BE98" i="8"/>
  <c r="BE131" i="8" s="1"/>
  <c r="BC98" i="8"/>
  <c r="BC131" i="8" s="1"/>
  <c r="BB98" i="8"/>
  <c r="BB131" i="8" s="1"/>
  <c r="BA98" i="8"/>
  <c r="BA131" i="8" s="1"/>
  <c r="AX98" i="8"/>
  <c r="AW98" i="8"/>
  <c r="AW131" i="8" s="1"/>
  <c r="AV98" i="8"/>
  <c r="AV131" i="8" s="1"/>
  <c r="AU98" i="8"/>
  <c r="AU131" i="8" s="1"/>
  <c r="AT98" i="8"/>
  <c r="AT131" i="8" s="1"/>
  <c r="AS98" i="8"/>
  <c r="AS131" i="8" s="1"/>
  <c r="AR98" i="8"/>
  <c r="AR131" i="8" s="1"/>
  <c r="AQ98" i="8"/>
  <c r="AQ131" i="8" s="1"/>
  <c r="AP98" i="8"/>
  <c r="AP131" i="8" s="1"/>
  <c r="AN98" i="8"/>
  <c r="AN131" i="8" s="1"/>
  <c r="AM98" i="8"/>
  <c r="AM131" i="8" s="1"/>
  <c r="AK98" i="8"/>
  <c r="AK131" i="8" s="1"/>
  <c r="AJ98" i="8"/>
  <c r="AJ131" i="8" s="1"/>
  <c r="AI98" i="8"/>
  <c r="AI131" i="8" s="1"/>
  <c r="AH98" i="8"/>
  <c r="AH131" i="8" s="1"/>
  <c r="AG98" i="8"/>
  <c r="AG131" i="8" s="1"/>
  <c r="AF98" i="8"/>
  <c r="AF131" i="8" s="1"/>
  <c r="AE98" i="8"/>
  <c r="AE131" i="8" s="1"/>
  <c r="AD98" i="8"/>
  <c r="AD131" i="8" s="1"/>
  <c r="AC98" i="8"/>
  <c r="AC131" i="8" s="1"/>
  <c r="AB98" i="8"/>
  <c r="AB131" i="8" s="1"/>
  <c r="AA98" i="8"/>
  <c r="AA131" i="8" s="1"/>
  <c r="Z98" i="8"/>
  <c r="Z131" i="8" s="1"/>
  <c r="Y98" i="8"/>
  <c r="Y131" i="8" s="1"/>
  <c r="X98" i="8"/>
  <c r="X131" i="8" s="1"/>
  <c r="W98" i="8"/>
  <c r="W131" i="8" s="1"/>
  <c r="V98" i="8"/>
  <c r="V131" i="8" s="1"/>
  <c r="U98" i="8"/>
  <c r="U131" i="8" s="1"/>
  <c r="T98" i="8"/>
  <c r="T131" i="8" s="1"/>
  <c r="S98" i="8"/>
  <c r="S131" i="8" s="1"/>
  <c r="R98" i="8"/>
  <c r="R131" i="8" s="1"/>
  <c r="Q98" i="8"/>
  <c r="Q131" i="8" s="1"/>
  <c r="P98" i="8"/>
  <c r="P131" i="8" s="1"/>
  <c r="O98" i="8"/>
  <c r="O131" i="8" s="1"/>
  <c r="N98" i="8"/>
  <c r="N131" i="8" s="1"/>
  <c r="M98" i="8"/>
  <c r="M131" i="8" s="1"/>
  <c r="L98" i="8"/>
  <c r="L131" i="8" s="1"/>
  <c r="K98" i="8"/>
  <c r="K131" i="8" s="1"/>
  <c r="J98" i="8"/>
  <c r="J131" i="8" s="1"/>
  <c r="I98" i="8"/>
  <c r="I131" i="8" s="1"/>
  <c r="G98" i="8"/>
  <c r="G131" i="8" s="1"/>
  <c r="F98" i="8"/>
  <c r="F131" i="8" s="1"/>
  <c r="E98" i="8"/>
  <c r="E131" i="8" s="1"/>
  <c r="C98" i="8"/>
  <c r="C131" i="8" s="1"/>
  <c r="B98" i="8"/>
  <c r="B131" i="8" s="1"/>
  <c r="BH95" i="9"/>
  <c r="BF95" i="9"/>
  <c r="BE95" i="9"/>
  <c r="BC95" i="9"/>
  <c r="BB95" i="9"/>
  <c r="BA95" i="9"/>
  <c r="AX95" i="9"/>
  <c r="AW95" i="9"/>
  <c r="AV95" i="9"/>
  <c r="AU95" i="9"/>
  <c r="AT95" i="9"/>
  <c r="AS95" i="9"/>
  <c r="AR95" i="9"/>
  <c r="AQ95" i="9"/>
  <c r="AP95" i="9"/>
  <c r="AN95" i="9"/>
  <c r="AM95" i="9"/>
  <c r="AK95" i="9"/>
  <c r="AJ95" i="9"/>
  <c r="AI95" i="9"/>
  <c r="AH95" i="9"/>
  <c r="AG95" i="9"/>
  <c r="AF95" i="9"/>
  <c r="AE95" i="9"/>
  <c r="AD95" i="9"/>
  <c r="AC95" i="9"/>
  <c r="AB95" i="9"/>
  <c r="AA95" i="9"/>
  <c r="Z95" i="9"/>
  <c r="Y95" i="9"/>
  <c r="X95" i="9"/>
  <c r="W95" i="9"/>
  <c r="V95" i="9"/>
  <c r="U95" i="9"/>
  <c r="T95" i="9"/>
  <c r="S95" i="9"/>
  <c r="R95" i="9"/>
  <c r="Q95" i="9"/>
  <c r="P95" i="9"/>
  <c r="O95" i="9"/>
  <c r="N95" i="9"/>
  <c r="M95" i="9"/>
  <c r="L95" i="9"/>
  <c r="K95" i="9"/>
  <c r="J95" i="9"/>
  <c r="I95" i="9"/>
  <c r="G95" i="9"/>
  <c r="F95" i="9"/>
  <c r="E95" i="9"/>
  <c r="C95" i="9"/>
  <c r="B95" i="9"/>
  <c r="BH95" i="10"/>
  <c r="BF95" i="10"/>
  <c r="BE95" i="10"/>
  <c r="BC95" i="10"/>
  <c r="BB95" i="10"/>
  <c r="BA95" i="10"/>
  <c r="AX95" i="10"/>
  <c r="AW95" i="10"/>
  <c r="AV95" i="10"/>
  <c r="AU95" i="10"/>
  <c r="AT95" i="10"/>
  <c r="AS95" i="10"/>
  <c r="AR95" i="10"/>
  <c r="AQ95" i="10"/>
  <c r="AP95" i="10"/>
  <c r="AN95" i="10"/>
  <c r="AM95" i="10"/>
  <c r="AK95" i="10"/>
  <c r="AJ95" i="10"/>
  <c r="AI95" i="10"/>
  <c r="AH95" i="10"/>
  <c r="AG95" i="10"/>
  <c r="AF95" i="10"/>
  <c r="AE95" i="10"/>
  <c r="AD95" i="10"/>
  <c r="AC95" i="10"/>
  <c r="AB95" i="10"/>
  <c r="AA95" i="10"/>
  <c r="Z95" i="10"/>
  <c r="Y95" i="10"/>
  <c r="X95" i="10"/>
  <c r="W95" i="10"/>
  <c r="V95" i="10"/>
  <c r="U95" i="10"/>
  <c r="T95" i="10"/>
  <c r="S95" i="10"/>
  <c r="R95" i="10"/>
  <c r="Q95" i="10"/>
  <c r="P95" i="10"/>
  <c r="O95" i="10"/>
  <c r="N95" i="10"/>
  <c r="M95" i="10"/>
  <c r="L95" i="10"/>
  <c r="K95" i="10"/>
  <c r="J95" i="10"/>
  <c r="I95" i="10"/>
  <c r="G95" i="10"/>
  <c r="F95" i="10"/>
  <c r="E95" i="10"/>
  <c r="C95" i="10"/>
  <c r="B95" i="10"/>
  <c r="BH95" i="8"/>
  <c r="BF95" i="8"/>
  <c r="BE95" i="8"/>
  <c r="BC95" i="8"/>
  <c r="BB95" i="8"/>
  <c r="BA95" i="8"/>
  <c r="AX95" i="8"/>
  <c r="AW95" i="8"/>
  <c r="AV95" i="8"/>
  <c r="AU95" i="8"/>
  <c r="AT95" i="8"/>
  <c r="AS95" i="8"/>
  <c r="AR95" i="8"/>
  <c r="AQ95" i="8"/>
  <c r="AP95" i="8"/>
  <c r="AN95" i="8"/>
  <c r="AM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G95" i="8"/>
  <c r="F95" i="8"/>
  <c r="E95" i="8"/>
  <c r="C95" i="8"/>
  <c r="B95" i="8"/>
  <c r="BH31" i="9"/>
  <c r="BF31" i="9"/>
  <c r="BE31" i="9"/>
  <c r="BC31" i="9"/>
  <c r="BB31" i="9"/>
  <c r="BA31" i="9"/>
  <c r="AX31" i="9"/>
  <c r="AW31" i="9"/>
  <c r="AV31" i="9"/>
  <c r="AU31" i="9"/>
  <c r="AT31" i="9"/>
  <c r="AS31" i="9"/>
  <c r="AR31" i="9"/>
  <c r="AQ31" i="9"/>
  <c r="AP31" i="9"/>
  <c r="AN31" i="9"/>
  <c r="AM31" i="9"/>
  <c r="AK31" i="9"/>
  <c r="AJ31" i="9"/>
  <c r="AI31" i="9"/>
  <c r="AH31" i="9"/>
  <c r="AG31" i="9"/>
  <c r="AF31" i="9"/>
  <c r="AE31" i="9"/>
  <c r="AD31" i="9"/>
  <c r="AC31" i="9"/>
  <c r="AB31" i="9"/>
  <c r="AA31" i="9"/>
  <c r="Z31" i="9"/>
  <c r="Y31" i="9"/>
  <c r="X31" i="9"/>
  <c r="W31" i="9"/>
  <c r="V31" i="9"/>
  <c r="U31" i="9"/>
  <c r="T31" i="9"/>
  <c r="S31" i="9"/>
  <c r="R31" i="9"/>
  <c r="Q31" i="9"/>
  <c r="P31" i="9"/>
  <c r="O31" i="9"/>
  <c r="N31" i="9"/>
  <c r="M31" i="9"/>
  <c r="L31" i="9"/>
  <c r="K31" i="9"/>
  <c r="J31" i="9"/>
  <c r="I31" i="9"/>
  <c r="G31" i="9"/>
  <c r="F31" i="9"/>
  <c r="E31" i="9"/>
  <c r="C31" i="9"/>
  <c r="B31" i="9"/>
  <c r="BH31" i="10"/>
  <c r="BF31" i="10"/>
  <c r="BE31" i="10"/>
  <c r="BC31" i="10"/>
  <c r="BB31" i="10"/>
  <c r="BA31" i="10"/>
  <c r="AX31" i="10"/>
  <c r="AW31" i="10"/>
  <c r="AV31" i="10"/>
  <c r="AU31" i="10"/>
  <c r="AT31" i="10"/>
  <c r="AS31" i="10"/>
  <c r="AR31" i="10"/>
  <c r="AQ31" i="10"/>
  <c r="AP31" i="10"/>
  <c r="AN31" i="10"/>
  <c r="AM31" i="10"/>
  <c r="AK31" i="10"/>
  <c r="AJ31" i="10"/>
  <c r="AI31" i="10"/>
  <c r="AH31" i="10"/>
  <c r="AG31" i="10"/>
  <c r="AF31" i="10"/>
  <c r="AE31" i="10"/>
  <c r="AD31" i="10"/>
  <c r="AC31" i="10"/>
  <c r="AB31" i="10"/>
  <c r="AA31" i="10"/>
  <c r="Z31" i="10"/>
  <c r="Y31" i="10"/>
  <c r="X31" i="10"/>
  <c r="W31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G31" i="10"/>
  <c r="F31" i="10"/>
  <c r="E31" i="10"/>
  <c r="C31" i="10"/>
  <c r="B31" i="10"/>
  <c r="BH31" i="8"/>
  <c r="BF31" i="8"/>
  <c r="BE31" i="8"/>
  <c r="BC31" i="8"/>
  <c r="BB31" i="8"/>
  <c r="BA31" i="8"/>
  <c r="AX31" i="8"/>
  <c r="AW31" i="8"/>
  <c r="AV31" i="8"/>
  <c r="AU31" i="8"/>
  <c r="AT31" i="8"/>
  <c r="AS31" i="8"/>
  <c r="AR31" i="8"/>
  <c r="AQ31" i="8"/>
  <c r="AP31" i="8"/>
  <c r="AN31" i="8"/>
  <c r="AM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G31" i="8"/>
  <c r="F31" i="8"/>
  <c r="E31" i="8"/>
  <c r="C31" i="8"/>
  <c r="B31" i="8"/>
  <c r="BH25" i="9"/>
  <c r="BF25" i="9"/>
  <c r="BE25" i="9"/>
  <c r="BC25" i="9"/>
  <c r="BB25" i="9"/>
  <c r="BA25" i="9"/>
  <c r="AX25" i="9"/>
  <c r="AW25" i="9"/>
  <c r="AV25" i="9"/>
  <c r="AU25" i="9"/>
  <c r="AT25" i="9"/>
  <c r="AS25" i="9"/>
  <c r="AR25" i="9"/>
  <c r="AQ25" i="9"/>
  <c r="AP25" i="9"/>
  <c r="AN25" i="9"/>
  <c r="AM25" i="9"/>
  <c r="AK25" i="9"/>
  <c r="AJ25" i="9"/>
  <c r="AI25" i="9"/>
  <c r="AH25" i="9"/>
  <c r="AG25" i="9"/>
  <c r="AF25" i="9"/>
  <c r="AE25" i="9"/>
  <c r="AD25" i="9"/>
  <c r="AC25" i="9"/>
  <c r="AB25" i="9"/>
  <c r="AA25" i="9"/>
  <c r="Z25" i="9"/>
  <c r="Y25" i="9"/>
  <c r="X25" i="9"/>
  <c r="W25" i="9"/>
  <c r="V25" i="9"/>
  <c r="U25" i="9"/>
  <c r="T25" i="9"/>
  <c r="S25" i="9"/>
  <c r="R25" i="9"/>
  <c r="Q25" i="9"/>
  <c r="P25" i="9"/>
  <c r="O25" i="9"/>
  <c r="N25" i="9"/>
  <c r="M25" i="9"/>
  <c r="L25" i="9"/>
  <c r="K25" i="9"/>
  <c r="J25" i="9"/>
  <c r="I25" i="9"/>
  <c r="G25" i="9"/>
  <c r="F25" i="9"/>
  <c r="E25" i="9"/>
  <c r="C25" i="9"/>
  <c r="B25" i="9"/>
  <c r="BH25" i="10"/>
  <c r="BF25" i="10"/>
  <c r="BE25" i="10"/>
  <c r="BC25" i="10"/>
  <c r="BB25" i="10"/>
  <c r="BA25" i="10"/>
  <c r="AX25" i="10"/>
  <c r="AW25" i="10"/>
  <c r="AV25" i="10"/>
  <c r="AU25" i="10"/>
  <c r="AT25" i="10"/>
  <c r="AS25" i="10"/>
  <c r="AR25" i="10"/>
  <c r="AQ25" i="10"/>
  <c r="AP25" i="10"/>
  <c r="AN25" i="10"/>
  <c r="AM25" i="10"/>
  <c r="AK25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G25" i="10"/>
  <c r="F25" i="10"/>
  <c r="E25" i="10"/>
  <c r="C25" i="10"/>
  <c r="B25" i="10"/>
  <c r="BH25" i="8"/>
  <c r="BF25" i="8"/>
  <c r="BE25" i="8"/>
  <c r="BC25" i="8"/>
  <c r="BB25" i="8"/>
  <c r="BA25" i="8"/>
  <c r="AX25" i="8"/>
  <c r="AW25" i="8"/>
  <c r="AV25" i="8"/>
  <c r="AU25" i="8"/>
  <c r="AT25" i="8"/>
  <c r="AS25" i="8"/>
  <c r="AR25" i="8"/>
  <c r="AQ25" i="8"/>
  <c r="AP25" i="8"/>
  <c r="AN25" i="8"/>
  <c r="AM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G25" i="8"/>
  <c r="F25" i="8"/>
  <c r="E25" i="8"/>
  <c r="C25" i="8"/>
  <c r="B25" i="8"/>
  <c r="BH6" i="9"/>
  <c r="BF6" i="9"/>
  <c r="BE6" i="9"/>
  <c r="BC6" i="9"/>
  <c r="BB6" i="9"/>
  <c r="BA6" i="9"/>
  <c r="AX6" i="9"/>
  <c r="AW6" i="9"/>
  <c r="AV6" i="9"/>
  <c r="AU6" i="9"/>
  <c r="AT6" i="9"/>
  <c r="AS6" i="9"/>
  <c r="AR6" i="9"/>
  <c r="AQ6" i="9"/>
  <c r="AP6" i="9"/>
  <c r="AN6" i="9"/>
  <c r="AM6" i="9"/>
  <c r="AK6" i="9"/>
  <c r="AJ6" i="9"/>
  <c r="AI6" i="9"/>
  <c r="AH6" i="9"/>
  <c r="AG6" i="9"/>
  <c r="AF6" i="9"/>
  <c r="AE6" i="9"/>
  <c r="AD6" i="9"/>
  <c r="AC6" i="9"/>
  <c r="AB6" i="9"/>
  <c r="AA6" i="9"/>
  <c r="Z6" i="9"/>
  <c r="Y6" i="9"/>
  <c r="X6" i="9"/>
  <c r="W6" i="9"/>
  <c r="V6" i="9"/>
  <c r="U6" i="9"/>
  <c r="T6" i="9"/>
  <c r="S6" i="9"/>
  <c r="R6" i="9"/>
  <c r="Q6" i="9"/>
  <c r="P6" i="9"/>
  <c r="O6" i="9"/>
  <c r="N6" i="9"/>
  <c r="M6" i="9"/>
  <c r="L6" i="9"/>
  <c r="K6" i="9"/>
  <c r="J6" i="9"/>
  <c r="I6" i="9"/>
  <c r="G6" i="9"/>
  <c r="F6" i="9"/>
  <c r="E6" i="9"/>
  <c r="C6" i="9"/>
  <c r="B6" i="9"/>
  <c r="BH6" i="10"/>
  <c r="BF6" i="10"/>
  <c r="BE6" i="10"/>
  <c r="BC6" i="10"/>
  <c r="BB6" i="10"/>
  <c r="BA6" i="10"/>
  <c r="AX6" i="10"/>
  <c r="AW6" i="10"/>
  <c r="AV6" i="10"/>
  <c r="AU6" i="10"/>
  <c r="AT6" i="10"/>
  <c r="AS6" i="10"/>
  <c r="AR6" i="10"/>
  <c r="AQ6" i="10"/>
  <c r="AP6" i="10"/>
  <c r="AN6" i="10"/>
  <c r="AM6" i="10"/>
  <c r="AK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G6" i="10"/>
  <c r="F6" i="10"/>
  <c r="E6" i="10"/>
  <c r="C6" i="10"/>
  <c r="B6" i="10"/>
  <c r="BH6" i="8"/>
  <c r="BF6" i="8"/>
  <c r="BE6" i="8"/>
  <c r="BC6" i="8"/>
  <c r="BB6" i="8"/>
  <c r="BA6" i="8"/>
  <c r="AX6" i="8"/>
  <c r="AZ6" i="8" s="1"/>
  <c r="AW6" i="8"/>
  <c r="AV6" i="8"/>
  <c r="AU6" i="8"/>
  <c r="AT6" i="8"/>
  <c r="AS6" i="8"/>
  <c r="AR6" i="8"/>
  <c r="AQ6" i="8"/>
  <c r="AP6" i="8"/>
  <c r="AN6" i="8"/>
  <c r="AM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G6" i="8"/>
  <c r="F6" i="8"/>
  <c r="E6" i="8"/>
  <c r="C6" i="8"/>
  <c r="B6" i="8"/>
  <c r="AT156" i="3" l="1"/>
  <c r="CD156" i="3"/>
  <c r="AT160" i="5"/>
  <c r="AT156" i="5" s="1"/>
  <c r="AZ6" i="10"/>
  <c r="H6" i="9"/>
  <c r="AZ6" i="9"/>
  <c r="H31" i="8"/>
  <c r="AZ25" i="9"/>
  <c r="Q97" i="10"/>
  <c r="Q130" i="10" s="1"/>
  <c r="AT160" i="4"/>
  <c r="AT156" i="4" s="1"/>
  <c r="AT160" i="6"/>
  <c r="AT156" i="6" s="1"/>
  <c r="CD160" i="6"/>
  <c r="CD156" i="6" s="1"/>
  <c r="D112" i="8"/>
  <c r="D133" i="8" s="1"/>
  <c r="AZ98" i="8"/>
  <c r="AZ131" i="8" s="1"/>
  <c r="AX131" i="8"/>
  <c r="C97" i="10"/>
  <c r="C113" i="10" s="1"/>
  <c r="C139" i="10" s="1"/>
  <c r="C131" i="10"/>
  <c r="E97" i="9"/>
  <c r="E107" i="9" s="1"/>
  <c r="E138" i="9" s="1"/>
  <c r="E131" i="9"/>
  <c r="V97" i="9"/>
  <c r="V130" i="9" s="1"/>
  <c r="V131" i="9"/>
  <c r="AH97" i="9"/>
  <c r="AH120" i="9" s="1"/>
  <c r="AH140" i="9" s="1"/>
  <c r="AH131" i="9"/>
  <c r="AZ106" i="10"/>
  <c r="AZ132" i="10" s="1"/>
  <c r="AX132" i="10"/>
  <c r="D6" i="9"/>
  <c r="AL25" i="8"/>
  <c r="BD25" i="8"/>
  <c r="D31" i="8"/>
  <c r="AZ31" i="8"/>
  <c r="E97" i="10"/>
  <c r="E113" i="10" s="1"/>
  <c r="E139" i="10" s="1"/>
  <c r="E131" i="10"/>
  <c r="AM97" i="10"/>
  <c r="AM130" i="10" s="1"/>
  <c r="AM131" i="10"/>
  <c r="AZ119" i="10"/>
  <c r="AZ134" i="10" s="1"/>
  <c r="AX134" i="10"/>
  <c r="AM113" i="10"/>
  <c r="AM139" i="10" s="1"/>
  <c r="D25" i="9"/>
  <c r="AE97" i="9"/>
  <c r="AE130" i="9" s="1"/>
  <c r="G97" i="8"/>
  <c r="G130" i="8" s="1"/>
  <c r="M97" i="10"/>
  <c r="M120" i="10" s="1"/>
  <c r="M140" i="10" s="1"/>
  <c r="AZ112" i="10"/>
  <c r="AZ133" i="10" s="1"/>
  <c r="AZ119" i="9"/>
  <c r="AZ134" i="9" s="1"/>
  <c r="AZ98" i="10"/>
  <c r="AZ131" i="10" s="1"/>
  <c r="AZ98" i="9"/>
  <c r="AZ131" i="9" s="1"/>
  <c r="AU97" i="8"/>
  <c r="AU120" i="8" s="1"/>
  <c r="AU140" i="8" s="1"/>
  <c r="H25" i="8"/>
  <c r="AZ25" i="8"/>
  <c r="BG25" i="8" s="1"/>
  <c r="H31" i="10"/>
  <c r="AZ31" i="10"/>
  <c r="H98" i="8"/>
  <c r="H131" i="8" s="1"/>
  <c r="D98" i="10"/>
  <c r="D131" i="10" s="1"/>
  <c r="AZ119" i="8"/>
  <c r="AZ134" i="8" s="1"/>
  <c r="BD31" i="10"/>
  <c r="BG31" i="10" s="1"/>
  <c r="J97" i="9"/>
  <c r="J120" i="9" s="1"/>
  <c r="J140" i="9" s="1"/>
  <c r="N97" i="9"/>
  <c r="N130" i="9" s="1"/>
  <c r="R97" i="9"/>
  <c r="R5" i="9" s="1"/>
  <c r="R129" i="9" s="1"/>
  <c r="Z97" i="9"/>
  <c r="Z99" i="9" s="1"/>
  <c r="Z137" i="9" s="1"/>
  <c r="AD97" i="9"/>
  <c r="AD130" i="9" s="1"/>
  <c r="AM97" i="9"/>
  <c r="AM130" i="9" s="1"/>
  <c r="D106" i="10"/>
  <c r="D132" i="10" s="1"/>
  <c r="U97" i="9"/>
  <c r="U120" i="9" s="1"/>
  <c r="U140" i="9" s="1"/>
  <c r="AK97" i="9"/>
  <c r="AK99" i="9" s="1"/>
  <c r="AK137" i="9" s="1"/>
  <c r="AU97" i="9"/>
  <c r="AU130" i="9" s="1"/>
  <c r="AM97" i="8"/>
  <c r="S97" i="10"/>
  <c r="S99" i="10" s="1"/>
  <c r="S137" i="10" s="1"/>
  <c r="BC97" i="10"/>
  <c r="BC130" i="10" s="1"/>
  <c r="B97" i="9"/>
  <c r="B130" i="9" s="1"/>
  <c r="AL6" i="10"/>
  <c r="BD6" i="10"/>
  <c r="AZ25" i="10"/>
  <c r="AZ31" i="9"/>
  <c r="AZ112" i="8"/>
  <c r="AZ133" i="8" s="1"/>
  <c r="BD119" i="9"/>
  <c r="BD134" i="9" s="1"/>
  <c r="F97" i="10"/>
  <c r="F113" i="10" s="1"/>
  <c r="F139" i="10" s="1"/>
  <c r="K97" i="10"/>
  <c r="K107" i="10" s="1"/>
  <c r="K138" i="10" s="1"/>
  <c r="O97" i="10"/>
  <c r="O113" i="10" s="1"/>
  <c r="O139" i="10" s="1"/>
  <c r="BD98" i="9"/>
  <c r="BD131" i="9" s="1"/>
  <c r="N5" i="9"/>
  <c r="N129" i="9" s="1"/>
  <c r="I97" i="10"/>
  <c r="I120" i="10" s="1"/>
  <c r="I140" i="10" s="1"/>
  <c r="I97" i="9"/>
  <c r="I99" i="9" s="1"/>
  <c r="I137" i="9" s="1"/>
  <c r="M97" i="9"/>
  <c r="Q97" i="9"/>
  <c r="Q113" i="9" s="1"/>
  <c r="Q139" i="9" s="1"/>
  <c r="Y97" i="9"/>
  <c r="Y99" i="9" s="1"/>
  <c r="Y137" i="9" s="1"/>
  <c r="AC97" i="9"/>
  <c r="AG97" i="9"/>
  <c r="AQ97" i="9"/>
  <c r="AQ130" i="9" s="1"/>
  <c r="E97" i="8"/>
  <c r="E120" i="8" s="1"/>
  <c r="E140" i="8" s="1"/>
  <c r="D106" i="9"/>
  <c r="D132" i="9" s="1"/>
  <c r="AZ106" i="9"/>
  <c r="AZ132" i="9" s="1"/>
  <c r="AZ106" i="8"/>
  <c r="AZ132" i="8" s="1"/>
  <c r="H112" i="10"/>
  <c r="H133" i="10" s="1"/>
  <c r="O97" i="9"/>
  <c r="O130" i="9" s="1"/>
  <c r="W97" i="9"/>
  <c r="W130" i="9" s="1"/>
  <c r="AS97" i="9"/>
  <c r="AW97" i="9"/>
  <c r="AW120" i="9" s="1"/>
  <c r="AW140" i="9" s="1"/>
  <c r="BC97" i="9"/>
  <c r="BC130" i="9" s="1"/>
  <c r="BD106" i="9"/>
  <c r="BD132" i="9" s="1"/>
  <c r="P97" i="10"/>
  <c r="T97" i="10"/>
  <c r="T5" i="10" s="1"/>
  <c r="T129" i="10" s="1"/>
  <c r="AB97" i="10"/>
  <c r="AB113" i="10" s="1"/>
  <c r="AB139" i="10" s="1"/>
  <c r="AZ112" i="9"/>
  <c r="AZ133" i="9" s="1"/>
  <c r="Q120" i="10"/>
  <c r="Q140" i="10" s="1"/>
  <c r="H112" i="8"/>
  <c r="H133" i="8" s="1"/>
  <c r="BD112" i="8"/>
  <c r="BD133" i="8" s="1"/>
  <c r="K97" i="8"/>
  <c r="AE97" i="8"/>
  <c r="AE130" i="8" s="1"/>
  <c r="D6" i="8"/>
  <c r="H6" i="8"/>
  <c r="AL98" i="9"/>
  <c r="AL131" i="9" s="1"/>
  <c r="BG98" i="9"/>
  <c r="BG131" i="9" s="1"/>
  <c r="H106" i="9"/>
  <c r="H132" i="9" s="1"/>
  <c r="G97" i="9"/>
  <c r="G130" i="9" s="1"/>
  <c r="AL31" i="10"/>
  <c r="AL6" i="8"/>
  <c r="BD6" i="8"/>
  <c r="BG6" i="8" s="1"/>
  <c r="D6" i="10"/>
  <c r="H6" i="10"/>
  <c r="K97" i="9"/>
  <c r="K120" i="9" s="1"/>
  <c r="K140" i="9" s="1"/>
  <c r="S97" i="9"/>
  <c r="AA97" i="9"/>
  <c r="AI97" i="9"/>
  <c r="O97" i="8"/>
  <c r="BC97" i="8"/>
  <c r="BC99" i="8" s="1"/>
  <c r="BC137" i="8" s="1"/>
  <c r="S120" i="10"/>
  <c r="S140" i="10" s="1"/>
  <c r="AL119" i="9"/>
  <c r="AL134" i="9" s="1"/>
  <c r="AU120" i="9"/>
  <c r="AU140" i="9" s="1"/>
  <c r="D112" i="10"/>
  <c r="D133" i="10" s="1"/>
  <c r="B97" i="10"/>
  <c r="B130" i="10" s="1"/>
  <c r="AL98" i="8"/>
  <c r="AL131" i="8" s="1"/>
  <c r="BA97" i="8"/>
  <c r="BA5" i="8" s="1"/>
  <c r="BA129" i="8" s="1"/>
  <c r="BD98" i="8"/>
  <c r="D25" i="8"/>
  <c r="AL25" i="10"/>
  <c r="BD25" i="10"/>
  <c r="D31" i="10"/>
  <c r="AL31" i="9"/>
  <c r="BD31" i="9"/>
  <c r="D98" i="8"/>
  <c r="D131" i="8" s="1"/>
  <c r="L97" i="8"/>
  <c r="L5" i="8" s="1"/>
  <c r="L129" i="8" s="1"/>
  <c r="P97" i="8"/>
  <c r="P5" i="8" s="1"/>
  <c r="P129" i="8" s="1"/>
  <c r="T97" i="8"/>
  <c r="T5" i="8" s="1"/>
  <c r="T129" i="8" s="1"/>
  <c r="X97" i="8"/>
  <c r="AB97" i="8"/>
  <c r="AB107" i="8" s="1"/>
  <c r="AB138" i="8" s="1"/>
  <c r="AF97" i="8"/>
  <c r="AJ97" i="8"/>
  <c r="AJ120" i="8" s="1"/>
  <c r="AJ140" i="8" s="1"/>
  <c r="Q5" i="10"/>
  <c r="Q129" i="10" s="1"/>
  <c r="D98" i="9"/>
  <c r="D131" i="9" s="1"/>
  <c r="H98" i="9"/>
  <c r="H131" i="9" s="1"/>
  <c r="AL106" i="8"/>
  <c r="AL132" i="8" s="1"/>
  <c r="BD106" i="8"/>
  <c r="BD132" i="8" s="1"/>
  <c r="W97" i="10"/>
  <c r="AA97" i="10"/>
  <c r="AA130" i="10" s="1"/>
  <c r="AE97" i="10"/>
  <c r="AE107" i="10" s="1"/>
  <c r="AE138" i="10" s="1"/>
  <c r="AI97" i="10"/>
  <c r="AI107" i="10" s="1"/>
  <c r="AI138" i="10" s="1"/>
  <c r="AS97" i="10"/>
  <c r="AW97" i="10"/>
  <c r="AW107" i="10" s="1"/>
  <c r="AW138" i="10" s="1"/>
  <c r="D119" i="9"/>
  <c r="D134" i="9" s="1"/>
  <c r="H119" i="9"/>
  <c r="H134" i="9" s="1"/>
  <c r="AL6" i="9"/>
  <c r="BD6" i="9"/>
  <c r="H25" i="9"/>
  <c r="AL31" i="8"/>
  <c r="BD31" i="8"/>
  <c r="AR97" i="8"/>
  <c r="AV97" i="8"/>
  <c r="BH97" i="8"/>
  <c r="H98" i="10"/>
  <c r="H131" i="10" s="1"/>
  <c r="S97" i="8"/>
  <c r="S107" i="8" s="1"/>
  <c r="S138" i="8" s="1"/>
  <c r="W97" i="8"/>
  <c r="AI97" i="8"/>
  <c r="AI99" i="8" s="1"/>
  <c r="AI137" i="8" s="1"/>
  <c r="H106" i="10"/>
  <c r="H132" i="10" s="1"/>
  <c r="AL106" i="9"/>
  <c r="AL132" i="9" s="1"/>
  <c r="AL112" i="8"/>
  <c r="AL133" i="8" s="1"/>
  <c r="U97" i="10"/>
  <c r="U130" i="10" s="1"/>
  <c r="Y97" i="10"/>
  <c r="Y113" i="10" s="1"/>
  <c r="Y139" i="10" s="1"/>
  <c r="AC97" i="10"/>
  <c r="AG97" i="10"/>
  <c r="AK97" i="10"/>
  <c r="AK130" i="10" s="1"/>
  <c r="AL112" i="10"/>
  <c r="AL133" i="10" s="1"/>
  <c r="AQ97" i="10"/>
  <c r="AU97" i="10"/>
  <c r="BD112" i="10"/>
  <c r="BD133" i="10" s="1"/>
  <c r="D112" i="9"/>
  <c r="D133" i="9" s="1"/>
  <c r="H112" i="9"/>
  <c r="H133" i="9" s="1"/>
  <c r="D119" i="8"/>
  <c r="D134" i="8" s="1"/>
  <c r="H119" i="8"/>
  <c r="H134" i="8" s="1"/>
  <c r="D119" i="10"/>
  <c r="D134" i="10" s="1"/>
  <c r="H119" i="10"/>
  <c r="H134" i="10" s="1"/>
  <c r="L97" i="10"/>
  <c r="AJ97" i="10"/>
  <c r="AJ120" i="10" s="1"/>
  <c r="AJ140" i="10" s="1"/>
  <c r="AM120" i="9"/>
  <c r="AM140" i="9" s="1"/>
  <c r="D25" i="10"/>
  <c r="H25" i="10"/>
  <c r="AL25" i="9"/>
  <c r="BD25" i="9"/>
  <c r="D31" i="9"/>
  <c r="H31" i="9"/>
  <c r="B97" i="8"/>
  <c r="B130" i="8" s="1"/>
  <c r="AN97" i="8"/>
  <c r="AN5" i="8" s="1"/>
  <c r="AN129" i="8" s="1"/>
  <c r="AL98" i="10"/>
  <c r="AL131" i="10" s="1"/>
  <c r="BD98" i="10"/>
  <c r="BF97" i="10"/>
  <c r="D106" i="8"/>
  <c r="D132" i="8" s="1"/>
  <c r="H106" i="8"/>
  <c r="H132" i="8" s="1"/>
  <c r="AL106" i="10"/>
  <c r="AL132" i="10" s="1"/>
  <c r="BD106" i="10"/>
  <c r="AL112" i="9"/>
  <c r="AL133" i="9" s="1"/>
  <c r="BD112" i="9"/>
  <c r="BD133" i="9" s="1"/>
  <c r="AL119" i="8"/>
  <c r="AL134" i="8" s="1"/>
  <c r="BD119" i="8"/>
  <c r="C120" i="10"/>
  <c r="C140" i="10" s="1"/>
  <c r="AL119" i="10"/>
  <c r="AL134" i="10" s="1"/>
  <c r="BD119" i="10"/>
  <c r="W120" i="9"/>
  <c r="W140" i="9" s="1"/>
  <c r="AY97" i="8"/>
  <c r="AY97" i="9"/>
  <c r="AY97" i="10"/>
  <c r="AX97" i="10"/>
  <c r="AR97" i="10"/>
  <c r="AT97" i="10"/>
  <c r="J97" i="10"/>
  <c r="J130" i="10" s="1"/>
  <c r="N97" i="10"/>
  <c r="R97" i="10"/>
  <c r="V97" i="10"/>
  <c r="V5" i="10" s="1"/>
  <c r="V129" i="10" s="1"/>
  <c r="X97" i="10"/>
  <c r="Z97" i="10"/>
  <c r="AD97" i="10"/>
  <c r="AF97" i="10"/>
  <c r="AF107" i="10" s="1"/>
  <c r="AF138" i="10" s="1"/>
  <c r="AH97" i="10"/>
  <c r="AP97" i="10"/>
  <c r="AP5" i="10" s="1"/>
  <c r="AP129" i="10" s="1"/>
  <c r="AV97" i="10"/>
  <c r="AV5" i="10" s="1"/>
  <c r="AV129" i="10" s="1"/>
  <c r="AE113" i="8"/>
  <c r="AE139" i="8" s="1"/>
  <c r="BB97" i="8"/>
  <c r="E113" i="9"/>
  <c r="E139" i="9" s="1"/>
  <c r="V120" i="9"/>
  <c r="V140" i="9" s="1"/>
  <c r="AM107" i="9"/>
  <c r="AM138" i="9" s="1"/>
  <c r="V113" i="9"/>
  <c r="V139" i="9" s="1"/>
  <c r="B99" i="9"/>
  <c r="B137" i="9" s="1"/>
  <c r="K107" i="8"/>
  <c r="K138" i="8" s="1"/>
  <c r="BB113" i="8"/>
  <c r="BB139" i="8" s="1"/>
  <c r="AH99" i="9"/>
  <c r="AH137" i="9" s="1"/>
  <c r="BE97" i="8"/>
  <c r="G97" i="10"/>
  <c r="AN97" i="10"/>
  <c r="BA97" i="10"/>
  <c r="BA130" i="10" s="1"/>
  <c r="AK113" i="10"/>
  <c r="AK139" i="10" s="1"/>
  <c r="W113" i="9"/>
  <c r="W139" i="9" s="1"/>
  <c r="BB97" i="9"/>
  <c r="BE97" i="9"/>
  <c r="BE5" i="9" s="1"/>
  <c r="BE129" i="9" s="1"/>
  <c r="W107" i="9"/>
  <c r="W138" i="9" s="1"/>
  <c r="Q97" i="8"/>
  <c r="U97" i="8"/>
  <c r="Y97" i="8"/>
  <c r="AC97" i="8"/>
  <c r="AC130" i="8" s="1"/>
  <c r="AG97" i="8"/>
  <c r="AG130" i="8" s="1"/>
  <c r="AK97" i="8"/>
  <c r="AP97" i="9"/>
  <c r="AT97" i="9"/>
  <c r="AT130" i="9" s="1"/>
  <c r="AX97" i="9"/>
  <c r="AX130" i="9" s="1"/>
  <c r="AA97" i="8"/>
  <c r="AA99" i="8" s="1"/>
  <c r="AA137" i="8" s="1"/>
  <c r="AQ97" i="8"/>
  <c r="AG107" i="10"/>
  <c r="AG138" i="10" s="1"/>
  <c r="F97" i="9"/>
  <c r="L97" i="9"/>
  <c r="N107" i="9"/>
  <c r="N138" i="9" s="1"/>
  <c r="P97" i="9"/>
  <c r="T97" i="9"/>
  <c r="T130" i="9" s="1"/>
  <c r="X97" i="9"/>
  <c r="X130" i="9" s="1"/>
  <c r="AB97" i="9"/>
  <c r="AD107" i="9"/>
  <c r="AD138" i="9" s="1"/>
  <c r="AF97" i="9"/>
  <c r="AJ97" i="9"/>
  <c r="AJ130" i="9" s="1"/>
  <c r="AN97" i="9"/>
  <c r="AN130" i="9" s="1"/>
  <c r="I97" i="8"/>
  <c r="M97" i="8"/>
  <c r="AV97" i="9"/>
  <c r="AV130" i="9" s="1"/>
  <c r="AU99" i="8"/>
  <c r="AU137" i="8" s="1"/>
  <c r="AR97" i="9"/>
  <c r="AR130" i="9" s="1"/>
  <c r="AS97" i="8"/>
  <c r="AS130" i="8" s="1"/>
  <c r="AW97" i="8"/>
  <c r="BA97" i="9"/>
  <c r="K99" i="10"/>
  <c r="K137" i="10" s="1"/>
  <c r="BB97" i="10"/>
  <c r="BC99" i="9"/>
  <c r="BC137" i="9" s="1"/>
  <c r="BH97" i="9"/>
  <c r="U99" i="10"/>
  <c r="U137" i="10" s="1"/>
  <c r="BE97" i="10"/>
  <c r="C97" i="8"/>
  <c r="BF97" i="8"/>
  <c r="E99" i="10"/>
  <c r="E137" i="10" s="1"/>
  <c r="C97" i="9"/>
  <c r="BF97" i="9"/>
  <c r="F97" i="8"/>
  <c r="J97" i="8"/>
  <c r="J5" i="8" s="1"/>
  <c r="J129" i="8" s="1"/>
  <c r="N97" i="8"/>
  <c r="R97" i="8"/>
  <c r="V97" i="8"/>
  <c r="Z97" i="8"/>
  <c r="AD97" i="8"/>
  <c r="AH97" i="8"/>
  <c r="AP97" i="8"/>
  <c r="AT97" i="8"/>
  <c r="AX97" i="8"/>
  <c r="AS99" i="10"/>
  <c r="AS137" i="10" s="1"/>
  <c r="BH97" i="10"/>
  <c r="W99" i="9"/>
  <c r="W137" i="9" s="1"/>
  <c r="W5" i="9"/>
  <c r="W129" i="9" s="1"/>
  <c r="AQ5" i="9" l="1"/>
  <c r="AQ129" i="9" s="1"/>
  <c r="AE99" i="9"/>
  <c r="AE137" i="9" s="1"/>
  <c r="K99" i="9"/>
  <c r="K137" i="9" s="1"/>
  <c r="BC99" i="10"/>
  <c r="BC137" i="10" s="1"/>
  <c r="J107" i="9"/>
  <c r="J138" i="9" s="1"/>
  <c r="AI107" i="8"/>
  <c r="AI138" i="8" s="1"/>
  <c r="AE113" i="9"/>
  <c r="AE139" i="9" s="1"/>
  <c r="AW113" i="10"/>
  <c r="AW139" i="10" s="1"/>
  <c r="AM107" i="10"/>
  <c r="AM138" i="10" s="1"/>
  <c r="Q113" i="10"/>
  <c r="Q139" i="10" s="1"/>
  <c r="AJ5" i="10"/>
  <c r="AJ129" i="10" s="1"/>
  <c r="AE120" i="9"/>
  <c r="AE140" i="9" s="1"/>
  <c r="AO6" i="9"/>
  <c r="AO31" i="10"/>
  <c r="AM5" i="9"/>
  <c r="AM129" i="9" s="1"/>
  <c r="Q99" i="10"/>
  <c r="Q137" i="10" s="1"/>
  <c r="AM99" i="10"/>
  <c r="AM137" i="10" s="1"/>
  <c r="Q107" i="10"/>
  <c r="Q138" i="10" s="1"/>
  <c r="AU107" i="9"/>
  <c r="AU138" i="9" s="1"/>
  <c r="B5" i="9"/>
  <c r="B129" i="9" s="1"/>
  <c r="N120" i="9"/>
  <c r="N140" i="9" s="1"/>
  <c r="AO31" i="8"/>
  <c r="AM120" i="10"/>
  <c r="AM140" i="10" s="1"/>
  <c r="AM5" i="10"/>
  <c r="AM129" i="10" s="1"/>
  <c r="G5" i="9"/>
  <c r="G129" i="9" s="1"/>
  <c r="AU5" i="9"/>
  <c r="AU129" i="9" s="1"/>
  <c r="AU99" i="9"/>
  <c r="AU137" i="9" s="1"/>
  <c r="AM99" i="9"/>
  <c r="AM137" i="9" s="1"/>
  <c r="C99" i="10"/>
  <c r="C137" i="10" s="1"/>
  <c r="AE99" i="8"/>
  <c r="AE137" i="8" s="1"/>
  <c r="L107" i="8"/>
  <c r="L138" i="8" s="1"/>
  <c r="V107" i="9"/>
  <c r="V138" i="9" s="1"/>
  <c r="S107" i="10"/>
  <c r="S138" i="10" s="1"/>
  <c r="AN107" i="8"/>
  <c r="AN138" i="8" s="1"/>
  <c r="AU113" i="9"/>
  <c r="AU139" i="9" s="1"/>
  <c r="B107" i="9"/>
  <c r="B138" i="9" s="1"/>
  <c r="C107" i="10"/>
  <c r="C138" i="10" s="1"/>
  <c r="AU113" i="8"/>
  <c r="AU139" i="8" s="1"/>
  <c r="Z5" i="9"/>
  <c r="Z129" i="9" s="1"/>
  <c r="B113" i="9"/>
  <c r="B139" i="9" s="1"/>
  <c r="B107" i="10"/>
  <c r="B138" i="10" s="1"/>
  <c r="AM113" i="9"/>
  <c r="AM139" i="9" s="1"/>
  <c r="AU107" i="8"/>
  <c r="AU138" i="8" s="1"/>
  <c r="N113" i="9"/>
  <c r="N139" i="9" s="1"/>
  <c r="N136" i="9" s="1"/>
  <c r="N99" i="9"/>
  <c r="N137" i="9" s="1"/>
  <c r="AO25" i="9"/>
  <c r="BG6" i="9"/>
  <c r="B120" i="9"/>
  <c r="B140" i="9" s="1"/>
  <c r="E5" i="9"/>
  <c r="E129" i="9" s="1"/>
  <c r="V99" i="9"/>
  <c r="V137" i="9" s="1"/>
  <c r="V136" i="9" s="1"/>
  <c r="AK99" i="10"/>
  <c r="AK137" i="10" s="1"/>
  <c r="AK107" i="10"/>
  <c r="AK138" i="10" s="1"/>
  <c r="U107" i="10"/>
  <c r="U138" i="10" s="1"/>
  <c r="O113" i="9"/>
  <c r="O139" i="9" s="1"/>
  <c r="U113" i="10"/>
  <c r="U139" i="10" s="1"/>
  <c r="AP113" i="10"/>
  <c r="AP139" i="10" s="1"/>
  <c r="AE107" i="8"/>
  <c r="AE138" i="8" s="1"/>
  <c r="AE120" i="8"/>
  <c r="AE140" i="8" s="1"/>
  <c r="I113" i="9"/>
  <c r="I139" i="9" s="1"/>
  <c r="BG25" i="9"/>
  <c r="BG31" i="8"/>
  <c r="AE5" i="8"/>
  <c r="AE129" i="8" s="1"/>
  <c r="BG6" i="10"/>
  <c r="C5" i="10"/>
  <c r="C129" i="10" s="1"/>
  <c r="V5" i="9"/>
  <c r="V129" i="9" s="1"/>
  <c r="C130" i="10"/>
  <c r="M113" i="10"/>
  <c r="M139" i="10" s="1"/>
  <c r="M99" i="10"/>
  <c r="M137" i="10" s="1"/>
  <c r="M107" i="10"/>
  <c r="M138" i="10" s="1"/>
  <c r="AQ113" i="9"/>
  <c r="AQ139" i="9" s="1"/>
  <c r="AQ99" i="9"/>
  <c r="AQ137" i="9" s="1"/>
  <c r="AQ107" i="9"/>
  <c r="AQ138" i="9" s="1"/>
  <c r="Q5" i="9"/>
  <c r="Q129" i="9" s="1"/>
  <c r="Q99" i="9"/>
  <c r="Q137" i="9" s="1"/>
  <c r="AQ120" i="9"/>
  <c r="AQ140" i="9" s="1"/>
  <c r="AB120" i="8"/>
  <c r="AB140" i="8" s="1"/>
  <c r="G99" i="8"/>
  <c r="G137" i="8" s="1"/>
  <c r="L113" i="8"/>
  <c r="L139" i="8" s="1"/>
  <c r="L120" i="8"/>
  <c r="L140" i="8" s="1"/>
  <c r="AB5" i="8"/>
  <c r="AB129" i="8" s="1"/>
  <c r="AB113" i="8"/>
  <c r="AB139" i="8" s="1"/>
  <c r="E107" i="8"/>
  <c r="E138" i="8" s="1"/>
  <c r="AN113" i="8"/>
  <c r="AN139" i="8" s="1"/>
  <c r="E120" i="9"/>
  <c r="E140" i="9" s="1"/>
  <c r="G120" i="8"/>
  <c r="G140" i="8" s="1"/>
  <c r="BC5" i="9"/>
  <c r="BC129" i="9" s="1"/>
  <c r="O5" i="9"/>
  <c r="O129" i="9" s="1"/>
  <c r="W136" i="9"/>
  <c r="G99" i="9"/>
  <c r="G137" i="9" s="1"/>
  <c r="AK113" i="9"/>
  <c r="AK139" i="9" s="1"/>
  <c r="AN99" i="8"/>
  <c r="AN137" i="8" s="1"/>
  <c r="BC113" i="10"/>
  <c r="BC139" i="10" s="1"/>
  <c r="J113" i="9"/>
  <c r="J139" i="9" s="1"/>
  <c r="AD120" i="9"/>
  <c r="AD140" i="9" s="1"/>
  <c r="O120" i="9"/>
  <c r="O140" i="9" s="1"/>
  <c r="AK5" i="9"/>
  <c r="AK129" i="9" s="1"/>
  <c r="E99" i="9"/>
  <c r="E137" i="9" s="1"/>
  <c r="AH107" i="9"/>
  <c r="AH138" i="9" s="1"/>
  <c r="O107" i="9"/>
  <c r="O138" i="9" s="1"/>
  <c r="O107" i="10"/>
  <c r="O138" i="10" s="1"/>
  <c r="G113" i="8"/>
  <c r="G139" i="8" s="1"/>
  <c r="BC113" i="9"/>
  <c r="BC139" i="9" s="1"/>
  <c r="J99" i="9"/>
  <c r="J137" i="9" s="1"/>
  <c r="AD99" i="9"/>
  <c r="AD137" i="9" s="1"/>
  <c r="BC120" i="9"/>
  <c r="BC140" i="9" s="1"/>
  <c r="G120" i="9"/>
  <c r="G140" i="9" s="1"/>
  <c r="AK120" i="9"/>
  <c r="AK140" i="9" s="1"/>
  <c r="AO6" i="8"/>
  <c r="AH130" i="9"/>
  <c r="E130" i="9"/>
  <c r="BC113" i="8"/>
  <c r="BC139" i="8" s="1"/>
  <c r="G107" i="9"/>
  <c r="G138" i="9" s="1"/>
  <c r="O99" i="9"/>
  <c r="O137" i="9" s="1"/>
  <c r="BC107" i="9"/>
  <c r="BC138" i="9" s="1"/>
  <c r="G107" i="8"/>
  <c r="G138" i="8" s="1"/>
  <c r="G136" i="8" s="1"/>
  <c r="BC107" i="10"/>
  <c r="BC138" i="10" s="1"/>
  <c r="G113" i="9"/>
  <c r="G139" i="9" s="1"/>
  <c r="AH113" i="9"/>
  <c r="AH139" i="9" s="1"/>
  <c r="AH5" i="9"/>
  <c r="AH129" i="9" s="1"/>
  <c r="AO25" i="8"/>
  <c r="AE5" i="9"/>
  <c r="AE129" i="9" s="1"/>
  <c r="AW99" i="10"/>
  <c r="AW137" i="10" s="1"/>
  <c r="BA99" i="8"/>
  <c r="BA137" i="8" s="1"/>
  <c r="AA99" i="10"/>
  <c r="AA137" i="10" s="1"/>
  <c r="Z107" i="9"/>
  <c r="Z138" i="9" s="1"/>
  <c r="T107" i="10"/>
  <c r="T138" i="10" s="1"/>
  <c r="Z113" i="9"/>
  <c r="Z139" i="9" s="1"/>
  <c r="S113" i="8"/>
  <c r="S139" i="8" s="1"/>
  <c r="I5" i="10"/>
  <c r="I129" i="10" s="1"/>
  <c r="BG112" i="10"/>
  <c r="BG133" i="10" s="1"/>
  <c r="AZ97" i="10"/>
  <c r="AZ130" i="10" s="1"/>
  <c r="E5" i="10"/>
  <c r="E129" i="10" s="1"/>
  <c r="K120" i="10"/>
  <c r="K140" i="10" s="1"/>
  <c r="AW5" i="9"/>
  <c r="AW129" i="9" s="1"/>
  <c r="E130" i="10"/>
  <c r="AE107" i="9"/>
  <c r="AE138" i="9" s="1"/>
  <c r="AE136" i="9" s="1"/>
  <c r="U113" i="9"/>
  <c r="U139" i="9" s="1"/>
  <c r="AO98" i="8"/>
  <c r="AO131" i="8" s="1"/>
  <c r="BG119" i="9"/>
  <c r="BG134" i="9" s="1"/>
  <c r="E120" i="10"/>
  <c r="E140" i="10" s="1"/>
  <c r="U5" i="9"/>
  <c r="U129" i="9" s="1"/>
  <c r="U99" i="9"/>
  <c r="U137" i="9" s="1"/>
  <c r="E107" i="10"/>
  <c r="E138" i="10" s="1"/>
  <c r="AA107" i="10"/>
  <c r="AA138" i="10" s="1"/>
  <c r="BG31" i="9"/>
  <c r="BF5" i="9"/>
  <c r="BF129" i="9" s="1"/>
  <c r="BF130" i="9"/>
  <c r="BF5" i="8"/>
  <c r="BF129" i="8" s="1"/>
  <c r="BF130" i="8"/>
  <c r="F120" i="9"/>
  <c r="F140" i="9" s="1"/>
  <c r="F130" i="9"/>
  <c r="AQ5" i="8"/>
  <c r="AQ129" i="8" s="1"/>
  <c r="AQ130" i="8"/>
  <c r="Q99" i="8"/>
  <c r="Q137" i="8" s="1"/>
  <c r="Q130" i="8"/>
  <c r="AX120" i="8"/>
  <c r="AX140" i="8" s="1"/>
  <c r="AX130" i="8"/>
  <c r="BH120" i="10"/>
  <c r="BH140" i="10" s="1"/>
  <c r="BH130" i="10"/>
  <c r="AT120" i="8"/>
  <c r="AT140" i="8" s="1"/>
  <c r="AT130" i="8"/>
  <c r="Z120" i="8"/>
  <c r="Z140" i="8" s="1"/>
  <c r="Z130" i="8"/>
  <c r="J120" i="8"/>
  <c r="J140" i="8" s="1"/>
  <c r="J130" i="8"/>
  <c r="BE120" i="10"/>
  <c r="BE140" i="10" s="1"/>
  <c r="BE130" i="10"/>
  <c r="M136" i="10"/>
  <c r="AW113" i="8"/>
  <c r="AW139" i="8" s="1"/>
  <c r="AW130" i="8"/>
  <c r="L107" i="9"/>
  <c r="L138" i="9" s="1"/>
  <c r="L130" i="9"/>
  <c r="Y5" i="8"/>
  <c r="Y129" i="8" s="1"/>
  <c r="Y130" i="8"/>
  <c r="BE107" i="9"/>
  <c r="BE138" i="9" s="1"/>
  <c r="BE130" i="9"/>
  <c r="BB120" i="8"/>
  <c r="BB140" i="8" s="1"/>
  <c r="BB130" i="8"/>
  <c r="AP120" i="10"/>
  <c r="AP140" i="10" s="1"/>
  <c r="AP130" i="10"/>
  <c r="AD107" i="10"/>
  <c r="AD138" i="10" s="1"/>
  <c r="AD130" i="10"/>
  <c r="R120" i="10"/>
  <c r="R140" i="10" s="1"/>
  <c r="R130" i="10"/>
  <c r="AT5" i="10"/>
  <c r="AT129" i="10" s="1"/>
  <c r="AT130" i="10"/>
  <c r="AY5" i="10"/>
  <c r="AY129" i="10" s="1"/>
  <c r="AY130" i="10"/>
  <c r="BG119" i="8"/>
  <c r="BG134" i="8" s="1"/>
  <c r="BD134" i="8"/>
  <c r="BG98" i="10"/>
  <c r="BG131" i="10" s="1"/>
  <c r="BD131" i="10"/>
  <c r="AN120" i="8"/>
  <c r="AN140" i="8" s="1"/>
  <c r="AN130" i="8"/>
  <c r="L99" i="10"/>
  <c r="L137" i="10" s="1"/>
  <c r="L130" i="10"/>
  <c r="AU120" i="10"/>
  <c r="AU140" i="10" s="1"/>
  <c r="AU130" i="10"/>
  <c r="AG5" i="10"/>
  <c r="AG129" i="10" s="1"/>
  <c r="AG130" i="10"/>
  <c r="W5" i="8"/>
  <c r="W129" i="8" s="1"/>
  <c r="W130" i="8"/>
  <c r="BH107" i="8"/>
  <c r="BH138" i="8" s="1"/>
  <c r="BH130" i="8"/>
  <c r="AI120" i="10"/>
  <c r="AI140" i="10" s="1"/>
  <c r="AI130" i="10"/>
  <c r="AB99" i="8"/>
  <c r="AB137" i="8" s="1"/>
  <c r="AB130" i="8"/>
  <c r="L99" i="8"/>
  <c r="L137" i="8" s="1"/>
  <c r="L130" i="8"/>
  <c r="BC120" i="10"/>
  <c r="BC140" i="10" s="1"/>
  <c r="AA113" i="9"/>
  <c r="AA139" i="9" s="1"/>
  <c r="AA130" i="9"/>
  <c r="BC5" i="10"/>
  <c r="BC129" i="10" s="1"/>
  <c r="AB99" i="10"/>
  <c r="AB137" i="10" s="1"/>
  <c r="AB130" i="10"/>
  <c r="AG107" i="9"/>
  <c r="AG138" i="9" s="1"/>
  <c r="AG130" i="9"/>
  <c r="M107" i="9"/>
  <c r="M138" i="9" s="1"/>
  <c r="M130" i="9"/>
  <c r="F120" i="10"/>
  <c r="F140" i="10" s="1"/>
  <c r="F130" i="10"/>
  <c r="AM5" i="8"/>
  <c r="AM129" i="8" s="1"/>
  <c r="AM130" i="8"/>
  <c r="R120" i="9"/>
  <c r="R140" i="9" s="1"/>
  <c r="R130" i="9"/>
  <c r="AU5" i="8"/>
  <c r="AU129" i="8" s="1"/>
  <c r="AU130" i="8"/>
  <c r="R120" i="8"/>
  <c r="R140" i="8" s="1"/>
  <c r="R130" i="8"/>
  <c r="I99" i="8"/>
  <c r="I137" i="8" s="1"/>
  <c r="I130" i="8"/>
  <c r="AP120" i="8"/>
  <c r="AP140" i="8" s="1"/>
  <c r="AP130" i="8"/>
  <c r="V120" i="8"/>
  <c r="V140" i="8" s="1"/>
  <c r="V130" i="8"/>
  <c r="F120" i="8"/>
  <c r="F140" i="8" s="1"/>
  <c r="F130" i="8"/>
  <c r="BB107" i="10"/>
  <c r="BB138" i="10" s="1"/>
  <c r="BB130" i="10"/>
  <c r="M99" i="8"/>
  <c r="M137" i="8" s="1"/>
  <c r="M130" i="8"/>
  <c r="AB107" i="9"/>
  <c r="AB138" i="9" s="1"/>
  <c r="AB130" i="9"/>
  <c r="AK99" i="8"/>
  <c r="AK137" i="8" s="1"/>
  <c r="AK130" i="8"/>
  <c r="U99" i="8"/>
  <c r="U137" i="8" s="1"/>
  <c r="U130" i="8"/>
  <c r="BB5" i="9"/>
  <c r="BB129" i="9" s="1"/>
  <c r="BB130" i="9"/>
  <c r="G99" i="10"/>
  <c r="G137" i="10" s="1"/>
  <c r="G130" i="10"/>
  <c r="Z99" i="10"/>
  <c r="Z137" i="10" s="1"/>
  <c r="Z130" i="10"/>
  <c r="N120" i="10"/>
  <c r="N140" i="10" s="1"/>
  <c r="N130" i="10"/>
  <c r="AR107" i="10"/>
  <c r="AR138" i="10" s="1"/>
  <c r="AR130" i="10"/>
  <c r="AY5" i="9"/>
  <c r="AY129" i="9" s="1"/>
  <c r="AY130" i="9"/>
  <c r="BG119" i="10"/>
  <c r="BG134" i="10" s="1"/>
  <c r="BD134" i="10"/>
  <c r="B107" i="8"/>
  <c r="B138" i="8" s="1"/>
  <c r="AQ120" i="10"/>
  <c r="AQ140" i="10" s="1"/>
  <c r="AQ130" i="10"/>
  <c r="AC5" i="10"/>
  <c r="AC129" i="10" s="1"/>
  <c r="AC130" i="10"/>
  <c r="S5" i="8"/>
  <c r="S129" i="8" s="1"/>
  <c r="S130" i="8"/>
  <c r="AV99" i="8"/>
  <c r="AV137" i="8" s="1"/>
  <c r="AV130" i="8"/>
  <c r="AE120" i="10"/>
  <c r="AE140" i="10" s="1"/>
  <c r="AE130" i="10"/>
  <c r="AZ97" i="8"/>
  <c r="AZ99" i="8" s="1"/>
  <c r="AZ137" i="8" s="1"/>
  <c r="X99" i="8"/>
  <c r="X137" i="8" s="1"/>
  <c r="X130" i="8"/>
  <c r="O5" i="8"/>
  <c r="O129" i="8" s="1"/>
  <c r="O130" i="8"/>
  <c r="S5" i="9"/>
  <c r="S129" i="9" s="1"/>
  <c r="S130" i="9"/>
  <c r="G5" i="8"/>
  <c r="G129" i="8" s="1"/>
  <c r="K120" i="8"/>
  <c r="K140" i="8" s="1"/>
  <c r="K130" i="8"/>
  <c r="T99" i="10"/>
  <c r="T137" i="10" s="1"/>
  <c r="T130" i="10"/>
  <c r="AW99" i="9"/>
  <c r="AW137" i="9" s="1"/>
  <c r="AW130" i="9"/>
  <c r="AD5" i="9"/>
  <c r="AD129" i="9" s="1"/>
  <c r="AC107" i="9"/>
  <c r="AC138" i="9" s="1"/>
  <c r="AC130" i="9"/>
  <c r="I107" i="9"/>
  <c r="I138" i="9" s="1"/>
  <c r="I130" i="9"/>
  <c r="M5" i="10"/>
  <c r="M129" i="10" s="1"/>
  <c r="M130" i="10"/>
  <c r="AN99" i="10"/>
  <c r="AN137" i="10" s="1"/>
  <c r="AN130" i="10"/>
  <c r="AH99" i="10"/>
  <c r="AH137" i="10" s="1"/>
  <c r="AH130" i="10"/>
  <c r="X99" i="10"/>
  <c r="X137" i="10" s="1"/>
  <c r="X130" i="10"/>
  <c r="AY5" i="8"/>
  <c r="AY129" i="8" s="1"/>
  <c r="AY130" i="8"/>
  <c r="Y5" i="10"/>
  <c r="Y129" i="10" s="1"/>
  <c r="Y130" i="10"/>
  <c r="AR99" i="8"/>
  <c r="AR137" i="8" s="1"/>
  <c r="AR130" i="8"/>
  <c r="AW5" i="10"/>
  <c r="AW129" i="10" s="1"/>
  <c r="AW130" i="10"/>
  <c r="AJ99" i="8"/>
  <c r="AJ137" i="8" s="1"/>
  <c r="AJ130" i="8"/>
  <c r="T99" i="8"/>
  <c r="T137" i="8" s="1"/>
  <c r="T130" i="8"/>
  <c r="BG98" i="8"/>
  <c r="BG131" i="8" s="1"/>
  <c r="BD131" i="8"/>
  <c r="B120" i="10"/>
  <c r="B140" i="10" s="1"/>
  <c r="K113" i="9"/>
  <c r="K139" i="9" s="1"/>
  <c r="K130" i="9"/>
  <c r="P99" i="10"/>
  <c r="P137" i="10" s="1"/>
  <c r="P130" i="10"/>
  <c r="AS107" i="9"/>
  <c r="AS138" i="9" s="1"/>
  <c r="AS130" i="9"/>
  <c r="E99" i="8"/>
  <c r="E137" i="8" s="1"/>
  <c r="E130" i="8"/>
  <c r="Y113" i="9"/>
  <c r="Y139" i="9" s="1"/>
  <c r="Y130" i="9"/>
  <c r="I107" i="10"/>
  <c r="I138" i="10" s="1"/>
  <c r="I130" i="10"/>
  <c r="O120" i="10"/>
  <c r="O140" i="10" s="1"/>
  <c r="O130" i="10"/>
  <c r="AK107" i="9"/>
  <c r="AK138" i="9" s="1"/>
  <c r="AK130" i="9"/>
  <c r="J5" i="9"/>
  <c r="J129" i="9" s="1"/>
  <c r="J130" i="9"/>
  <c r="AH120" i="8"/>
  <c r="AH140" i="8" s="1"/>
  <c r="AH130" i="8"/>
  <c r="C5" i="9"/>
  <c r="C129" i="9" s="1"/>
  <c r="C130" i="9"/>
  <c r="P120" i="9"/>
  <c r="P140" i="9" s="1"/>
  <c r="P130" i="9"/>
  <c r="AP107" i="9"/>
  <c r="AP138" i="9" s="1"/>
  <c r="AP130" i="9"/>
  <c r="AD120" i="8"/>
  <c r="AD140" i="8" s="1"/>
  <c r="AD130" i="8"/>
  <c r="N120" i="8"/>
  <c r="N140" i="8" s="1"/>
  <c r="N130" i="8"/>
  <c r="AU136" i="9"/>
  <c r="C113" i="8"/>
  <c r="C139" i="8" s="1"/>
  <c r="C130" i="8"/>
  <c r="BH113" i="9"/>
  <c r="BH139" i="9" s="1"/>
  <c r="BH130" i="9"/>
  <c r="BA5" i="9"/>
  <c r="BA129" i="9" s="1"/>
  <c r="BA130" i="9"/>
  <c r="AF120" i="9"/>
  <c r="AF140" i="9" s="1"/>
  <c r="AF130" i="9"/>
  <c r="AA5" i="8"/>
  <c r="AA129" i="8" s="1"/>
  <c r="AA130" i="8"/>
  <c r="AM136" i="10"/>
  <c r="BE107" i="8"/>
  <c r="BE138" i="8" s="1"/>
  <c r="BE130" i="8"/>
  <c r="AV99" i="10"/>
  <c r="AV137" i="10" s="1"/>
  <c r="AV130" i="10"/>
  <c r="AF99" i="10"/>
  <c r="AF137" i="10" s="1"/>
  <c r="AF130" i="10"/>
  <c r="V120" i="10"/>
  <c r="V140" i="10" s="1"/>
  <c r="V130" i="10"/>
  <c r="AX5" i="10"/>
  <c r="AX129" i="10" s="1"/>
  <c r="AX130" i="10"/>
  <c r="BG106" i="10"/>
  <c r="BG132" i="10" s="1"/>
  <c r="BD132" i="10"/>
  <c r="BF5" i="10"/>
  <c r="BF129" i="10" s="1"/>
  <c r="BF130" i="10"/>
  <c r="AJ99" i="10"/>
  <c r="AJ137" i="10" s="1"/>
  <c r="AJ130" i="10"/>
  <c r="AI5" i="8"/>
  <c r="AI129" i="8" s="1"/>
  <c r="AI130" i="8"/>
  <c r="AS5" i="10"/>
  <c r="AS129" i="10" s="1"/>
  <c r="AS130" i="10"/>
  <c r="W5" i="10"/>
  <c r="W129" i="10" s="1"/>
  <c r="W130" i="10"/>
  <c r="AF99" i="8"/>
  <c r="AF137" i="8" s="1"/>
  <c r="AF130" i="8"/>
  <c r="P99" i="8"/>
  <c r="P137" i="8" s="1"/>
  <c r="P130" i="8"/>
  <c r="BA107" i="8"/>
  <c r="BA138" i="8" s="1"/>
  <c r="BA130" i="8"/>
  <c r="BC5" i="8"/>
  <c r="BC129" i="8" s="1"/>
  <c r="BC130" i="8"/>
  <c r="AI113" i="9"/>
  <c r="AI139" i="9" s="1"/>
  <c r="AI130" i="9"/>
  <c r="AD113" i="9"/>
  <c r="AD139" i="9" s="1"/>
  <c r="Q107" i="9"/>
  <c r="Q138" i="9" s="1"/>
  <c r="Q130" i="9"/>
  <c r="K113" i="10"/>
  <c r="K139" i="10" s="1"/>
  <c r="K130" i="10"/>
  <c r="S113" i="10"/>
  <c r="S139" i="10" s="1"/>
  <c r="S130" i="10"/>
  <c r="U107" i="9"/>
  <c r="U138" i="9" s="1"/>
  <c r="U130" i="9"/>
  <c r="Z120" i="9"/>
  <c r="Z140" i="9" s="1"/>
  <c r="Z130" i="9"/>
  <c r="BG106" i="8"/>
  <c r="BG132" i="8" s="1"/>
  <c r="AC120" i="9"/>
  <c r="AC140" i="9" s="1"/>
  <c r="AC99" i="10"/>
  <c r="AC137" i="10" s="1"/>
  <c r="AH107" i="10"/>
  <c r="AH138" i="10" s="1"/>
  <c r="AO119" i="8"/>
  <c r="AO134" i="8" s="1"/>
  <c r="K107" i="9"/>
  <c r="K138" i="9" s="1"/>
  <c r="AU107" i="10"/>
  <c r="AU138" i="10" s="1"/>
  <c r="T113" i="10"/>
  <c r="T139" i="10" s="1"/>
  <c r="Z5" i="10"/>
  <c r="Z129" i="10" s="1"/>
  <c r="T120" i="10"/>
  <c r="T140" i="10" s="1"/>
  <c r="K5" i="9"/>
  <c r="K129" i="9" s="1"/>
  <c r="Q120" i="9"/>
  <c r="Q140" i="9" s="1"/>
  <c r="AO6" i="10"/>
  <c r="BG112" i="8"/>
  <c r="S5" i="10"/>
  <c r="S129" i="10" s="1"/>
  <c r="X5" i="10"/>
  <c r="X129" i="10" s="1"/>
  <c r="AW99" i="8"/>
  <c r="AW137" i="8" s="1"/>
  <c r="U5" i="8"/>
  <c r="U129" i="8" s="1"/>
  <c r="AS99" i="9"/>
  <c r="AS137" i="9" s="1"/>
  <c r="AE99" i="10"/>
  <c r="AE137" i="10" s="1"/>
  <c r="AM107" i="8"/>
  <c r="AM138" i="8" s="1"/>
  <c r="P107" i="10"/>
  <c r="P138" i="10" s="1"/>
  <c r="AM113" i="8"/>
  <c r="AM139" i="8" s="1"/>
  <c r="F107" i="10"/>
  <c r="F138" i="10" s="1"/>
  <c r="BG112" i="9"/>
  <c r="BG133" i="9" s="1"/>
  <c r="BG25" i="10"/>
  <c r="Y120" i="9"/>
  <c r="Y140" i="9" s="1"/>
  <c r="Y107" i="9"/>
  <c r="Y138" i="9" s="1"/>
  <c r="W99" i="8"/>
  <c r="W137" i="8" s="1"/>
  <c r="R107" i="9"/>
  <c r="R138" i="9" s="1"/>
  <c r="W107" i="8"/>
  <c r="W138" i="8" s="1"/>
  <c r="F5" i="10"/>
  <c r="F129" i="10" s="1"/>
  <c r="R113" i="9"/>
  <c r="R139" i="9" s="1"/>
  <c r="AO25" i="10"/>
  <c r="AO119" i="9"/>
  <c r="AO134" i="9" s="1"/>
  <c r="AZ97" i="9"/>
  <c r="AZ130" i="9" s="1"/>
  <c r="AS5" i="9"/>
  <c r="AS129" i="9" s="1"/>
  <c r="Y5" i="9"/>
  <c r="Y129" i="9" s="1"/>
  <c r="AA99" i="9"/>
  <c r="AA137" i="9" s="1"/>
  <c r="E5" i="8"/>
  <c r="E129" i="8" s="1"/>
  <c r="AM99" i="8"/>
  <c r="AM137" i="8" s="1"/>
  <c r="AA107" i="9"/>
  <c r="AA138" i="9" s="1"/>
  <c r="F99" i="10"/>
  <c r="F137" i="10" s="1"/>
  <c r="R99" i="9"/>
  <c r="R137" i="9" s="1"/>
  <c r="E113" i="8"/>
  <c r="E139" i="8" s="1"/>
  <c r="W113" i="8"/>
  <c r="W139" i="8" s="1"/>
  <c r="AA120" i="9"/>
  <c r="AA140" i="9" s="1"/>
  <c r="AA5" i="9"/>
  <c r="AA129" i="9" s="1"/>
  <c r="AM120" i="8"/>
  <c r="AM140" i="8" s="1"/>
  <c r="AO31" i="9"/>
  <c r="AG5" i="9"/>
  <c r="AG129" i="9" s="1"/>
  <c r="AQ99" i="10"/>
  <c r="AQ137" i="10" s="1"/>
  <c r="AF5" i="8"/>
  <c r="AF129" i="8" s="1"/>
  <c r="AR5" i="8"/>
  <c r="AR129" i="8" s="1"/>
  <c r="AF107" i="8"/>
  <c r="AF138" i="8" s="1"/>
  <c r="M113" i="9"/>
  <c r="M139" i="9" s="1"/>
  <c r="P113" i="10"/>
  <c r="P139" i="10" s="1"/>
  <c r="BA113" i="8"/>
  <c r="BA139" i="8" s="1"/>
  <c r="R107" i="10"/>
  <c r="R138" i="10" s="1"/>
  <c r="I113" i="10"/>
  <c r="I139" i="10" s="1"/>
  <c r="BC107" i="8"/>
  <c r="BC138" i="8" s="1"/>
  <c r="AW113" i="9"/>
  <c r="AW139" i="9" s="1"/>
  <c r="AR107" i="8"/>
  <c r="AR138" i="8" s="1"/>
  <c r="AF120" i="8"/>
  <c r="AF140" i="8" s="1"/>
  <c r="M120" i="9"/>
  <c r="M140" i="9" s="1"/>
  <c r="K5" i="8"/>
  <c r="K129" i="8" s="1"/>
  <c r="K5" i="10"/>
  <c r="K129" i="10" s="1"/>
  <c r="AG99" i="9"/>
  <c r="AG137" i="9" s="1"/>
  <c r="M99" i="9"/>
  <c r="M137" i="9" s="1"/>
  <c r="K99" i="8"/>
  <c r="K137" i="8" s="1"/>
  <c r="AI99" i="10"/>
  <c r="AI137" i="10" s="1"/>
  <c r="O99" i="10"/>
  <c r="O137" i="10" s="1"/>
  <c r="P107" i="8"/>
  <c r="P138" i="8" s="1"/>
  <c r="AQ107" i="10"/>
  <c r="AQ138" i="10" s="1"/>
  <c r="AR113" i="10"/>
  <c r="AR139" i="10" s="1"/>
  <c r="AF113" i="8"/>
  <c r="AF139" i="8" s="1"/>
  <c r="P5" i="10"/>
  <c r="P129" i="10" s="1"/>
  <c r="P120" i="10"/>
  <c r="P140" i="10" s="1"/>
  <c r="BA120" i="8"/>
  <c r="BA140" i="8" s="1"/>
  <c r="S120" i="9"/>
  <c r="S140" i="9" s="1"/>
  <c r="AG113" i="9"/>
  <c r="AG139" i="9" s="1"/>
  <c r="P120" i="8"/>
  <c r="P140" i="8" s="1"/>
  <c r="BG106" i="9"/>
  <c r="BG132" i="9" s="1"/>
  <c r="AW107" i="9"/>
  <c r="AW138" i="9" s="1"/>
  <c r="O5" i="10"/>
  <c r="O129" i="10" s="1"/>
  <c r="M5" i="9"/>
  <c r="M129" i="9" s="1"/>
  <c r="I99" i="10"/>
  <c r="I137" i="10" s="1"/>
  <c r="AR99" i="10"/>
  <c r="AR137" i="10" s="1"/>
  <c r="AC107" i="10"/>
  <c r="AC138" i="10" s="1"/>
  <c r="AC113" i="10"/>
  <c r="AC139" i="10" s="1"/>
  <c r="R113" i="10"/>
  <c r="R139" i="10" s="1"/>
  <c r="P113" i="8"/>
  <c r="P139" i="8" s="1"/>
  <c r="AR5" i="10"/>
  <c r="AR129" i="10" s="1"/>
  <c r="K113" i="8"/>
  <c r="K139" i="8" s="1"/>
  <c r="AO106" i="10"/>
  <c r="AO132" i="10" s="1"/>
  <c r="D97" i="10"/>
  <c r="D130" i="10" s="1"/>
  <c r="AG120" i="9"/>
  <c r="AG140" i="9" s="1"/>
  <c r="BB5" i="10"/>
  <c r="BB129" i="10" s="1"/>
  <c r="I5" i="8"/>
  <c r="I129" i="8" s="1"/>
  <c r="AC99" i="9"/>
  <c r="AC137" i="9" s="1"/>
  <c r="AU99" i="10"/>
  <c r="AU137" i="10" s="1"/>
  <c r="N5" i="10"/>
  <c r="N129" i="10" s="1"/>
  <c r="AG99" i="10"/>
  <c r="AG137" i="10" s="1"/>
  <c r="O99" i="8"/>
  <c r="O137" i="8" s="1"/>
  <c r="AJ107" i="8"/>
  <c r="AJ138" i="8" s="1"/>
  <c r="AJ107" i="10"/>
  <c r="AJ138" i="10" s="1"/>
  <c r="AC113" i="9"/>
  <c r="AC139" i="9" s="1"/>
  <c r="AJ113" i="8"/>
  <c r="AJ139" i="8" s="1"/>
  <c r="N99" i="10"/>
  <c r="N137" i="10" s="1"/>
  <c r="AD113" i="10"/>
  <c r="AD139" i="10" s="1"/>
  <c r="AV113" i="8"/>
  <c r="AV139" i="8" s="1"/>
  <c r="B113" i="8"/>
  <c r="B139" i="8" s="1"/>
  <c r="AV107" i="8"/>
  <c r="AV138" i="8" s="1"/>
  <c r="AS120" i="9"/>
  <c r="AS140" i="9" s="1"/>
  <c r="AO106" i="9"/>
  <c r="AO132" i="9" s="1"/>
  <c r="I5" i="9"/>
  <c r="I129" i="9" s="1"/>
  <c r="B99" i="8"/>
  <c r="B137" i="8" s="1"/>
  <c r="AS107" i="10"/>
  <c r="AS138" i="10" s="1"/>
  <c r="AB107" i="10"/>
  <c r="AB138" i="10" s="1"/>
  <c r="AG113" i="10"/>
  <c r="AG139" i="10" s="1"/>
  <c r="T113" i="8"/>
  <c r="T139" i="8" s="1"/>
  <c r="V113" i="10"/>
  <c r="V139" i="10" s="1"/>
  <c r="N113" i="10"/>
  <c r="N139" i="10" s="1"/>
  <c r="V107" i="10"/>
  <c r="V138" i="10" s="1"/>
  <c r="O113" i="8"/>
  <c r="O139" i="8" s="1"/>
  <c r="O107" i="8"/>
  <c r="O138" i="8" s="1"/>
  <c r="AD5" i="10"/>
  <c r="AD129" i="10" s="1"/>
  <c r="AH120" i="10"/>
  <c r="AH140" i="10" s="1"/>
  <c r="AB120" i="10"/>
  <c r="AB140" i="10" s="1"/>
  <c r="AI120" i="9"/>
  <c r="AI140" i="9" s="1"/>
  <c r="I120" i="9"/>
  <c r="I140" i="9" s="1"/>
  <c r="AJ5" i="8"/>
  <c r="AJ129" i="8" s="1"/>
  <c r="AC5" i="9"/>
  <c r="AC129" i="9" s="1"/>
  <c r="AV5" i="8"/>
  <c r="AV129" i="8" s="1"/>
  <c r="S99" i="8"/>
  <c r="S137" i="8" s="1"/>
  <c r="T107" i="8"/>
  <c r="T138" i="8" s="1"/>
  <c r="N107" i="10"/>
  <c r="N138" i="10" s="1"/>
  <c r="AS113" i="10"/>
  <c r="AS139" i="10" s="1"/>
  <c r="AJ113" i="10"/>
  <c r="AJ139" i="10" s="1"/>
  <c r="V99" i="10"/>
  <c r="V137" i="10" s="1"/>
  <c r="AS113" i="9"/>
  <c r="AS139" i="9" s="1"/>
  <c r="AB5" i="10"/>
  <c r="AB129" i="10" s="1"/>
  <c r="AO112" i="10"/>
  <c r="AO133" i="10" s="1"/>
  <c r="AO106" i="8"/>
  <c r="W120" i="8"/>
  <c r="W140" i="8" s="1"/>
  <c r="BD97" i="9"/>
  <c r="BD5" i="9" s="1"/>
  <c r="BD129" i="9" s="1"/>
  <c r="AA107" i="8"/>
  <c r="AA138" i="8" s="1"/>
  <c r="Q120" i="8"/>
  <c r="Q140" i="8" s="1"/>
  <c r="AW120" i="10"/>
  <c r="AW140" i="10" s="1"/>
  <c r="AR113" i="8"/>
  <c r="AR139" i="8" s="1"/>
  <c r="AL97" i="8"/>
  <c r="AL99" i="8" s="1"/>
  <c r="AL137" i="8" s="1"/>
  <c r="Y120" i="10"/>
  <c r="Y140" i="10" s="1"/>
  <c r="BH5" i="8"/>
  <c r="BH129" i="8" s="1"/>
  <c r="AI99" i="9"/>
  <c r="AI137" i="9" s="1"/>
  <c r="AV107" i="10"/>
  <c r="AV138" i="10" s="1"/>
  <c r="W99" i="10"/>
  <c r="W137" i="10" s="1"/>
  <c r="AV113" i="10"/>
  <c r="AV139" i="10" s="1"/>
  <c r="AI5" i="9"/>
  <c r="AI129" i="9" s="1"/>
  <c r="AH5" i="8"/>
  <c r="AH129" i="8" s="1"/>
  <c r="AN107" i="10"/>
  <c r="AN138" i="10" s="1"/>
  <c r="BB99" i="8"/>
  <c r="BB137" i="8" s="1"/>
  <c r="BB107" i="8"/>
  <c r="BB138" i="8" s="1"/>
  <c r="X107" i="8"/>
  <c r="X138" i="8" s="1"/>
  <c r="BB5" i="8"/>
  <c r="BB129" i="8" s="1"/>
  <c r="W107" i="10"/>
  <c r="W138" i="10" s="1"/>
  <c r="AP107" i="10"/>
  <c r="AP138" i="10" s="1"/>
  <c r="AH113" i="10"/>
  <c r="AH139" i="10" s="1"/>
  <c r="L113" i="10"/>
  <c r="L139" i="10" s="1"/>
  <c r="X113" i="8"/>
  <c r="X139" i="8" s="1"/>
  <c r="B5" i="10"/>
  <c r="B129" i="10" s="1"/>
  <c r="AH5" i="10"/>
  <c r="AH129" i="10" s="1"/>
  <c r="AI113" i="8"/>
  <c r="AI139" i="8" s="1"/>
  <c r="BE120" i="9"/>
  <c r="BE140" i="9" s="1"/>
  <c r="L120" i="10"/>
  <c r="L140" i="10" s="1"/>
  <c r="AX120" i="10"/>
  <c r="AX140" i="10" s="1"/>
  <c r="T120" i="8"/>
  <c r="T140" i="8" s="1"/>
  <c r="AQ5" i="10"/>
  <c r="AQ129" i="10" s="1"/>
  <c r="AQ113" i="10"/>
  <c r="AQ139" i="10" s="1"/>
  <c r="AA113" i="10"/>
  <c r="AA139" i="10" s="1"/>
  <c r="AA5" i="10"/>
  <c r="AA129" i="10" s="1"/>
  <c r="AC120" i="10"/>
  <c r="AC140" i="10" s="1"/>
  <c r="BC120" i="8"/>
  <c r="BC140" i="8" s="1"/>
  <c r="O120" i="8"/>
  <c r="O140" i="8" s="1"/>
  <c r="AO112" i="9"/>
  <c r="AO133" i="9" s="1"/>
  <c r="BH120" i="8"/>
  <c r="BH140" i="8" s="1"/>
  <c r="H97" i="9"/>
  <c r="X5" i="8"/>
  <c r="X129" i="8" s="1"/>
  <c r="BH99" i="8"/>
  <c r="BH137" i="8" s="1"/>
  <c r="Y99" i="10"/>
  <c r="Y137" i="10" s="1"/>
  <c r="BA99" i="9"/>
  <c r="BA137" i="9" s="1"/>
  <c r="Y107" i="10"/>
  <c r="Y138" i="10" s="1"/>
  <c r="AI107" i="9"/>
  <c r="AI138" i="9" s="1"/>
  <c r="S107" i="9"/>
  <c r="S138" i="9" s="1"/>
  <c r="L107" i="10"/>
  <c r="L138" i="10" s="1"/>
  <c r="B113" i="10"/>
  <c r="B139" i="10" s="1"/>
  <c r="AX107" i="10"/>
  <c r="AX138" i="10" s="1"/>
  <c r="AX113" i="10"/>
  <c r="AX139" i="10" s="1"/>
  <c r="AA113" i="8"/>
  <c r="AA139" i="8" s="1"/>
  <c r="BH113" i="8"/>
  <c r="BH139" i="8" s="1"/>
  <c r="B99" i="10"/>
  <c r="B137" i="10" s="1"/>
  <c r="L5" i="10"/>
  <c r="L129" i="10" s="1"/>
  <c r="AV120" i="10"/>
  <c r="AV140" i="10" s="1"/>
  <c r="BD97" i="10"/>
  <c r="BD120" i="10" s="1"/>
  <c r="BD140" i="10" s="1"/>
  <c r="AK5" i="10"/>
  <c r="AK129" i="10" s="1"/>
  <c r="AK120" i="10"/>
  <c r="AK140" i="10" s="1"/>
  <c r="U5" i="10"/>
  <c r="U129" i="10" s="1"/>
  <c r="U120" i="10"/>
  <c r="U140" i="10" s="1"/>
  <c r="H97" i="10"/>
  <c r="AV120" i="8"/>
  <c r="AV140" i="8" s="1"/>
  <c r="W113" i="10"/>
  <c r="W139" i="10" s="1"/>
  <c r="AI113" i="10"/>
  <c r="AI139" i="10" s="1"/>
  <c r="AI5" i="10"/>
  <c r="AI129" i="10" s="1"/>
  <c r="AO112" i="8"/>
  <c r="AO133" i="8" s="1"/>
  <c r="D97" i="9"/>
  <c r="H97" i="8"/>
  <c r="AS120" i="10"/>
  <c r="AS140" i="10" s="1"/>
  <c r="AA120" i="10"/>
  <c r="AA140" i="10" s="1"/>
  <c r="S120" i="8"/>
  <c r="S140" i="8" s="1"/>
  <c r="S113" i="9"/>
  <c r="S139" i="9" s="1"/>
  <c r="AL97" i="9"/>
  <c r="S99" i="9"/>
  <c r="S137" i="9" s="1"/>
  <c r="AX99" i="10"/>
  <c r="AX137" i="10" s="1"/>
  <c r="AO98" i="9"/>
  <c r="AO131" i="9" s="1"/>
  <c r="AL97" i="10"/>
  <c r="B5" i="8"/>
  <c r="B129" i="8" s="1"/>
  <c r="B120" i="8"/>
  <c r="B140" i="8" s="1"/>
  <c r="X120" i="8"/>
  <c r="X140" i="8" s="1"/>
  <c r="AU113" i="10"/>
  <c r="AU139" i="10" s="1"/>
  <c r="AU5" i="10"/>
  <c r="AU129" i="10" s="1"/>
  <c r="AR120" i="8"/>
  <c r="AR140" i="8" s="1"/>
  <c r="AE113" i="10"/>
  <c r="AE139" i="10" s="1"/>
  <c r="AE5" i="10"/>
  <c r="AE129" i="10" s="1"/>
  <c r="D97" i="8"/>
  <c r="AG120" i="10"/>
  <c r="AG140" i="10" s="1"/>
  <c r="AZ113" i="8"/>
  <c r="AZ139" i="8" s="1"/>
  <c r="BD97" i="8"/>
  <c r="AO119" i="10"/>
  <c r="AO134" i="10" s="1"/>
  <c r="W120" i="10"/>
  <c r="W140" i="10" s="1"/>
  <c r="AI120" i="8"/>
  <c r="AI140" i="8" s="1"/>
  <c r="AO98" i="10"/>
  <c r="AO131" i="10" s="1"/>
  <c r="AJ113" i="9"/>
  <c r="AJ139" i="9" s="1"/>
  <c r="AJ120" i="9"/>
  <c r="AJ140" i="9" s="1"/>
  <c r="AC99" i="8"/>
  <c r="AC137" i="8" s="1"/>
  <c r="AC120" i="8"/>
  <c r="AC140" i="8" s="1"/>
  <c r="J99" i="10"/>
  <c r="J137" i="10" s="1"/>
  <c r="J5" i="10"/>
  <c r="J129" i="10" s="1"/>
  <c r="AT99" i="10"/>
  <c r="AT137" i="10" s="1"/>
  <c r="AT107" i="10"/>
  <c r="AT138" i="10" s="1"/>
  <c r="AX5" i="8"/>
  <c r="AX129" i="8" s="1"/>
  <c r="AD5" i="8"/>
  <c r="AD129" i="8" s="1"/>
  <c r="N5" i="8"/>
  <c r="N129" i="8" s="1"/>
  <c r="BE99" i="9"/>
  <c r="BE137" i="9" s="1"/>
  <c r="AS5" i="8"/>
  <c r="AS129" i="8" s="1"/>
  <c r="AS120" i="8"/>
  <c r="AS140" i="8" s="1"/>
  <c r="J107" i="10"/>
  <c r="J138" i="10" s="1"/>
  <c r="X113" i="9"/>
  <c r="X139" i="9" s="1"/>
  <c r="X120" i="9"/>
  <c r="X140" i="9" s="1"/>
  <c r="AT113" i="9"/>
  <c r="AT139" i="9" s="1"/>
  <c r="AT120" i="9"/>
  <c r="AT140" i="9" s="1"/>
  <c r="AG99" i="8"/>
  <c r="AG137" i="8" s="1"/>
  <c r="AG120" i="8"/>
  <c r="AG140" i="8" s="1"/>
  <c r="X107" i="10"/>
  <c r="X138" i="10" s="1"/>
  <c r="G107" i="10"/>
  <c r="G138" i="10" s="1"/>
  <c r="AP99" i="10"/>
  <c r="AP137" i="10" s="1"/>
  <c r="BA5" i="10"/>
  <c r="BA129" i="10" s="1"/>
  <c r="BA120" i="10"/>
  <c r="BA140" i="10" s="1"/>
  <c r="AT113" i="10"/>
  <c r="AT139" i="10" s="1"/>
  <c r="AN113" i="10"/>
  <c r="AN139" i="10" s="1"/>
  <c r="AF113" i="10"/>
  <c r="AF139" i="10" s="1"/>
  <c r="X113" i="10"/>
  <c r="X139" i="10" s="1"/>
  <c r="AD99" i="10"/>
  <c r="AD137" i="10" s="1"/>
  <c r="C120" i="8"/>
  <c r="C140" i="8" s="1"/>
  <c r="AF5" i="10"/>
  <c r="AF129" i="10" s="1"/>
  <c r="BE120" i="8"/>
  <c r="BE140" i="8" s="1"/>
  <c r="AF120" i="10"/>
  <c r="AF140" i="10" s="1"/>
  <c r="Z120" i="10"/>
  <c r="Z140" i="10" s="1"/>
  <c r="R99" i="10"/>
  <c r="R137" i="10" s="1"/>
  <c r="R5" i="10"/>
  <c r="R129" i="10" s="1"/>
  <c r="U120" i="8"/>
  <c r="U140" i="8" s="1"/>
  <c r="I120" i="8"/>
  <c r="I140" i="8" s="1"/>
  <c r="G120" i="10"/>
  <c r="G140" i="10" s="1"/>
  <c r="BB120" i="10"/>
  <c r="BB140" i="10" s="1"/>
  <c r="AT120" i="10"/>
  <c r="AT140" i="10" s="1"/>
  <c r="AR113" i="9"/>
  <c r="AR139" i="9" s="1"/>
  <c r="AR120" i="9"/>
  <c r="AR140" i="9" s="1"/>
  <c r="BH120" i="9"/>
  <c r="BH140" i="9" s="1"/>
  <c r="AN113" i="9"/>
  <c r="AN139" i="9" s="1"/>
  <c r="AN120" i="9"/>
  <c r="AN140" i="9" s="1"/>
  <c r="AB113" i="9"/>
  <c r="AB139" i="9" s="1"/>
  <c r="AB120" i="9"/>
  <c r="AB140" i="9" s="1"/>
  <c r="T113" i="9"/>
  <c r="T139" i="9" s="1"/>
  <c r="T120" i="9"/>
  <c r="T140" i="9" s="1"/>
  <c r="AX113" i="9"/>
  <c r="AX139" i="9" s="1"/>
  <c r="AX120" i="9"/>
  <c r="AX140" i="9" s="1"/>
  <c r="AP113" i="9"/>
  <c r="AP139" i="9" s="1"/>
  <c r="AP120" i="9"/>
  <c r="AP140" i="9" s="1"/>
  <c r="AK5" i="8"/>
  <c r="AK129" i="8" s="1"/>
  <c r="AK120" i="8"/>
  <c r="AK140" i="8" s="1"/>
  <c r="BE113" i="9"/>
  <c r="BE139" i="9" s="1"/>
  <c r="C113" i="9"/>
  <c r="C139" i="9" s="1"/>
  <c r="BB120" i="9"/>
  <c r="BB140" i="9" s="1"/>
  <c r="BA120" i="9"/>
  <c r="BA140" i="9" s="1"/>
  <c r="AN120" i="10"/>
  <c r="AN140" i="10" s="1"/>
  <c r="AD120" i="10"/>
  <c r="AD140" i="10" s="1"/>
  <c r="J120" i="10"/>
  <c r="J140" i="10" s="1"/>
  <c r="AA120" i="8"/>
  <c r="AA140" i="8" s="1"/>
  <c r="M120" i="8"/>
  <c r="M140" i="8" s="1"/>
  <c r="AQ120" i="8"/>
  <c r="AQ140" i="8" s="1"/>
  <c r="AV113" i="9"/>
  <c r="AV139" i="9" s="1"/>
  <c r="AV120" i="9"/>
  <c r="AV140" i="9" s="1"/>
  <c r="AC5" i="8"/>
  <c r="AC129" i="8" s="1"/>
  <c r="AW5" i="8"/>
  <c r="AW129" i="8" s="1"/>
  <c r="AW120" i="8"/>
  <c r="AW140" i="8" s="1"/>
  <c r="L113" i="9"/>
  <c r="L139" i="9" s="1"/>
  <c r="L120" i="9"/>
  <c r="L140" i="9" s="1"/>
  <c r="C107" i="9"/>
  <c r="C138" i="9" s="1"/>
  <c r="Z113" i="10"/>
  <c r="Z139" i="10" s="1"/>
  <c r="J113" i="10"/>
  <c r="J139" i="10" s="1"/>
  <c r="Z107" i="10"/>
  <c r="Z138" i="10" s="1"/>
  <c r="C120" i="9"/>
  <c r="C140" i="9" s="1"/>
  <c r="X120" i="10"/>
  <c r="X140" i="10" s="1"/>
  <c r="Y120" i="8"/>
  <c r="Y140" i="8" s="1"/>
  <c r="AR120" i="10"/>
  <c r="AR140" i="10" s="1"/>
  <c r="BH5" i="10"/>
  <c r="BH129" i="10" s="1"/>
  <c r="BH113" i="10"/>
  <c r="BH139" i="10" s="1"/>
  <c r="AT5" i="8"/>
  <c r="AT129" i="8" s="1"/>
  <c r="AT113" i="8"/>
  <c r="AT139" i="8" s="1"/>
  <c r="Z99" i="8"/>
  <c r="Z137" i="8" s="1"/>
  <c r="Z113" i="8"/>
  <c r="Z139" i="8" s="1"/>
  <c r="J99" i="8"/>
  <c r="J137" i="8" s="1"/>
  <c r="J113" i="8"/>
  <c r="J139" i="8" s="1"/>
  <c r="P107" i="9"/>
  <c r="P138" i="9" s="1"/>
  <c r="P113" i="9"/>
  <c r="P139" i="9" s="1"/>
  <c r="M113" i="8"/>
  <c r="M139" i="8" s="1"/>
  <c r="BB113" i="9"/>
  <c r="BB139" i="9" s="1"/>
  <c r="AG113" i="8"/>
  <c r="AG139" i="8" s="1"/>
  <c r="Z5" i="8"/>
  <c r="Z129" i="8" s="1"/>
  <c r="BB99" i="9"/>
  <c r="BB137" i="9" s="1"/>
  <c r="BH99" i="10"/>
  <c r="BH137" i="10" s="1"/>
  <c r="AP5" i="8"/>
  <c r="AP129" i="8" s="1"/>
  <c r="AP113" i="8"/>
  <c r="AP139" i="8" s="1"/>
  <c r="V99" i="8"/>
  <c r="V137" i="8" s="1"/>
  <c r="V113" i="8"/>
  <c r="V139" i="8" s="1"/>
  <c r="F99" i="8"/>
  <c r="F137" i="8" s="1"/>
  <c r="F113" i="8"/>
  <c r="F139" i="8" s="1"/>
  <c r="BA99" i="10"/>
  <c r="BA137" i="10" s="1"/>
  <c r="BE99" i="8"/>
  <c r="BE137" i="8" s="1"/>
  <c r="T107" i="9"/>
  <c r="T138" i="9" s="1"/>
  <c r="AT107" i="8"/>
  <c r="AT138" i="8" s="1"/>
  <c r="AK107" i="8"/>
  <c r="AK138" i="8" s="1"/>
  <c r="BB107" i="9"/>
  <c r="BB138" i="9" s="1"/>
  <c r="BA113" i="10"/>
  <c r="BA139" i="10" s="1"/>
  <c r="G5" i="10"/>
  <c r="G129" i="10" s="1"/>
  <c r="G113" i="10"/>
  <c r="G139" i="10" s="1"/>
  <c r="BE113" i="8"/>
  <c r="BE139" i="8" s="1"/>
  <c r="I113" i="8"/>
  <c r="I139" i="8" s="1"/>
  <c r="AN5" i="10"/>
  <c r="AN129" i="10" s="1"/>
  <c r="BA113" i="9"/>
  <c r="BA139" i="9" s="1"/>
  <c r="AC113" i="8"/>
  <c r="AC139" i="8" s="1"/>
  <c r="AH99" i="8"/>
  <c r="AH137" i="8" s="1"/>
  <c r="AH113" i="8"/>
  <c r="AH139" i="8" s="1"/>
  <c r="R99" i="8"/>
  <c r="R137" i="8" s="1"/>
  <c r="R113" i="8"/>
  <c r="R139" i="8" s="1"/>
  <c r="BE99" i="10"/>
  <c r="BE137" i="10" s="1"/>
  <c r="BE113" i="10"/>
  <c r="BE139" i="10" s="1"/>
  <c r="AF107" i="9"/>
  <c r="AF138" i="9" s="1"/>
  <c r="AF113" i="9"/>
  <c r="AF139" i="9" s="1"/>
  <c r="F99" i="9"/>
  <c r="F137" i="9" s="1"/>
  <c r="F113" i="9"/>
  <c r="F139" i="9" s="1"/>
  <c r="BA107" i="10"/>
  <c r="BA138" i="10" s="1"/>
  <c r="AS113" i="8"/>
  <c r="AS139" i="8" s="1"/>
  <c r="Y113" i="8"/>
  <c r="Y139" i="8" s="1"/>
  <c r="BB99" i="10"/>
  <c r="BB137" i="10" s="1"/>
  <c r="AX99" i="8"/>
  <c r="AX137" i="8" s="1"/>
  <c r="AX113" i="8"/>
  <c r="AX139" i="8" s="1"/>
  <c r="AD99" i="8"/>
  <c r="AD137" i="8" s="1"/>
  <c r="AD113" i="8"/>
  <c r="AD139" i="8" s="1"/>
  <c r="N99" i="8"/>
  <c r="N137" i="8" s="1"/>
  <c r="N113" i="8"/>
  <c r="N139" i="8" s="1"/>
  <c r="M5" i="8"/>
  <c r="M129" i="8" s="1"/>
  <c r="AQ99" i="8"/>
  <c r="AQ137" i="8" s="1"/>
  <c r="AN107" i="9"/>
  <c r="AN138" i="9" s="1"/>
  <c r="AJ107" i="9"/>
  <c r="AJ138" i="9" s="1"/>
  <c r="BE5" i="8"/>
  <c r="BE129" i="8" s="1"/>
  <c r="BB113" i="10"/>
  <c r="BB139" i="10" s="1"/>
  <c r="Q113" i="8"/>
  <c r="Q139" i="8" s="1"/>
  <c r="AQ113" i="8"/>
  <c r="AQ139" i="8" s="1"/>
  <c r="AK113" i="8"/>
  <c r="AK139" i="8" s="1"/>
  <c r="U113" i="8"/>
  <c r="U139" i="8" s="1"/>
  <c r="F107" i="8"/>
  <c r="F138" i="8" s="1"/>
  <c r="AV99" i="9"/>
  <c r="AV137" i="9" s="1"/>
  <c r="AV5" i="9"/>
  <c r="AV129" i="9" s="1"/>
  <c r="X99" i="9"/>
  <c r="X137" i="9" s="1"/>
  <c r="X5" i="9"/>
  <c r="X129" i="9" s="1"/>
  <c r="AX99" i="9"/>
  <c r="AX137" i="9" s="1"/>
  <c r="AX5" i="9"/>
  <c r="AX129" i="9" s="1"/>
  <c r="AT99" i="9"/>
  <c r="AT137" i="9" s="1"/>
  <c r="AT5" i="9"/>
  <c r="AT129" i="9" s="1"/>
  <c r="AQ107" i="8"/>
  <c r="AQ138" i="8" s="1"/>
  <c r="BE5" i="10"/>
  <c r="BE129" i="10" s="1"/>
  <c r="V5" i="8"/>
  <c r="V129" i="8" s="1"/>
  <c r="AS99" i="8"/>
  <c r="AS137" i="8" s="1"/>
  <c r="AG5" i="8"/>
  <c r="AG129" i="8" s="1"/>
  <c r="Q5" i="8"/>
  <c r="Q129" i="8" s="1"/>
  <c r="AW107" i="8"/>
  <c r="AW138" i="8" s="1"/>
  <c r="AR99" i="9"/>
  <c r="AR137" i="9" s="1"/>
  <c r="AR5" i="9"/>
  <c r="AR129" i="9" s="1"/>
  <c r="AH107" i="8"/>
  <c r="AH138" i="8" s="1"/>
  <c r="Z107" i="8"/>
  <c r="Z138" i="8" s="1"/>
  <c r="R107" i="8"/>
  <c r="R138" i="8" s="1"/>
  <c r="J107" i="8"/>
  <c r="J138" i="8" s="1"/>
  <c r="AB99" i="9"/>
  <c r="AB137" i="9" s="1"/>
  <c r="AB5" i="9"/>
  <c r="AB129" i="9" s="1"/>
  <c r="L99" i="9"/>
  <c r="L137" i="9" s="1"/>
  <c r="L5" i="9"/>
  <c r="L129" i="9" s="1"/>
  <c r="F107" i="9"/>
  <c r="F138" i="9" s="1"/>
  <c r="AP107" i="8"/>
  <c r="AP138" i="8" s="1"/>
  <c r="AR107" i="9"/>
  <c r="AR138" i="9" s="1"/>
  <c r="AG107" i="8"/>
  <c r="AG138" i="8" s="1"/>
  <c r="Y107" i="8"/>
  <c r="Y138" i="8" s="1"/>
  <c r="Q107" i="8"/>
  <c r="Q138" i="8" s="1"/>
  <c r="F5" i="9"/>
  <c r="F129" i="9" s="1"/>
  <c r="BH5" i="9"/>
  <c r="BH129" i="9" s="1"/>
  <c r="BH107" i="9"/>
  <c r="BH138" i="9" s="1"/>
  <c r="AF99" i="9"/>
  <c r="AF137" i="9" s="1"/>
  <c r="AF5" i="9"/>
  <c r="AF129" i="9" s="1"/>
  <c r="P99" i="9"/>
  <c r="P137" i="9" s="1"/>
  <c r="P5" i="9"/>
  <c r="P129" i="9" s="1"/>
  <c r="AV107" i="9"/>
  <c r="AV138" i="9" s="1"/>
  <c r="BE107" i="10"/>
  <c r="BE138" i="10" s="1"/>
  <c r="M107" i="8"/>
  <c r="M138" i="8" s="1"/>
  <c r="Y99" i="8"/>
  <c r="Y137" i="8" s="1"/>
  <c r="C99" i="8"/>
  <c r="C137" i="8" s="1"/>
  <c r="C107" i="8"/>
  <c r="C138" i="8" s="1"/>
  <c r="BH99" i="9"/>
  <c r="BH137" i="9" s="1"/>
  <c r="AS107" i="8"/>
  <c r="AS138" i="8" s="1"/>
  <c r="BH107" i="10"/>
  <c r="BH138" i="10" s="1"/>
  <c r="AD107" i="8"/>
  <c r="AD138" i="8" s="1"/>
  <c r="V107" i="8"/>
  <c r="V138" i="8" s="1"/>
  <c r="N107" i="8"/>
  <c r="N138" i="8" s="1"/>
  <c r="AN99" i="9"/>
  <c r="AN137" i="9" s="1"/>
  <c r="AN5" i="9"/>
  <c r="AN129" i="9" s="1"/>
  <c r="AJ5" i="9"/>
  <c r="AJ129" i="9" s="1"/>
  <c r="AJ99" i="9"/>
  <c r="AJ137" i="9" s="1"/>
  <c r="X107" i="9"/>
  <c r="X138" i="9" s="1"/>
  <c r="T5" i="9"/>
  <c r="T129" i="9" s="1"/>
  <c r="T99" i="9"/>
  <c r="T137" i="9" s="1"/>
  <c r="AX107" i="8"/>
  <c r="AX138" i="8" s="1"/>
  <c r="AX107" i="9"/>
  <c r="AX138" i="9" s="1"/>
  <c r="AT107" i="9"/>
  <c r="AT138" i="9" s="1"/>
  <c r="AP99" i="9"/>
  <c r="AP137" i="9" s="1"/>
  <c r="AP5" i="9"/>
  <c r="AP129" i="9" s="1"/>
  <c r="AC107" i="8"/>
  <c r="AC138" i="8" s="1"/>
  <c r="U107" i="8"/>
  <c r="U138" i="8" s="1"/>
  <c r="I107" i="8"/>
  <c r="I138" i="8" s="1"/>
  <c r="BA107" i="9"/>
  <c r="BA138" i="9" s="1"/>
  <c r="AP99" i="8"/>
  <c r="AP137" i="8" s="1"/>
  <c r="AP136" i="8" s="1"/>
  <c r="R5" i="8"/>
  <c r="R129" i="8" s="1"/>
  <c r="AT99" i="8"/>
  <c r="AT137" i="8" s="1"/>
  <c r="F5" i="8"/>
  <c r="F129" i="8" s="1"/>
  <c r="C99" i="9"/>
  <c r="C137" i="9" s="1"/>
  <c r="C5" i="8"/>
  <c r="C129" i="8" s="1"/>
  <c r="AH136" i="9" l="1"/>
  <c r="B136" i="9"/>
  <c r="AM136" i="9"/>
  <c r="Q136" i="10"/>
  <c r="AD136" i="9"/>
  <c r="E136" i="10"/>
  <c r="BC136" i="10"/>
  <c r="AB136" i="8"/>
  <c r="E136" i="9"/>
  <c r="AE136" i="8"/>
  <c r="AU136" i="8"/>
  <c r="C136" i="10"/>
  <c r="AP136" i="10"/>
  <c r="U136" i="10"/>
  <c r="AK136" i="10"/>
  <c r="BG97" i="10"/>
  <c r="BG113" i="10" s="1"/>
  <c r="BG139" i="10" s="1"/>
  <c r="U136" i="9"/>
  <c r="S136" i="10"/>
  <c r="Y136" i="10"/>
  <c r="AN136" i="8"/>
  <c r="K136" i="10"/>
  <c r="R136" i="9"/>
  <c r="G136" i="9"/>
  <c r="J136" i="9"/>
  <c r="O136" i="9"/>
  <c r="AQ136" i="9"/>
  <c r="BC136" i="9"/>
  <c r="L136" i="8"/>
  <c r="K136" i="9"/>
  <c r="S136" i="8"/>
  <c r="AT136" i="8"/>
  <c r="AE136" i="10"/>
  <c r="U136" i="8"/>
  <c r="AI136" i="10"/>
  <c r="AW136" i="10"/>
  <c r="W136" i="8"/>
  <c r="AK136" i="9"/>
  <c r="E136" i="8"/>
  <c r="V136" i="10"/>
  <c r="O136" i="10"/>
  <c r="I136" i="8"/>
  <c r="AP136" i="9"/>
  <c r="M136" i="8"/>
  <c r="AG136" i="8"/>
  <c r="AJ136" i="9"/>
  <c r="AD136" i="10"/>
  <c r="BG97" i="9"/>
  <c r="BG130" i="9" s="1"/>
  <c r="AZ107" i="9"/>
  <c r="AZ138" i="9" s="1"/>
  <c r="AA136" i="10"/>
  <c r="AZ120" i="8"/>
  <c r="AZ140" i="8" s="1"/>
  <c r="BB136" i="8"/>
  <c r="AZ113" i="10"/>
  <c r="AZ139" i="10" s="1"/>
  <c r="AA136" i="8"/>
  <c r="AZ99" i="10"/>
  <c r="AZ137" i="10" s="1"/>
  <c r="AZ107" i="8"/>
  <c r="AZ138" i="8" s="1"/>
  <c r="AI136" i="8"/>
  <c r="AZ120" i="10"/>
  <c r="AZ140" i="10" s="1"/>
  <c r="AW136" i="9"/>
  <c r="AZ107" i="10"/>
  <c r="AZ138" i="10" s="1"/>
  <c r="BC136" i="8"/>
  <c r="AZ113" i="9"/>
  <c r="AZ139" i="9" s="1"/>
  <c r="AR136" i="9"/>
  <c r="AK136" i="8"/>
  <c r="C136" i="9"/>
  <c r="AC136" i="8"/>
  <c r="X136" i="9"/>
  <c r="C136" i="8"/>
  <c r="AV136" i="9"/>
  <c r="Q136" i="8"/>
  <c r="AW136" i="8"/>
  <c r="R136" i="10"/>
  <c r="AS136" i="10"/>
  <c r="AZ5" i="10"/>
  <c r="AZ129" i="10" s="1"/>
  <c r="Z136" i="9"/>
  <c r="Q136" i="9"/>
  <c r="AT136" i="9"/>
  <c r="AQ136" i="8"/>
  <c r="BB136" i="10"/>
  <c r="P136" i="8"/>
  <c r="P136" i="10"/>
  <c r="T136" i="8"/>
  <c r="AC136" i="9"/>
  <c r="AG136" i="9"/>
  <c r="L136" i="9"/>
  <c r="J136" i="10"/>
  <c r="AL5" i="8"/>
  <c r="AL129" i="8" s="1"/>
  <c r="AL130" i="8"/>
  <c r="BD99" i="9"/>
  <c r="BD137" i="9" s="1"/>
  <c r="BD130" i="9"/>
  <c r="AG136" i="10"/>
  <c r="AR136" i="10"/>
  <c r="BA136" i="9"/>
  <c r="AS136" i="8"/>
  <c r="BH136" i="9"/>
  <c r="Y136" i="8"/>
  <c r="AD136" i="8"/>
  <c r="F136" i="9"/>
  <c r="BE136" i="10"/>
  <c r="AH136" i="8"/>
  <c r="T136" i="9"/>
  <c r="F136" i="8"/>
  <c r="P136" i="9"/>
  <c r="Z136" i="8"/>
  <c r="D99" i="8"/>
  <c r="D137" i="8" s="1"/>
  <c r="D130" i="8"/>
  <c r="BD107" i="9"/>
  <c r="BD138" i="9" s="1"/>
  <c r="BD113" i="9"/>
  <c r="BD139" i="9" s="1"/>
  <c r="H107" i="8"/>
  <c r="H138" i="8" s="1"/>
  <c r="H130" i="8"/>
  <c r="H107" i="10"/>
  <c r="H138" i="10" s="1"/>
  <c r="H130" i="10"/>
  <c r="B136" i="10"/>
  <c r="BH136" i="8"/>
  <c r="H5" i="9"/>
  <c r="H129" i="9" s="1"/>
  <c r="H130" i="9"/>
  <c r="AI136" i="9"/>
  <c r="BG99" i="10"/>
  <c r="BG137" i="10" s="1"/>
  <c r="I136" i="10"/>
  <c r="AZ120" i="9"/>
  <c r="AZ140" i="9" s="1"/>
  <c r="F136" i="10"/>
  <c r="AA136" i="9"/>
  <c r="Y136" i="9"/>
  <c r="AF136" i="10"/>
  <c r="X136" i="10"/>
  <c r="T136" i="10"/>
  <c r="Z136" i="10"/>
  <c r="AX136" i="9"/>
  <c r="BH136" i="10"/>
  <c r="G136" i="10"/>
  <c r="AT136" i="10"/>
  <c r="BG5" i="9"/>
  <c r="BG129" i="9" s="1"/>
  <c r="BD120" i="8"/>
  <c r="BD140" i="8" s="1"/>
  <c r="BD130" i="8"/>
  <c r="AX136" i="10"/>
  <c r="D120" i="9"/>
  <c r="D140" i="9" s="1"/>
  <c r="D130" i="9"/>
  <c r="BD5" i="10"/>
  <c r="BD129" i="10" s="1"/>
  <c r="BD130" i="10"/>
  <c r="BD120" i="9"/>
  <c r="BD140" i="9" s="1"/>
  <c r="W136" i="10"/>
  <c r="AO97" i="8"/>
  <c r="AO120" i="8" s="1"/>
  <c r="AO140" i="8" s="1"/>
  <c r="AO132" i="8"/>
  <c r="N136" i="10"/>
  <c r="AQ136" i="10"/>
  <c r="K136" i="8"/>
  <c r="AZ5" i="9"/>
  <c r="AZ129" i="9" s="1"/>
  <c r="AU136" i="10"/>
  <c r="AC136" i="10"/>
  <c r="BA136" i="8"/>
  <c r="AF136" i="8"/>
  <c r="AJ136" i="10"/>
  <c r="AS136" i="9"/>
  <c r="AJ136" i="8"/>
  <c r="AR136" i="8"/>
  <c r="AN136" i="10"/>
  <c r="I136" i="9"/>
  <c r="X136" i="8"/>
  <c r="M136" i="9"/>
  <c r="AB136" i="10"/>
  <c r="L136" i="10"/>
  <c r="AN136" i="9"/>
  <c r="N136" i="8"/>
  <c r="AX136" i="8"/>
  <c r="AF136" i="9"/>
  <c r="R136" i="8"/>
  <c r="BA136" i="10"/>
  <c r="V136" i="8"/>
  <c r="BB136" i="9"/>
  <c r="J136" i="8"/>
  <c r="AL5" i="10"/>
  <c r="AL129" i="10" s="1"/>
  <c r="AL130" i="10"/>
  <c r="S136" i="9"/>
  <c r="AL5" i="9"/>
  <c r="AL129" i="9" s="1"/>
  <c r="AL130" i="9"/>
  <c r="AL107" i="8"/>
  <c r="AL138" i="8" s="1"/>
  <c r="AZ99" i="9"/>
  <c r="AZ137" i="9" s="1"/>
  <c r="B136" i="8"/>
  <c r="O136" i="8"/>
  <c r="AM136" i="8"/>
  <c r="BG97" i="8"/>
  <c r="BG130" i="8" s="1"/>
  <c r="BG133" i="8"/>
  <c r="AV136" i="10"/>
  <c r="BE136" i="8"/>
  <c r="AH136" i="10"/>
  <c r="AZ5" i="8"/>
  <c r="AZ129" i="8" s="1"/>
  <c r="AZ130" i="8"/>
  <c r="AV136" i="8"/>
  <c r="AB136" i="9"/>
  <c r="BE136" i="9"/>
  <c r="D99" i="10"/>
  <c r="D137" i="10" s="1"/>
  <c r="D120" i="10"/>
  <c r="D140" i="10" s="1"/>
  <c r="D107" i="10"/>
  <c r="D138" i="10" s="1"/>
  <c r="H113" i="9"/>
  <c r="H139" i="9" s="1"/>
  <c r="D113" i="10"/>
  <c r="D139" i="10" s="1"/>
  <c r="D5" i="10"/>
  <c r="D129" i="10" s="1"/>
  <c r="AL120" i="8"/>
  <c r="AL140" i="8" s="1"/>
  <c r="H120" i="8"/>
  <c r="H140" i="8" s="1"/>
  <c r="AL120" i="9"/>
  <c r="AL140" i="9" s="1"/>
  <c r="BD99" i="10"/>
  <c r="BD137" i="10" s="1"/>
  <c r="H120" i="9"/>
  <c r="H140" i="9" s="1"/>
  <c r="AL107" i="9"/>
  <c r="AL138" i="9" s="1"/>
  <c r="AL107" i="10"/>
  <c r="AL138" i="10" s="1"/>
  <c r="H99" i="10"/>
  <c r="H137" i="10" s="1"/>
  <c r="AL99" i="10"/>
  <c r="AL137" i="10" s="1"/>
  <c r="AL99" i="9"/>
  <c r="AL137" i="9" s="1"/>
  <c r="D107" i="8"/>
  <c r="D138" i="8" s="1"/>
  <c r="BD113" i="10"/>
  <c r="BD139" i="10" s="1"/>
  <c r="H99" i="9"/>
  <c r="H137" i="9" s="1"/>
  <c r="H107" i="9"/>
  <c r="H138" i="9" s="1"/>
  <c r="D99" i="9"/>
  <c r="D137" i="9" s="1"/>
  <c r="AL120" i="10"/>
  <c r="AL140" i="10" s="1"/>
  <c r="AL113" i="10"/>
  <c r="AL139" i="10" s="1"/>
  <c r="D5" i="9"/>
  <c r="D129" i="9" s="1"/>
  <c r="D107" i="9"/>
  <c r="D138" i="9" s="1"/>
  <c r="AO97" i="10"/>
  <c r="BD99" i="8"/>
  <c r="BD137" i="8" s="1"/>
  <c r="H5" i="10"/>
  <c r="H129" i="10" s="1"/>
  <c r="H113" i="10"/>
  <c r="H139" i="10" s="1"/>
  <c r="H120" i="10"/>
  <c r="H140" i="10" s="1"/>
  <c r="BD107" i="10"/>
  <c r="BD138" i="10" s="1"/>
  <c r="AL113" i="8"/>
  <c r="AL139" i="8" s="1"/>
  <c r="BG120" i="9"/>
  <c r="BG140" i="9" s="1"/>
  <c r="BD5" i="8"/>
  <c r="BD129" i="8" s="1"/>
  <c r="BD113" i="8"/>
  <c r="BD139" i="8" s="1"/>
  <c r="D5" i="8"/>
  <c r="D129" i="8" s="1"/>
  <c r="D113" i="8"/>
  <c r="D139" i="8" s="1"/>
  <c r="AO97" i="9"/>
  <c r="D120" i="8"/>
  <c r="D140" i="8" s="1"/>
  <c r="H5" i="8"/>
  <c r="H129" i="8" s="1"/>
  <c r="H99" i="8"/>
  <c r="H137" i="8" s="1"/>
  <c r="H113" i="8"/>
  <c r="H139" i="8" s="1"/>
  <c r="BD107" i="8"/>
  <c r="BD138" i="8" s="1"/>
  <c r="D113" i="9"/>
  <c r="D139" i="9" s="1"/>
  <c r="AL113" i="9"/>
  <c r="AL139" i="9" s="1"/>
  <c r="BG5" i="10"/>
  <c r="BG129" i="10" s="1"/>
  <c r="BG120" i="10" l="1"/>
  <c r="BG140" i="10" s="1"/>
  <c r="BG130" i="10"/>
  <c r="BG107" i="10"/>
  <c r="BG138" i="10" s="1"/>
  <c r="BG99" i="9"/>
  <c r="BG137" i="9" s="1"/>
  <c r="BG113" i="9"/>
  <c r="BG139" i="9" s="1"/>
  <c r="BG107" i="9"/>
  <c r="BG138" i="9" s="1"/>
  <c r="AZ136" i="8"/>
  <c r="BG136" i="10"/>
  <c r="AZ136" i="10"/>
  <c r="BG5" i="8"/>
  <c r="BG129" i="8" s="1"/>
  <c r="AL136" i="8"/>
  <c r="D136" i="9"/>
  <c r="BG99" i="8"/>
  <c r="BG137" i="8" s="1"/>
  <c r="AZ136" i="9"/>
  <c r="AO5" i="8"/>
  <c r="AO129" i="8" s="1"/>
  <c r="BD136" i="9"/>
  <c r="H136" i="8"/>
  <c r="BG136" i="9"/>
  <c r="AO99" i="10"/>
  <c r="AO137" i="10" s="1"/>
  <c r="AO130" i="10"/>
  <c r="H136" i="9"/>
  <c r="AL136" i="9"/>
  <c r="BG120" i="8"/>
  <c r="BG140" i="8" s="1"/>
  <c r="AL136" i="10"/>
  <c r="D136" i="10"/>
  <c r="AO107" i="8"/>
  <c r="AO138" i="8" s="1"/>
  <c r="AO130" i="8"/>
  <c r="D136" i="8"/>
  <c r="AO113" i="8"/>
  <c r="AO139" i="8" s="1"/>
  <c r="AO99" i="8"/>
  <c r="AO137" i="8" s="1"/>
  <c r="H136" i="10"/>
  <c r="BG107" i="8"/>
  <c r="BG138" i="8" s="1"/>
  <c r="BG113" i="8"/>
  <c r="BG139" i="8" s="1"/>
  <c r="AO113" i="9"/>
  <c r="AO139" i="9" s="1"/>
  <c r="AO130" i="9"/>
  <c r="BD136" i="8"/>
  <c r="BD136" i="10"/>
  <c r="AO99" i="9"/>
  <c r="AO137" i="9" s="1"/>
  <c r="AO120" i="9"/>
  <c r="AO140" i="9" s="1"/>
  <c r="AO5" i="9"/>
  <c r="AO129" i="9" s="1"/>
  <c r="AO107" i="9"/>
  <c r="AO138" i="9" s="1"/>
  <c r="AO120" i="10"/>
  <c r="AO140" i="10" s="1"/>
  <c r="AO5" i="10"/>
  <c r="AO129" i="10" s="1"/>
  <c r="AO107" i="10"/>
  <c r="AO138" i="10" s="1"/>
  <c r="AO113" i="10"/>
  <c r="AO139" i="10" s="1"/>
  <c r="BG136" i="8" l="1"/>
  <c r="AO136" i="10"/>
  <c r="AO136" i="8"/>
  <c r="AO136" i="9"/>
</calcChain>
</file>

<file path=xl/sharedStrings.xml><?xml version="1.0" encoding="utf-8"?>
<sst xmlns="http://schemas.openxmlformats.org/spreadsheetml/2006/main" count="1831" uniqueCount="342">
  <si>
    <t>Tabela 1 - Recursos de bens e serviços - 2011</t>
  </si>
  <si>
    <t>Descrição do produto</t>
  </si>
  <si>
    <t>Produção das atividades (valores correntes em 1 000 000 R$)</t>
  </si>
  <si>
    <t>0191
Agricultura, inclusive o apoio à agricultura e a pós-colheita</t>
  </si>
  <si>
    <t>0192
Pecuária, inclusive o apoio à pecuária</t>
  </si>
  <si>
    <t>0280
Produção florestal; pesca e aquicultura</t>
  </si>
  <si>
    <t>AGROPECUÁRIA</t>
  </si>
  <si>
    <t>0580
Extração de carvão mineral e de minerais não-metálicos</t>
  </si>
  <si>
    <t>0680
Extração de petróleo e gás, inclusive as atividades de apoio</t>
  </si>
  <si>
    <t>0791
Extração de minério de ferro, inclusive beneficiamentos e a aglomeração</t>
  </si>
  <si>
    <t>0792
Extração de minerais metálicos não-ferrosos, inclusive beneficiamentos</t>
  </si>
  <si>
    <t>1091
Abate e produtos de carne, inclusive os produtos do laticínio e da pesca</t>
  </si>
  <si>
    <t>1092
Fabricação e refino de açúcar</t>
  </si>
  <si>
    <t>1093
Outros produtos alimentares</t>
  </si>
  <si>
    <t>1100
Fabricação de bebidas</t>
  </si>
  <si>
    <t>1200
Fabricação de produtos do fumo</t>
  </si>
  <si>
    <t>1300
Fabricação de produtos têxteis</t>
  </si>
  <si>
    <t>1400
Confecção de artefatos do vestuário e acessórios</t>
  </si>
  <si>
    <t>1500
Fabricação de calçados e de artefatos de couro</t>
  </si>
  <si>
    <t>1600
Fabricação de produtos da madeira</t>
  </si>
  <si>
    <t>1700
Fabricação de celulose, papel e produtos de papel</t>
  </si>
  <si>
    <t>1800
Impressão e reprodução de gravações</t>
  </si>
  <si>
    <t>1991
Refino de petróleo e coquerias</t>
  </si>
  <si>
    <t>1992
Fabricação de biocombustíveis</t>
  </si>
  <si>
    <t>2091
Fabricação de químicos orgânicos e inorgânicos, resinas e elastômeros</t>
  </si>
  <si>
    <t>2092
Fabricação de defensivos, desinfestantes, tintas e químicos diversos</t>
  </si>
  <si>
    <t>2093
Fabricação de produtos de limpeza, cosméticos/perfumaria e higiene pessoal</t>
  </si>
  <si>
    <t>2100
Fabricação de produtos farmoquímicos e farmacêuticos</t>
  </si>
  <si>
    <t>2200
Fabricação de produtos de borracha e de material plástico</t>
  </si>
  <si>
    <t>2300
Fabricação de produtos de minerais não-metálicos</t>
  </si>
  <si>
    <t>2491
Produção de ferro-gusa/ferroligas, siderurgia e tubos de aço sem costura</t>
  </si>
  <si>
    <t>2492
Metalurgia de metais não-ferrosos e a fundição de metais</t>
  </si>
  <si>
    <t>2500
Fabricação de produtos de metal, exceto máquinas e equipamentos</t>
  </si>
  <si>
    <t>2600
Fabricação de equipamentos de informática, produtos eletrônicos e ópticos</t>
  </si>
  <si>
    <t>2700
Fabricação de máquinas e equipamentos elétricos</t>
  </si>
  <si>
    <t>2800
Fabricação de máquinas e equipamentos mecânicos</t>
  </si>
  <si>
    <t>2991
Fabricação de automóveis, caminhões e ônibus, exceto peças</t>
  </si>
  <si>
    <t>2992
Fabricação de peças e acessórios para veículos automotores</t>
  </si>
  <si>
    <t>3000
Fabricação de outros equipamentos de transporte, exceto veículos automotores</t>
  </si>
  <si>
    <t>3180
Fabricação de móveis e de produtos de indústrias diversas</t>
  </si>
  <si>
    <t>3300
Manutenção, reparação e instalação de máquinas e equipamentos</t>
  </si>
  <si>
    <t>3500
Energia elétrica, gás natural e outras utilidades</t>
  </si>
  <si>
    <t>3680
Água, esgoto e gestão de resíduos</t>
  </si>
  <si>
    <t>4180
Construção</t>
  </si>
  <si>
    <t>4500
Comércio e reparação de veículos automotores e motocicletas</t>
  </si>
  <si>
    <t>4680
Comércio por atacado e a varejo, exceto veículos automotores</t>
  </si>
  <si>
    <t>4900
Transporte terrestre</t>
  </si>
  <si>
    <t>5000
Transporte aquaviário</t>
  </si>
  <si>
    <t>5100
Transporte aéreo</t>
  </si>
  <si>
    <t>5280
Armazenamento, atividades auxiliares dos transportes e correio</t>
  </si>
  <si>
    <t>5500
Alojamento</t>
  </si>
  <si>
    <t>5600
Alimentação</t>
  </si>
  <si>
    <t>5800
Edição e edição integrada à impressão</t>
  </si>
  <si>
    <t>5980
Atividades de televisão, rádio, cinema e  gravação/edição de som e imagem</t>
  </si>
  <si>
    <t>6100
Telecomunicações</t>
  </si>
  <si>
    <t>6280
Desenvolvimento de sistemas e outros serviços de informação</t>
  </si>
  <si>
    <t>6480
Intermediação financeira, seguros e previdência complementar</t>
  </si>
  <si>
    <t>6800
Atividades imobiliárias</t>
  </si>
  <si>
    <t xml:space="preserve">6980
Atividades jurídicas, contábeis, consultoria e sedes de empresas </t>
  </si>
  <si>
    <t>7180
Serviços de arquitetura, engenharia, testes/análises técnicas e P &amp; D</t>
  </si>
  <si>
    <t>7380
Outras atividades profissionais, científicas e técnicas</t>
  </si>
  <si>
    <t>7700
Aluguéis não-imobiliários e gestão de ativos de propriedade intelectual</t>
  </si>
  <si>
    <t>7880
Outras atividades administrativas e serviços complementares</t>
  </si>
  <si>
    <t>8000
Atividades de vigilância, segurança e investigação</t>
  </si>
  <si>
    <t>8400
Administração pública, defesa e seguridade social</t>
  </si>
  <si>
    <t>8591
Educação pública</t>
  </si>
  <si>
    <t>8592
Educação privada</t>
  </si>
  <si>
    <t>8691
Saúde pública</t>
  </si>
  <si>
    <t>8692
Saúde privada</t>
  </si>
  <si>
    <t>9080
Atividades artísticas, criativas e de espetáculos</t>
  </si>
  <si>
    <t>9480
Organizações associativas e outros serviços pessoais</t>
  </si>
  <si>
    <t>9700
Serviços domésticos</t>
  </si>
  <si>
    <t>Arroz, trigo e outros cereais</t>
  </si>
  <si>
    <t>Milho em grão</t>
  </si>
  <si>
    <t>Algodão herbáceo, outras fibras da lav. temporária</t>
  </si>
  <si>
    <t>Cana-de-açúcar</t>
  </si>
  <si>
    <t>Soja  em grão</t>
  </si>
  <si>
    <t>Outros produtos e serviços da lavoura temporária</t>
  </si>
  <si>
    <t>Laranja</t>
  </si>
  <si>
    <t>Café em grão</t>
  </si>
  <si>
    <t>Outros produtos da lavoura permanente</t>
  </si>
  <si>
    <t>Bovinos e outros animais vivos, prods. animal, caça e serv.</t>
  </si>
  <si>
    <t>Leite de vaca e de outros animais</t>
  </si>
  <si>
    <t>Suínos</t>
  </si>
  <si>
    <t>Aves e ovos</t>
  </si>
  <si>
    <t>Produtos da exploração florestal e da silvicultura</t>
  </si>
  <si>
    <t>Pesca e aquicultura (peixe, crustáceos e moluscos)</t>
  </si>
  <si>
    <t>Carvão mineral</t>
  </si>
  <si>
    <t>Minerais não-metálicos</t>
  </si>
  <si>
    <t>Petróleo, gás natural e serviços de apoio</t>
  </si>
  <si>
    <t>Minério de ferro</t>
  </si>
  <si>
    <t>Minerais metálicos não-ferrosos</t>
  </si>
  <si>
    <t>Carne de bovinos e outros prod. de carne</t>
  </si>
  <si>
    <t>Carne de suíno</t>
  </si>
  <si>
    <t>Carne de aves</t>
  </si>
  <si>
    <t>Pescado industrializado</t>
  </si>
  <si>
    <t>Leite resfriado, esterilizado e pasteurizado</t>
  </si>
  <si>
    <t>Outros produtos do laticínio</t>
  </si>
  <si>
    <t>Açúcar</t>
  </si>
  <si>
    <t>Conservas de frutas, legumes, outros vegetais e sucos de frutas</t>
  </si>
  <si>
    <t>Óleos e gorduras vegetais e animais</t>
  </si>
  <si>
    <t>Café beneficiado</t>
  </si>
  <si>
    <t>Arroz beneficiado e produtos derivados do arroz</t>
  </si>
  <si>
    <t>Produtos derivados do trigo, mandioca ou milho</t>
  </si>
  <si>
    <t>Rações balanceadas para animais</t>
  </si>
  <si>
    <t>Outros produtos alimentares</t>
  </si>
  <si>
    <t>Bebidas</t>
  </si>
  <si>
    <t>Produtos do fumo</t>
  </si>
  <si>
    <t>Fios e fibras têxteis beneficiadas</t>
  </si>
  <si>
    <t>Tecidos</t>
  </si>
  <si>
    <t>Art. têxteis de uso doméstico e outros têxteis</t>
  </si>
  <si>
    <t>Artigos do vestuário e acessórios</t>
  </si>
  <si>
    <t>Calçados e artefatos de couro</t>
  </si>
  <si>
    <t>Produtos de madeira, exclusive móveis</t>
  </si>
  <si>
    <t>Celulose</t>
  </si>
  <si>
    <t>Papel, papelão, embalagens e artefatos de papel</t>
  </si>
  <si>
    <t>Serviços de impressão e reprodução</t>
  </si>
  <si>
    <t>Combustíveis para aviação</t>
  </si>
  <si>
    <t>Gasoálcool</t>
  </si>
  <si>
    <t>Naftas para petroquímica</t>
  </si>
  <si>
    <t xml:space="preserve">Óleo combustível  </t>
  </si>
  <si>
    <t>Diesel - biodiesel</t>
  </si>
  <si>
    <t>Outros produtos do refino do petróleo</t>
  </si>
  <si>
    <t>Etanol e outros biocombustíveis</t>
  </si>
  <si>
    <t>Produtos químicos inorgânicos</t>
  </si>
  <si>
    <t>Adubos e fertilizantes</t>
  </si>
  <si>
    <t>Produtos químicos orgânicos</t>
  </si>
  <si>
    <t>Resinas,elastômeros e fibras artif. e sintéticas</t>
  </si>
  <si>
    <t>Defensivos agrícolas e desinfestantes domissanitários</t>
  </si>
  <si>
    <t xml:space="preserve">Produtos químicos diversos </t>
  </si>
  <si>
    <t>Tintas, vernizes, esmaltes e lacas</t>
  </si>
  <si>
    <t>Perfumaria, sabões e artigos de limpeza</t>
  </si>
  <si>
    <t>Produtos farmacêuticos</t>
  </si>
  <si>
    <t>Artigos de borracha</t>
  </si>
  <si>
    <t>Artigos de plástico</t>
  </si>
  <si>
    <t>Cimento</t>
  </si>
  <si>
    <t>Artefatos de cimento, gesso e semelhantes</t>
  </si>
  <si>
    <t>Vidros, cerâmicos e outros prod. de minerais não-metálicos</t>
  </si>
  <si>
    <t>Ferro-gusa e ferroligas</t>
  </si>
  <si>
    <t>Semi-acabacados, laminados planos, longos e tubos de aço</t>
  </si>
  <si>
    <t>Produtos da metalurgia de metais não-ferrosos</t>
  </si>
  <si>
    <t>Peças fundidas de aço e de metais não ferrosos</t>
  </si>
  <si>
    <t>Produtos de metal, excl. máquinas e equipamentos</t>
  </si>
  <si>
    <t>Componentes eletrônicos</t>
  </si>
  <si>
    <t>Máquinas para escritório e equip. de informática</t>
  </si>
  <si>
    <t>Material eletrônico e equip. de comunicações</t>
  </si>
  <si>
    <t>Equip. de medida, teste e controle, ópticos e eletromédicos</t>
  </si>
  <si>
    <t>Máquinas, aparelhos e materiais elétricos</t>
  </si>
  <si>
    <t>Eletrodomésticos</t>
  </si>
  <si>
    <t>Tratores e outras máquinas agrícolas</t>
  </si>
  <si>
    <t>Máquinas para a extração mineral e a construção</t>
  </si>
  <si>
    <t>Outras máquinas e equipamentos mecânicos</t>
  </si>
  <si>
    <t>Automóveis, camionetas e utilitários</t>
  </si>
  <si>
    <t>Caminhões e ônibus, incl. cabines, carrocerias e reboques</t>
  </si>
  <si>
    <t>Peças e acessórios para veículos automotores</t>
  </si>
  <si>
    <t>Aeronaves, embarcações e outros equipamentos de transporte</t>
  </si>
  <si>
    <t>Móveis</t>
  </si>
  <si>
    <t>Produtos de industrias diversas</t>
  </si>
  <si>
    <t>Manutenção, reparação e instalação de máquinas e equipamentos</t>
  </si>
  <si>
    <t>Eletricidade, gás e outras utilidades</t>
  </si>
  <si>
    <t>Água, esgoto, reciclagem e gestão de resíduos</t>
  </si>
  <si>
    <t>Edificações</t>
  </si>
  <si>
    <t>Obras de infra-estrutura</t>
  </si>
  <si>
    <t>Serviços especializados para construção</t>
  </si>
  <si>
    <t>Comércio e reparação de veículos</t>
  </si>
  <si>
    <t>Comércio por atacado e a varejo, exceto veículos automotores</t>
  </si>
  <si>
    <t>Transporte terrestre de carga</t>
  </si>
  <si>
    <t>Transporte terrestre de passageiros</t>
  </si>
  <si>
    <t>Transporte aquaviário</t>
  </si>
  <si>
    <t>Transporte aéreo</t>
  </si>
  <si>
    <t>Armazenamento e serviços auxiliares aos transportes</t>
  </si>
  <si>
    <t>Correio e outros serviços de entrega</t>
  </si>
  <si>
    <t>Serviços de alojamento em hotéis e similares</t>
  </si>
  <si>
    <t>Serviços  de alimentação</t>
  </si>
  <si>
    <t>Livros, jornais e revistas</t>
  </si>
  <si>
    <t>Serviços cinematográficos, música, rádio e televisão</t>
  </si>
  <si>
    <t>Telecomunicações, TV por assinatura e outros serv. relacionados</t>
  </si>
  <si>
    <t>Desenvolvimento de sistemas e outros serviços de informação</t>
  </si>
  <si>
    <t>Intermediação financeira, seguros e previdência complementar</t>
  </si>
  <si>
    <t>Aluguel efetivo e serviços imobiliários</t>
  </si>
  <si>
    <t>Aluguel imputado</t>
  </si>
  <si>
    <t>Serviços jurídicos, contabilidade e consultoria</t>
  </si>
  <si>
    <t>Pesquisa e desenvolvimento</t>
  </si>
  <si>
    <t>Serviços de arquitetura e engenharia</t>
  </si>
  <si>
    <t>Publicidade e outros serviços técnicos</t>
  </si>
  <si>
    <t>Aluguéis não-imob. e gestão de ativos de propriedade intelectual</t>
  </si>
  <si>
    <t>Condomínios e serviços para edifícios</t>
  </si>
  <si>
    <t>Outros serviços administrativos</t>
  </si>
  <si>
    <t>Serviços de vigilância, segurança e investigação</t>
  </si>
  <si>
    <t>Serviços coletivos da administração pública</t>
  </si>
  <si>
    <t>Serviços de previdência e assistência social</t>
  </si>
  <si>
    <t>Educação pública</t>
  </si>
  <si>
    <t>Educação privada</t>
  </si>
  <si>
    <t>Saúde pública</t>
  </si>
  <si>
    <t>Saúde privada</t>
  </si>
  <si>
    <t>Serviços de artes, cultura, esporte e recreação</t>
  </si>
  <si>
    <t>Organizações patronais, sindicais e outros serviços associativos</t>
  </si>
  <si>
    <t>Manutenção de computadores, telefones e objetos domésticos</t>
  </si>
  <si>
    <t>Serviços pessoais</t>
  </si>
  <si>
    <t>Serviços domésticos</t>
  </si>
  <si>
    <t>Tabela 1 - Recursos de bens e serviços - 2012</t>
  </si>
  <si>
    <t>Tabela 1 - Recursos de bens e serviços - 2013</t>
  </si>
  <si>
    <t>COMÉRCIO</t>
  </si>
  <si>
    <t>ALOJAMENTO E ALIMENTAÇÃO</t>
  </si>
  <si>
    <t>SERVIÇOS DE INFORMAÇÃO</t>
  </si>
  <si>
    <t>Tabela 1 - Recursos de bens e serviços - 2010</t>
  </si>
  <si>
    <t>Tabela 1 - Recursos de bens e serviços - 2014</t>
  </si>
  <si>
    <t>Tabela 1 - Recursos de bens e serviços - 2007</t>
  </si>
  <si>
    <t>Agricultura silvicultura exploração florestal</t>
  </si>
  <si>
    <t>Pecuária e pesca</t>
  </si>
  <si>
    <t>Petróleo e gás natural</t>
  </si>
  <si>
    <t>Outros da indústria extrativa</t>
  </si>
  <si>
    <t>Alimentos e Bebidas</t>
  </si>
  <si>
    <t>Têxteis</t>
  </si>
  <si>
    <t>Artefatos de couro e calçados</t>
  </si>
  <si>
    <t>Produtos de madeira - exclusive móveis</t>
  </si>
  <si>
    <t>Celulose e produtos de papel</t>
  </si>
  <si>
    <t>Jornais revistas discos</t>
  </si>
  <si>
    <t>Refino de petróleo e coque</t>
  </si>
  <si>
    <t>Álcool</t>
  </si>
  <si>
    <t>Produtos  químicos</t>
  </si>
  <si>
    <t>Fabricação de resina e elastômeros</t>
  </si>
  <si>
    <t>Defensivos agrícolas</t>
  </si>
  <si>
    <t>Perfumaria higiene e limpeza</t>
  </si>
  <si>
    <t>Tintas vernizes esmaltes e lacas</t>
  </si>
  <si>
    <t>Produtos e preparados químicos diversos</t>
  </si>
  <si>
    <t>Artigos de borracha e plástico</t>
  </si>
  <si>
    <t>Cimento e outros produtos de minerais não-metálicos</t>
  </si>
  <si>
    <t>Fabricação de aço e derivados</t>
  </si>
  <si>
    <t>Metalurgia de metais não-ferrosos</t>
  </si>
  <si>
    <t>Produtos de metal - exclusive máquinas e equipamentos</t>
  </si>
  <si>
    <t>Máquinas e equipamentos inclusive manutenção e reparos</t>
  </si>
  <si>
    <t>Automóveis camionetas caminhões e ônibus</t>
  </si>
  <si>
    <t>Outros equipamentos de transporte</t>
  </si>
  <si>
    <t>Móveis e produtos das indústrias diversas</t>
  </si>
  <si>
    <t>Produção e distribuição de eletricidade gás água esgoto e limpeza urbana</t>
  </si>
  <si>
    <t>Construção civil</t>
  </si>
  <si>
    <t>Comércio</t>
  </si>
  <si>
    <t>Transporte armazenagem e correio</t>
  </si>
  <si>
    <t>Serviços de informação</t>
  </si>
  <si>
    <t>Intermediação financeira seguros e previdência complementar e serviços relacionados</t>
  </si>
  <si>
    <t>Atividades imobiliárias e aluguéis</t>
  </si>
  <si>
    <t xml:space="preserve">Serviços de manutenção e reparação </t>
  </si>
  <si>
    <t>Serviços de alojamento e alimentação</t>
  </si>
  <si>
    <t>Serviços prestados às empresas</t>
  </si>
  <si>
    <t>Educação mercantil</t>
  </si>
  <si>
    <t>Saúde mercantil</t>
  </si>
  <si>
    <t>Serviços prestados às famílias e associativas</t>
  </si>
  <si>
    <t>Administração pública e seguridade social</t>
  </si>
  <si>
    <t>Arroz em casca</t>
  </si>
  <si>
    <t>Trigo em grão e outros cereais</t>
  </si>
  <si>
    <t>Soja em grão</t>
  </si>
  <si>
    <t>Outros produtos e serviços da lavoura</t>
  </si>
  <si>
    <t>Mandioca</t>
  </si>
  <si>
    <t>Fumo em folha</t>
  </si>
  <si>
    <t>Algodão herbáceo</t>
  </si>
  <si>
    <t>Frutas cítricas</t>
  </si>
  <si>
    <t>Bovinos e outros animais vivos</t>
  </si>
  <si>
    <t>Suínos vivos</t>
  </si>
  <si>
    <t>Aves vivas</t>
  </si>
  <si>
    <t>Ovos de galinha e de outras aves</t>
  </si>
  <si>
    <t>Pesca e aquicultura</t>
  </si>
  <si>
    <t>Abate e preparação de produtos de carne</t>
  </si>
  <si>
    <t>Carne de suíno fresca refrigerada ou congelada</t>
  </si>
  <si>
    <t>Carne de aves fresca refrigerada ou congelada</t>
  </si>
  <si>
    <t>Conservas de frutas legumes e outros vegetais</t>
  </si>
  <si>
    <t>Óleo de soja em bruto e tortas bagaços e farelo de soja</t>
  </si>
  <si>
    <t>Outros óleos e gordura vegetal e animal exclusive milho</t>
  </si>
  <si>
    <t>Óleo de soja refinado</t>
  </si>
  <si>
    <t>Leite resfriado esterilizado e pasteurizado</t>
  </si>
  <si>
    <t>Produtos do laticínio e sorvetes</t>
  </si>
  <si>
    <t>Arroz beneficiado e produtos derivados</t>
  </si>
  <si>
    <t>Farinha de trigo e derivados</t>
  </si>
  <si>
    <t>Farinha de mandioca e outros</t>
  </si>
  <si>
    <t>Óleos de milho amidos e féculas vegetais e rações</t>
  </si>
  <si>
    <t>Produtos das usinas e do refino de açúcar</t>
  </si>
  <si>
    <t>Café torrado e moído</t>
  </si>
  <si>
    <t>Beneficiamento de algodão e de outros têxt e fiação</t>
  </si>
  <si>
    <t>Tecelagem</t>
  </si>
  <si>
    <t>Preparação do couro e fabricação de artefatos - exclusive calçados</t>
  </si>
  <si>
    <t>Fabricação de calçados</t>
  </si>
  <si>
    <t>Celulose e outras pastas para fabricação de papel</t>
  </si>
  <si>
    <t>Papel e papelão embalagens e artefatos</t>
  </si>
  <si>
    <t>Jornais revistas discos e outros produtos gravados</t>
  </si>
  <si>
    <t>Gás liquefeito de petróleo</t>
  </si>
  <si>
    <t>Gasolina automotiva</t>
  </si>
  <si>
    <t>Óleo combustível</t>
  </si>
  <si>
    <t>Óleo diesel</t>
  </si>
  <si>
    <t>Outros produtos do refino de petróleo e coque</t>
  </si>
  <si>
    <t>Perfumaria sabões e artigos de limpeza</t>
  </si>
  <si>
    <t>Outros produtos de minerais não-metálicos e artefatos de concreto</t>
  </si>
  <si>
    <t>Gusa e ferro-ligas</t>
  </si>
  <si>
    <t>Semi-acabacados laminados planos longos e tubos de aço</t>
  </si>
  <si>
    <t>Fundidos de aço</t>
  </si>
  <si>
    <t>Produtos de metal - exclusive máquinas e equipamento</t>
  </si>
  <si>
    <t>Máquinas para escritório e equipamentos de informática</t>
  </si>
  <si>
    <t>Máquinas aparelhos e materiais elétricos</t>
  </si>
  <si>
    <t>Material eletrônico e equipamentos de comunicações</t>
  </si>
  <si>
    <t>Aparelhos/instrumentos médico-hospitalar medida e óptico</t>
  </si>
  <si>
    <t>Automóveis camionetas e utilitários</t>
  </si>
  <si>
    <t>Caminhões e ônibus</t>
  </si>
  <si>
    <t>Transporte de carga</t>
  </si>
  <si>
    <t>Transporte de passageiro</t>
  </si>
  <si>
    <t>Correio</t>
  </si>
  <si>
    <t>Serviços prestados às famílias</t>
  </si>
  <si>
    <t>Serviços associativos</t>
  </si>
  <si>
    <t>Serviço público e seguridade social</t>
  </si>
  <si>
    <t>Tabela 1 - Recursos de bens e serviços - 2008</t>
  </si>
  <si>
    <t>Tabela 1 - Recursos de bens e serviços - 2009</t>
  </si>
  <si>
    <t>Serviços às famílias</t>
  </si>
  <si>
    <t>(%)</t>
  </si>
  <si>
    <t>Serviços de valor</t>
  </si>
  <si>
    <t>Serviços de custos</t>
  </si>
  <si>
    <t>CONSTRUÇÃO</t>
  </si>
  <si>
    <t>SERVIÇOS</t>
  </si>
  <si>
    <t>Serviços tradicionais</t>
  </si>
  <si>
    <t>TOTAL</t>
  </si>
  <si>
    <t>Eletrodomésticos e material elétrico</t>
  </si>
  <si>
    <t>Máquinas para escritório aparelhos e e material eletrônico</t>
  </si>
  <si>
    <t>EDUCAÇÃO E SAUDE PRIVADAS</t>
  </si>
  <si>
    <t>ADMINISTRAÇÃO PÚBICA</t>
  </si>
  <si>
    <t>INDÚSTRIA EXTRATIVA MINERAL</t>
  </si>
  <si>
    <t>INDÚSTRIA DE TRANSFORMAÇÃO</t>
  </si>
  <si>
    <t xml:space="preserve">S I U P </t>
  </si>
  <si>
    <t>TOTAL DO PRODUTO</t>
  </si>
  <si>
    <t>PRODUTOS ALIMENTARES</t>
  </si>
  <si>
    <t>TRANSPORTES  ARMAZENAGEM E CORREIO</t>
  </si>
  <si>
    <t>ADMINISTRAÇÃO PÚBLICA</t>
  </si>
  <si>
    <t>EDUCAÇÃO E SAÚDE PRIVADAS</t>
  </si>
  <si>
    <t>INDÚSTRIA</t>
  </si>
  <si>
    <t>Indústria</t>
  </si>
  <si>
    <t>TOTAL DA PRODUÇÃO</t>
  </si>
  <si>
    <t>PRODUÇÃO - PRODUTOS DE ORIGEM AGRÍCOLA</t>
  </si>
  <si>
    <t>PRODUÇÃO - PRODUTOS EXTRATIVOS MINERAIS</t>
  </si>
  <si>
    <t>PRODUÇÃO - PRODUTOS INDUSTRIAIS</t>
  </si>
  <si>
    <t>PRODUÇÃO - CONSTRUÇÃO</t>
  </si>
  <si>
    <t>PRODUÇÃO - SERVIÇOS</t>
  </si>
  <si>
    <t>SERVIÇOS TRADICIONAIS</t>
  </si>
  <si>
    <t>SERVIÇOS DE CUSTOS</t>
  </si>
  <si>
    <t>SERVIÇOS DE VALOR</t>
  </si>
  <si>
    <t>SERVIÇOS PRESTADOS ÀS FAMÍLIAS</t>
  </si>
  <si>
    <t>COMPOSIÇÃO DA PRODUÇÃO -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</si>
</sst>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#\ ###\ ###\ ##0;\ \(\-\)\ ###\ ###\ ##0"/>
    <numFmt numFmtId="165" formatCode="0.0%"/>
    <numFmt numFmtId="166" formatCode="_(* #,##0_);_(* \(#,##0\);_(* &quot;-&quot;_);_(@_)"/>
  </numFmts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034693"/>
      <name val="Calibri"/>
      <family val="2"/>
      <scheme val="minor"/>
    </font>
    <font>
      <b/>
      <sz val="12"/>
      <color rgb="FF034693"/>
      <name val="Calibri"/>
      <family val="2"/>
      <scheme val="minor"/>
    </font>
    <font>
      <b/>
      <sz val="12"/>
      <color rgb="FF034693"/>
      <name val="Calibri "/>
    </font>
    <font>
      <b/>
      <sz val="12"/>
      <color theme="0"/>
      <name val="Calibri "/>
    </font>
    <font>
      <sz val="9"/>
      <color rgb="FF034693"/>
      <name val="Calibri"/>
      <family val="2"/>
      <scheme val="minor"/>
    </font>
    <font>
      <b/>
      <sz val="10"/>
      <color rgb="FF034693"/>
      <name val="Calibri"/>
      <family val="2"/>
      <scheme val="minor"/>
    </font>
    <font>
      <b/>
      <sz val="9"/>
      <color rgb="FF00A651"/>
      <name val="Calibri"/>
      <family val="2"/>
      <scheme val="minor"/>
    </font>
    <font>
      <sz val="8"/>
      <color rgb="FF00A651"/>
      <name val="Calibri "/>
    </font>
    <font>
      <sz val="9"/>
      <color theme="1" tint="0.499984740745262"/>
      <name val="Calibri"/>
      <family val="2"/>
      <scheme val="minor"/>
    </font>
    <font>
      <sz val="9"/>
      <color rgb="FF00A651"/>
      <name val="Calibri "/>
    </font>
    <font>
      <b/>
      <sz val="8"/>
      <color rgb="FFF15B5B"/>
      <name val="Calibri "/>
    </font>
    <font>
      <sz val="8"/>
      <color theme="1" tint="0.499984740745262"/>
      <name val="Univers"/>
      <family val="2"/>
    </font>
    <font>
      <sz val="8"/>
      <color rgb="FF034693"/>
      <name val="Calibri "/>
    </font>
    <font>
      <b/>
      <sz val="9"/>
      <color theme="1" tint="0.499984740745262"/>
      <name val="Calibri"/>
      <family val="2"/>
      <scheme val="minor"/>
    </font>
    <font>
      <b/>
      <sz val="8"/>
      <color rgb="FF00A651"/>
      <name val="Calibri "/>
    </font>
    <font>
      <b/>
      <sz val="12"/>
      <color theme="0"/>
      <name val="Calibri"/>
      <family val="2"/>
      <scheme val="minor"/>
    </font>
    <font>
      <sz val="9"/>
      <color rgb="FF00A651"/>
      <name val="Calibri"/>
      <family val="2"/>
      <scheme val="minor"/>
    </font>
    <font>
      <b/>
      <sz val="9"/>
      <color rgb="FFF15B5B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ED7AB"/>
        <bgColor indexed="64"/>
      </patternFill>
    </fill>
    <fill>
      <patternFill patternType="solid">
        <fgColor rgb="FF4CC7EC"/>
        <bgColor indexed="64"/>
      </patternFill>
    </fill>
    <fill>
      <patternFill patternType="solid">
        <fgColor rgb="FF9FA4A6"/>
        <bgColor indexed="64"/>
      </patternFill>
    </fill>
    <fill>
      <patternFill patternType="solid">
        <fgColor rgb="FFF3EB4C"/>
        <bgColor indexed="64"/>
      </patternFill>
    </fill>
    <fill>
      <patternFill patternType="solid">
        <fgColor rgb="FFA677B8"/>
        <bgColor indexed="64"/>
      </patternFill>
    </fill>
    <fill>
      <patternFill patternType="solid">
        <fgColor rgb="FF58595B"/>
        <bgColor indexed="64"/>
      </patternFill>
    </fill>
    <fill>
      <patternFill patternType="solid">
        <fgColor rgb="FFF15B5B"/>
        <bgColor indexed="64"/>
      </patternFill>
    </fill>
    <fill>
      <patternFill patternType="solid">
        <fgColor rgb="FFD3DFED"/>
        <bgColor indexed="64"/>
      </patternFill>
    </fill>
    <fill>
      <patternFill patternType="solid">
        <fgColor rgb="FFDAEEDC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ck">
        <color rgb="FF034693"/>
      </right>
      <top/>
      <bottom/>
      <diagonal/>
    </border>
    <border>
      <left style="thick">
        <color rgb="FF034693"/>
      </left>
      <right/>
      <top style="thick">
        <color rgb="FF034693"/>
      </top>
      <bottom style="thin">
        <color indexed="23"/>
      </bottom>
      <diagonal/>
    </border>
    <border>
      <left style="thick">
        <color rgb="FF034693"/>
      </left>
      <right style="thin">
        <color rgb="FF034693"/>
      </right>
      <top style="thick">
        <color rgb="FF034693"/>
      </top>
      <bottom/>
      <diagonal/>
    </border>
    <border>
      <left style="thin">
        <color rgb="FF034693"/>
      </left>
      <right style="thin">
        <color rgb="FF034693"/>
      </right>
      <top style="thick">
        <color rgb="FF034693"/>
      </top>
      <bottom/>
      <diagonal/>
    </border>
    <border>
      <left style="thin">
        <color rgb="FF034693"/>
      </left>
      <right style="thick">
        <color rgb="FF034693"/>
      </right>
      <top style="thick">
        <color rgb="FF034693"/>
      </top>
      <bottom/>
      <diagonal/>
    </border>
    <border>
      <left style="thick">
        <color rgb="FF034693"/>
      </left>
      <right style="thick">
        <color rgb="FF034693"/>
      </right>
      <top style="thick">
        <color rgb="FF034693"/>
      </top>
      <bottom/>
      <diagonal/>
    </border>
    <border>
      <left style="thick">
        <color rgb="FF034693"/>
      </left>
      <right/>
      <top style="thin">
        <color indexed="23"/>
      </top>
      <bottom style="thin">
        <color rgb="FF034693"/>
      </bottom>
      <diagonal/>
    </border>
    <border>
      <left style="thick">
        <color rgb="FF034693"/>
      </left>
      <right/>
      <top/>
      <bottom style="thin">
        <color indexed="64"/>
      </bottom>
      <diagonal/>
    </border>
    <border>
      <left/>
      <right style="thick">
        <color rgb="FF034693"/>
      </right>
      <top/>
      <bottom style="thin">
        <color indexed="64"/>
      </bottom>
      <diagonal/>
    </border>
    <border>
      <left style="thick">
        <color rgb="FF034693"/>
      </left>
      <right style="thick">
        <color rgb="FF034693"/>
      </right>
      <top/>
      <bottom style="thin">
        <color rgb="FF034693"/>
      </bottom>
      <diagonal/>
    </border>
    <border>
      <left style="thick">
        <color rgb="FF034693"/>
      </left>
      <right style="thick">
        <color rgb="FF034693"/>
      </right>
      <top/>
      <bottom/>
      <diagonal/>
    </border>
    <border>
      <left style="thick">
        <color rgb="FF034693"/>
      </left>
      <right style="thick">
        <color rgb="FF034693"/>
      </right>
      <top/>
      <bottom style="thin">
        <color indexed="64"/>
      </bottom>
      <diagonal/>
    </border>
    <border>
      <left style="thick">
        <color rgb="FF034693"/>
      </left>
      <right/>
      <top style="thin">
        <color rgb="FF034693"/>
      </top>
      <bottom/>
      <diagonal/>
    </border>
    <border>
      <left style="thick">
        <color rgb="FF034693"/>
      </left>
      <right/>
      <top/>
      <bottom/>
      <diagonal/>
    </border>
    <border>
      <left/>
      <right/>
      <top style="thin">
        <color rgb="FF034693"/>
      </top>
      <bottom/>
      <diagonal/>
    </border>
    <border>
      <left/>
      <right style="thick">
        <color rgb="FF034693"/>
      </right>
      <top style="thin">
        <color rgb="FF034693"/>
      </top>
      <bottom/>
      <diagonal/>
    </border>
    <border>
      <left style="thick">
        <color rgb="FF034693"/>
      </left>
      <right style="thick">
        <color rgb="FF034693"/>
      </right>
      <top style="thin">
        <color rgb="FF034693"/>
      </top>
      <bottom/>
      <diagonal/>
    </border>
    <border>
      <left style="thin">
        <color indexed="64"/>
      </left>
      <right/>
      <top style="thin">
        <color rgb="FF034693"/>
      </top>
      <bottom/>
      <diagonal/>
    </border>
    <border>
      <left style="thick">
        <color rgb="FF034693"/>
      </left>
      <right/>
      <top style="thin">
        <color rgb="FF034693"/>
      </top>
      <bottom style="thin">
        <color rgb="FF034693"/>
      </bottom>
      <diagonal/>
    </border>
    <border>
      <left/>
      <right/>
      <top style="thin">
        <color rgb="FF034693"/>
      </top>
      <bottom style="thin">
        <color rgb="FF034693"/>
      </bottom>
      <diagonal/>
    </border>
    <border>
      <left/>
      <right style="thick">
        <color rgb="FF034693"/>
      </right>
      <top style="thin">
        <color rgb="FF034693"/>
      </top>
      <bottom style="thin">
        <color rgb="FF034693"/>
      </bottom>
      <diagonal/>
    </border>
    <border>
      <left style="thick">
        <color rgb="FF034693"/>
      </left>
      <right style="thick">
        <color rgb="FF034693"/>
      </right>
      <top style="thin">
        <color rgb="FF034693"/>
      </top>
      <bottom style="thin">
        <color rgb="FF034693"/>
      </bottom>
      <diagonal/>
    </border>
    <border>
      <left style="thick">
        <color rgb="FF034693"/>
      </left>
      <right/>
      <top/>
      <bottom style="thick">
        <color rgb="FF034693"/>
      </bottom>
      <diagonal/>
    </border>
    <border>
      <left/>
      <right/>
      <top/>
      <bottom style="thick">
        <color rgb="FF034693"/>
      </bottom>
      <diagonal/>
    </border>
    <border>
      <left/>
      <right style="thick">
        <color rgb="FF034693"/>
      </right>
      <top/>
      <bottom style="thick">
        <color rgb="FF034693"/>
      </bottom>
      <diagonal/>
    </border>
    <border>
      <left style="thick">
        <color rgb="FF034693"/>
      </left>
      <right style="thick">
        <color rgb="FF034693"/>
      </right>
      <top/>
      <bottom style="thick">
        <color rgb="FF034693"/>
      </bottom>
      <diagonal/>
    </border>
    <border>
      <left style="thick">
        <color rgb="FF034693"/>
      </left>
      <right/>
      <top style="thick">
        <color rgb="FF034693"/>
      </top>
      <bottom/>
      <diagonal/>
    </border>
    <border>
      <left/>
      <right/>
      <top style="thick">
        <color rgb="FF034693"/>
      </top>
      <bottom/>
      <diagonal/>
    </border>
    <border>
      <left/>
      <right style="thick">
        <color rgb="FF034693"/>
      </right>
      <top style="thick">
        <color rgb="FF034693"/>
      </top>
      <bottom/>
      <diagonal/>
    </border>
    <border>
      <left style="thick">
        <color rgb="FF034693"/>
      </left>
      <right/>
      <top/>
      <bottom style="thin">
        <color rgb="FF034693"/>
      </bottom>
      <diagonal/>
    </border>
    <border>
      <left/>
      <right/>
      <top/>
      <bottom style="thin">
        <color rgb="FF034693"/>
      </bottom>
      <diagonal/>
    </border>
    <border>
      <left/>
      <right style="thick">
        <color rgb="FF034693"/>
      </right>
      <top/>
      <bottom style="thin">
        <color rgb="FF034693"/>
      </bottom>
      <diagonal/>
    </border>
    <border>
      <left style="thick">
        <color rgb="FF034693"/>
      </left>
      <right style="thick">
        <color rgb="FF034693"/>
      </right>
      <top style="thin">
        <color indexed="23"/>
      </top>
      <bottom style="double">
        <color indexed="64"/>
      </bottom>
      <diagonal/>
    </border>
    <border>
      <left style="thick">
        <color rgb="FF034693"/>
      </left>
      <right style="thick">
        <color rgb="FF034693"/>
      </right>
      <top/>
      <bottom style="double">
        <color indexed="64"/>
      </bottom>
      <diagonal/>
    </border>
    <border>
      <left style="thick">
        <color rgb="FF034693"/>
      </left>
      <right/>
      <top style="double">
        <color indexed="64"/>
      </top>
      <bottom style="thin">
        <color indexed="64"/>
      </bottom>
      <diagonal/>
    </border>
    <border>
      <left/>
      <right style="thick">
        <color rgb="FF034693"/>
      </right>
      <top style="double">
        <color indexed="64"/>
      </top>
      <bottom style="thin">
        <color indexed="64"/>
      </bottom>
      <diagonal/>
    </border>
    <border>
      <left style="thick">
        <color rgb="FF034693"/>
      </left>
      <right style="thick">
        <color rgb="FF034693"/>
      </right>
      <top style="double">
        <color indexed="64"/>
      </top>
      <bottom style="thin">
        <color indexed="64"/>
      </bottom>
      <diagonal/>
    </border>
    <border>
      <left style="thick">
        <color rgb="FF034693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ck">
        <color rgb="FF034693"/>
      </right>
      <top style="double">
        <color indexed="64"/>
      </top>
      <bottom/>
      <diagonal/>
    </border>
    <border>
      <left style="thick">
        <color rgb="FF034693"/>
      </left>
      <right style="thick">
        <color rgb="FF034693"/>
      </right>
      <top style="double">
        <color indexed="64"/>
      </top>
      <bottom/>
      <diagonal/>
    </border>
    <border>
      <left style="thin">
        <color indexed="64"/>
      </left>
      <right style="thick">
        <color rgb="FF034693"/>
      </right>
      <top/>
      <bottom/>
      <diagonal/>
    </border>
    <border>
      <left style="thick">
        <color rgb="FF034693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rgb="FF034693"/>
      </right>
      <top style="thin">
        <color indexed="64"/>
      </top>
      <bottom/>
      <diagonal/>
    </border>
    <border>
      <left style="thick">
        <color rgb="FF034693"/>
      </left>
      <right style="thick">
        <color rgb="FF034693"/>
      </right>
      <top style="thin">
        <color indexed="64"/>
      </top>
      <bottom/>
      <diagonal/>
    </border>
  </borders>
  <cellStyleXfs count="18">
    <xf numFmtId="0" fontId="0" fillId="0" borderId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7" fillId="2" borderId="6" applyNumberFormat="0" applyFill="0" applyBorder="0" applyProtection="0">
      <alignment horizontal="center" vertical="center" wrapText="1"/>
    </xf>
    <xf numFmtId="166" fontId="7" fillId="10" borderId="0" applyNumberFormat="0" applyBorder="0"/>
    <xf numFmtId="166" fontId="13" fillId="11" borderId="20" applyNumberFormat="0" applyBorder="0" applyAlignment="0"/>
    <xf numFmtId="0" fontId="17" fillId="0" borderId="19" applyNumberFormat="0" applyFill="0" applyBorder="0" applyAlignment="0" applyProtection="0">
      <alignment horizontal="left" indent="5"/>
    </xf>
    <xf numFmtId="0" fontId="9" fillId="3" borderId="8" applyNumberFormat="0" applyFill="0" applyBorder="0">
      <alignment horizontal="center"/>
    </xf>
    <xf numFmtId="0" fontId="11" fillId="2" borderId="19" applyNumberFormat="0" applyFill="0" applyBorder="0" applyProtection="0">
      <alignment horizontal="center" vertical="center" wrapText="1"/>
    </xf>
    <xf numFmtId="0" fontId="12" fillId="0" borderId="11" applyNumberFormat="0" applyFill="0" applyBorder="0">
      <alignment horizontal="center" vertical="center" wrapText="1"/>
    </xf>
    <xf numFmtId="166" fontId="13" fillId="11" borderId="20" applyNumberFormat="0" applyBorder="0"/>
    <xf numFmtId="166" fontId="13" fillId="11" borderId="20" applyNumberFormat="0" applyBorder="0"/>
    <xf numFmtId="0" fontId="23" fillId="12" borderId="47" applyNumberFormat="0" applyFill="0" applyBorder="0">
      <alignment horizontal="left" indent="2"/>
    </xf>
    <xf numFmtId="166" fontId="15" fillId="0" borderId="0" applyNumberFormat="0" applyFill="0" applyBorder="0"/>
    <xf numFmtId="165" fontId="24" fillId="0" borderId="0" applyNumberFormat="0" applyFill="0" applyBorder="0" applyAlignment="0"/>
  </cellStyleXfs>
  <cellXfs count="370">
    <xf numFmtId="0" fontId="0" fillId="0" borderId="0" xfId="0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3" applyNumberFormat="1" applyFont="1"/>
    <xf numFmtId="165" fontId="5" fillId="0" borderId="0" xfId="3" applyNumberFormat="1" applyFont="1"/>
    <xf numFmtId="0" fontId="5" fillId="0" borderId="0" xfId="0" applyFont="1" applyBorder="1"/>
    <xf numFmtId="0" fontId="4" fillId="0" borderId="4" xfId="0" applyFont="1" applyBorder="1" applyAlignment="1">
      <alignment horizontal="left" vertical="center"/>
    </xf>
    <xf numFmtId="0" fontId="4" fillId="0" borderId="0" xfId="0" applyFont="1" applyBorder="1"/>
    <xf numFmtId="166" fontId="4" fillId="0" borderId="0" xfId="0" applyNumberFormat="1" applyFont="1" applyBorder="1"/>
    <xf numFmtId="0" fontId="4" fillId="0" borderId="0" xfId="0" applyNumberFormat="1" applyFont="1" applyBorder="1"/>
    <xf numFmtId="0" fontId="5" fillId="0" borderId="0" xfId="0" applyFont="1" applyFill="1" applyBorder="1"/>
    <xf numFmtId="0" fontId="4" fillId="0" borderId="0" xfId="1" applyFont="1" applyAlignment="1">
      <alignment horizontal="left"/>
    </xf>
    <xf numFmtId="0" fontId="5" fillId="0" borderId="0" xfId="1" applyFont="1" applyBorder="1"/>
    <xf numFmtId="0" fontId="5" fillId="0" borderId="0" xfId="1" applyFont="1"/>
    <xf numFmtId="0" fontId="4" fillId="0" borderId="0" xfId="1" applyFont="1" applyAlignment="1">
      <alignment horizontal="centerContinuous"/>
    </xf>
    <xf numFmtId="0" fontId="6" fillId="0" borderId="0" xfId="1" applyFont="1"/>
    <xf numFmtId="0" fontId="4" fillId="2" borderId="3" xfId="1" applyFont="1" applyFill="1" applyBorder="1" applyAlignment="1">
      <alignment horizontal="left" vertical="center"/>
    </xf>
    <xf numFmtId="0" fontId="4" fillId="2" borderId="0" xfId="1" applyFont="1" applyFill="1" applyBorder="1"/>
    <xf numFmtId="166" fontId="4" fillId="2" borderId="0" xfId="1" applyNumberFormat="1" applyFont="1" applyFill="1" applyBorder="1"/>
    <xf numFmtId="0" fontId="5" fillId="0" borderId="0" xfId="1" applyFont="1" applyFill="1" applyBorder="1"/>
    <xf numFmtId="166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/>
    <xf numFmtId="166" fontId="5" fillId="2" borderId="1" xfId="1" applyNumberFormat="1" applyFont="1" applyFill="1" applyBorder="1" applyAlignment="1">
      <alignment horizontal="right"/>
    </xf>
    <xf numFmtId="166" fontId="5" fillId="0" borderId="0" xfId="1" applyNumberFormat="1" applyFont="1" applyFill="1" applyBorder="1" applyAlignment="1">
      <alignment horizontal="right"/>
    </xf>
    <xf numFmtId="0" fontId="9" fillId="6" borderId="11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8" borderId="11" xfId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4" xfId="3" applyNumberFormat="1" applyFont="1" applyFill="1" applyBorder="1" applyAlignment="1">
      <alignment horizontal="center" vertical="center" wrapText="1"/>
    </xf>
    <xf numFmtId="0" fontId="7" fillId="2" borderId="14" xfId="3" applyNumberFormat="1" applyFont="1" applyFill="1" applyBorder="1" applyAlignment="1">
      <alignment horizontal="center" vertical="center" wrapText="1"/>
    </xf>
    <xf numFmtId="165" fontId="12" fillId="2" borderId="14" xfId="3" applyNumberFormat="1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10" borderId="18" xfId="7" applyNumberFormat="1" applyBorder="1"/>
    <xf numFmtId="166" fontId="7" fillId="10" borderId="19" xfId="7" applyNumberFormat="1" applyBorder="1"/>
    <xf numFmtId="166" fontId="7" fillId="10" borderId="0" xfId="7" applyNumberFormat="1" applyBorder="1"/>
    <xf numFmtId="166" fontId="7" fillId="10" borderId="6" xfId="7" applyNumberFormat="1" applyFont="1" applyBorder="1"/>
    <xf numFmtId="166" fontId="7" fillId="10" borderId="16" xfId="7" applyNumberFormat="1" applyFont="1" applyBorder="1"/>
    <xf numFmtId="0" fontId="13" fillId="11" borderId="18" xfId="8" applyNumberFormat="1" applyBorder="1" applyAlignment="1">
      <alignment horizontal="left" indent="1"/>
    </xf>
    <xf numFmtId="166" fontId="13" fillId="11" borderId="18" xfId="8" applyNumberFormat="1" applyBorder="1"/>
    <xf numFmtId="166" fontId="13" fillId="11" borderId="20" xfId="8" applyNumberFormat="1" applyBorder="1"/>
    <xf numFmtId="166" fontId="13" fillId="11" borderId="21" xfId="8" applyNumberFormat="1" applyFont="1" applyBorder="1"/>
    <xf numFmtId="1" fontId="13" fillId="11" borderId="21" xfId="8" applyNumberFormat="1" applyFont="1" applyBorder="1"/>
    <xf numFmtId="166" fontId="13" fillId="11" borderId="22" xfId="8" applyNumberFormat="1" applyFont="1" applyBorder="1"/>
    <xf numFmtId="1" fontId="13" fillId="11" borderId="22" xfId="8" applyNumberFormat="1" applyFont="1" applyBorder="1"/>
    <xf numFmtId="0" fontId="14" fillId="12" borderId="2" xfId="0" applyFont="1" applyFill="1" applyBorder="1" applyAlignment="1">
      <alignment horizontal="left" indent="2"/>
    </xf>
    <xf numFmtId="166" fontId="15" fillId="12" borderId="19" xfId="0" applyNumberFormat="1" applyFont="1" applyFill="1" applyBorder="1"/>
    <xf numFmtId="166" fontId="15" fillId="12" borderId="0" xfId="0" applyNumberFormat="1" applyFont="1" applyFill="1" applyBorder="1"/>
    <xf numFmtId="166" fontId="4" fillId="12" borderId="6" xfId="0" applyNumberFormat="1" applyFont="1" applyFill="1" applyBorder="1"/>
    <xf numFmtId="1" fontId="4" fillId="12" borderId="6" xfId="3" applyNumberFormat="1" applyFont="1" applyFill="1" applyBorder="1"/>
    <xf numFmtId="166" fontId="4" fillId="12" borderId="16" xfId="0" applyNumberFormat="1" applyFont="1" applyFill="1" applyBorder="1"/>
    <xf numFmtId="1" fontId="4" fillId="12" borderId="16" xfId="3" applyNumberFormat="1" applyFont="1" applyFill="1" applyBorder="1"/>
    <xf numFmtId="166" fontId="15" fillId="12" borderId="0" xfId="5" applyNumberFormat="1" applyFont="1" applyFill="1" applyBorder="1"/>
    <xf numFmtId="0" fontId="14" fillId="0" borderId="2" xfId="0" applyFont="1" applyFill="1" applyBorder="1" applyAlignment="1">
      <alignment horizontal="left" indent="2"/>
    </xf>
    <xf numFmtId="166" fontId="15" fillId="0" borderId="19" xfId="0" applyNumberFormat="1" applyFont="1" applyFill="1" applyBorder="1"/>
    <xf numFmtId="166" fontId="15" fillId="0" borderId="0" xfId="0" applyNumberFormat="1" applyFont="1" applyFill="1" applyBorder="1"/>
    <xf numFmtId="166" fontId="4" fillId="0" borderId="6" xfId="0" applyNumberFormat="1" applyFont="1" applyFill="1" applyBorder="1"/>
    <xf numFmtId="1" fontId="4" fillId="0" borderId="6" xfId="3" applyNumberFormat="1" applyFont="1" applyFill="1" applyBorder="1"/>
    <xf numFmtId="166" fontId="4" fillId="0" borderId="16" xfId="0" applyNumberFormat="1" applyFont="1" applyFill="1" applyBorder="1"/>
    <xf numFmtId="1" fontId="4" fillId="0" borderId="16" xfId="3" applyNumberFormat="1" applyFont="1" applyFill="1" applyBorder="1"/>
    <xf numFmtId="166" fontId="15" fillId="0" borderId="0" xfId="5" applyNumberFormat="1" applyFont="1" applyFill="1" applyBorder="1"/>
    <xf numFmtId="0" fontId="13" fillId="11" borderId="23" xfId="8" applyNumberFormat="1" applyBorder="1" applyAlignment="1">
      <alignment horizontal="left" indent="1"/>
    </xf>
    <xf numFmtId="0" fontId="16" fillId="12" borderId="2" xfId="0" applyFont="1" applyFill="1" applyBorder="1" applyAlignment="1">
      <alignment horizontal="left" indent="2"/>
    </xf>
    <xf numFmtId="0" fontId="16" fillId="0" borderId="2" xfId="0" applyFont="1" applyFill="1" applyBorder="1" applyAlignment="1">
      <alignment horizontal="left" indent="2"/>
    </xf>
    <xf numFmtId="0" fontId="14" fillId="0" borderId="19" xfId="0" applyFont="1" applyFill="1" applyBorder="1" applyAlignment="1">
      <alignment horizontal="left" indent="2"/>
    </xf>
    <xf numFmtId="0" fontId="14" fillId="12" borderId="19" xfId="0" applyFont="1" applyFill="1" applyBorder="1" applyAlignment="1">
      <alignment horizontal="left" indent="2"/>
    </xf>
    <xf numFmtId="166" fontId="4" fillId="11" borderId="21" xfId="8" applyNumberFormat="1" applyFont="1" applyBorder="1"/>
    <xf numFmtId="0" fontId="14" fillId="2" borderId="19" xfId="0" applyFont="1" applyFill="1" applyBorder="1" applyAlignment="1">
      <alignment horizontal="left" indent="3"/>
    </xf>
    <xf numFmtId="0" fontId="7" fillId="10" borderId="24" xfId="7" applyNumberFormat="1" applyBorder="1"/>
    <xf numFmtId="166" fontId="7" fillId="10" borderId="24" xfId="7" applyNumberFormat="1" applyBorder="1"/>
    <xf numFmtId="166" fontId="7" fillId="10" borderId="25" xfId="7" applyNumberFormat="1" applyBorder="1"/>
    <xf numFmtId="166" fontId="7" fillId="10" borderId="26" xfId="7" applyNumberFormat="1" applyFont="1" applyBorder="1"/>
    <xf numFmtId="1" fontId="7" fillId="10" borderId="26" xfId="7" applyNumberFormat="1" applyFont="1" applyBorder="1"/>
    <xf numFmtId="166" fontId="7" fillId="10" borderId="27" xfId="7" applyNumberFormat="1" applyFont="1" applyBorder="1"/>
    <xf numFmtId="1" fontId="7" fillId="10" borderId="27" xfId="7" applyNumberFormat="1" applyFont="1" applyBorder="1"/>
    <xf numFmtId="0" fontId="13" fillId="11" borderId="18" xfId="8" applyNumberFormat="1" applyBorder="1"/>
    <xf numFmtId="164" fontId="13" fillId="11" borderId="18" xfId="8" applyNumberFormat="1" applyBorder="1"/>
    <xf numFmtId="164" fontId="13" fillId="11" borderId="20" xfId="8" applyNumberFormat="1" applyBorder="1"/>
    <xf numFmtId="164" fontId="13" fillId="11" borderId="21" xfId="8" applyNumberFormat="1" applyFont="1" applyBorder="1"/>
    <xf numFmtId="164" fontId="13" fillId="11" borderId="22" xfId="8" applyNumberFormat="1" applyFont="1" applyBorder="1"/>
    <xf numFmtId="0" fontId="17" fillId="0" borderId="19" xfId="9" applyFill="1" applyBorder="1" applyAlignment="1">
      <alignment horizontal="left" indent="5"/>
    </xf>
    <xf numFmtId="165" fontId="17" fillId="0" borderId="19" xfId="9" applyNumberFormat="1" applyFill="1" applyBorder="1" applyAlignment="1"/>
    <xf numFmtId="165" fontId="17" fillId="0" borderId="0" xfId="9" applyNumberFormat="1" applyFill="1" applyBorder="1" applyAlignment="1"/>
    <xf numFmtId="165" fontId="17" fillId="0" borderId="6" xfId="9" applyNumberFormat="1" applyFill="1" applyBorder="1" applyAlignment="1"/>
    <xf numFmtId="165" fontId="17" fillId="0" borderId="16" xfId="9" applyNumberFormat="1" applyFill="1" applyBorder="1" applyAlignment="1"/>
    <xf numFmtId="0" fontId="14" fillId="12" borderId="19" xfId="0" applyFont="1" applyFill="1" applyBorder="1" applyAlignment="1">
      <alignment horizontal="left" indent="3"/>
    </xf>
    <xf numFmtId="164" fontId="15" fillId="12" borderId="19" xfId="0" applyNumberFormat="1" applyFont="1" applyFill="1" applyBorder="1"/>
    <xf numFmtId="164" fontId="15" fillId="12" borderId="0" xfId="0" applyNumberFormat="1" applyFont="1" applyFill="1" applyBorder="1"/>
    <xf numFmtId="164" fontId="4" fillId="12" borderId="6" xfId="0" applyNumberFormat="1" applyFont="1" applyFill="1" applyBorder="1"/>
    <xf numFmtId="164" fontId="4" fillId="12" borderId="16" xfId="0" applyNumberFormat="1" applyFont="1" applyFill="1" applyBorder="1"/>
    <xf numFmtId="164" fontId="18" fillId="12" borderId="0" xfId="0" applyNumberFormat="1" applyFont="1" applyFill="1" applyBorder="1"/>
    <xf numFmtId="0" fontId="14" fillId="0" borderId="19" xfId="0" applyFont="1" applyFill="1" applyBorder="1" applyAlignment="1">
      <alignment horizontal="left" indent="3"/>
    </xf>
    <xf numFmtId="164" fontId="15" fillId="0" borderId="19" xfId="0" applyNumberFormat="1" applyFont="1" applyFill="1" applyBorder="1"/>
    <xf numFmtId="164" fontId="15" fillId="0" borderId="0" xfId="0" applyNumberFormat="1" applyFont="1" applyFill="1" applyBorder="1"/>
    <xf numFmtId="164" fontId="4" fillId="0" borderId="6" xfId="0" applyNumberFormat="1" applyFont="1" applyFill="1" applyBorder="1"/>
    <xf numFmtId="164" fontId="4" fillId="0" borderId="16" xfId="0" applyNumberFormat="1" applyFont="1" applyFill="1" applyBorder="1"/>
    <xf numFmtId="164" fontId="18" fillId="0" borderId="0" xfId="0" applyNumberFormat="1" applyFont="1" applyFill="1" applyBorder="1"/>
    <xf numFmtId="0" fontId="13" fillId="11" borderId="18" xfId="8" applyNumberFormat="1" applyBorder="1" applyAlignment="1">
      <alignment horizontal="left" indent="2"/>
    </xf>
    <xf numFmtId="164" fontId="4" fillId="11" borderId="21" xfId="8" applyNumberFormat="1" applyFont="1" applyBorder="1"/>
    <xf numFmtId="0" fontId="19" fillId="0" borderId="19" xfId="0" applyFont="1" applyBorder="1"/>
    <xf numFmtId="0" fontId="15" fillId="0" borderId="19" xfId="0" applyFont="1" applyBorder="1"/>
    <xf numFmtId="0" fontId="15" fillId="0" borderId="0" xfId="0" applyFont="1" applyBorder="1"/>
    <xf numFmtId="0" fontId="4" fillId="0" borderId="6" xfId="0" applyFont="1" applyBorder="1"/>
    <xf numFmtId="0" fontId="20" fillId="0" borderId="6" xfId="3" applyNumberFormat="1" applyFont="1" applyBorder="1"/>
    <xf numFmtId="165" fontId="4" fillId="0" borderId="6" xfId="3" applyNumberFormat="1" applyFont="1" applyBorder="1"/>
    <xf numFmtId="0" fontId="20" fillId="0" borderId="16" xfId="0" applyFont="1" applyBorder="1"/>
    <xf numFmtId="0" fontId="4" fillId="0" borderId="16" xfId="0" applyFont="1" applyBorder="1"/>
    <xf numFmtId="165" fontId="20" fillId="0" borderId="16" xfId="3" applyNumberFormat="1" applyFont="1" applyBorder="1"/>
    <xf numFmtId="0" fontId="20" fillId="0" borderId="6" xfId="0" applyFont="1" applyBorder="1"/>
    <xf numFmtId="41" fontId="7" fillId="10" borderId="24" xfId="7" applyNumberFormat="1" applyBorder="1"/>
    <xf numFmtId="41" fontId="7" fillId="10" borderId="25" xfId="7" applyNumberFormat="1" applyBorder="1"/>
    <xf numFmtId="41" fontId="7" fillId="10" borderId="26" xfId="7" applyNumberFormat="1" applyFont="1" applyBorder="1"/>
    <xf numFmtId="41" fontId="7" fillId="10" borderId="27" xfId="7" applyNumberFormat="1" applyFont="1" applyBorder="1"/>
    <xf numFmtId="0" fontId="13" fillId="11" borderId="18" xfId="8" applyNumberFormat="1" applyBorder="1" applyAlignment="1">
      <alignment horizontal="left" vertical="center" indent="1"/>
    </xf>
    <xf numFmtId="41" fontId="13" fillId="11" borderId="18" xfId="8" applyNumberFormat="1" applyBorder="1"/>
    <xf numFmtId="41" fontId="13" fillId="11" borderId="20" xfId="8" applyNumberFormat="1" applyBorder="1"/>
    <xf numFmtId="41" fontId="13" fillId="11" borderId="21" xfId="8" applyNumberFormat="1" applyFont="1" applyBorder="1"/>
    <xf numFmtId="41" fontId="13" fillId="11" borderId="22" xfId="8" applyNumberFormat="1" applyFont="1" applyBorder="1"/>
    <xf numFmtId="41" fontId="4" fillId="11" borderId="21" xfId="8" applyNumberFormat="1" applyFont="1" applyBorder="1"/>
    <xf numFmtId="41" fontId="15" fillId="12" borderId="19" xfId="0" applyNumberFormat="1" applyFont="1" applyFill="1" applyBorder="1"/>
    <xf numFmtId="41" fontId="15" fillId="12" borderId="0" xfId="0" applyNumberFormat="1" applyFont="1" applyFill="1" applyBorder="1"/>
    <xf numFmtId="41" fontId="4" fillId="12" borderId="6" xfId="0" applyNumberFormat="1" applyFont="1" applyFill="1" applyBorder="1"/>
    <xf numFmtId="41" fontId="4" fillId="12" borderId="16" xfId="0" applyNumberFormat="1" applyFont="1" applyFill="1" applyBorder="1"/>
    <xf numFmtId="41" fontId="15" fillId="0" borderId="19" xfId="0" applyNumberFormat="1" applyFont="1" applyBorder="1"/>
    <xf numFmtId="41" fontId="15" fillId="0" borderId="0" xfId="0" applyNumberFormat="1" applyFont="1" applyBorder="1"/>
    <xf numFmtId="41" fontId="4" fillId="0" borderId="6" xfId="0" applyNumberFormat="1" applyFont="1" applyBorder="1"/>
    <xf numFmtId="41" fontId="4" fillId="0" borderId="16" xfId="0" applyNumberFormat="1" applyFont="1" applyBorder="1"/>
    <xf numFmtId="0" fontId="21" fillId="0" borderId="19" xfId="0" applyFont="1" applyFill="1" applyBorder="1" applyAlignment="1">
      <alignment horizontal="left" indent="2"/>
    </xf>
    <xf numFmtId="9" fontId="13" fillId="11" borderId="18" xfId="8" applyNumberFormat="1" applyBorder="1"/>
    <xf numFmtId="9" fontId="13" fillId="11" borderId="20" xfId="8" applyNumberFormat="1" applyBorder="1"/>
    <xf numFmtId="9" fontId="13" fillId="11" borderId="21" xfId="8" applyNumberFormat="1" applyFont="1" applyBorder="1"/>
    <xf numFmtId="9" fontId="13" fillId="11" borderId="22" xfId="8" applyNumberFormat="1" applyFont="1" applyBorder="1"/>
    <xf numFmtId="9" fontId="15" fillId="12" borderId="19" xfId="0" applyNumberFormat="1" applyFont="1" applyFill="1" applyBorder="1"/>
    <xf numFmtId="9" fontId="15" fillId="12" borderId="0" xfId="0" applyNumberFormat="1" applyFont="1" applyFill="1" applyBorder="1"/>
    <xf numFmtId="9" fontId="17" fillId="12" borderId="6" xfId="9" applyNumberFormat="1" applyFill="1" applyBorder="1" applyAlignment="1"/>
    <xf numFmtId="9" fontId="17" fillId="12" borderId="16" xfId="9" applyNumberFormat="1" applyFill="1" applyBorder="1" applyAlignment="1"/>
    <xf numFmtId="9" fontId="15" fillId="0" borderId="19" xfId="0" applyNumberFormat="1" applyFont="1" applyBorder="1"/>
    <xf numFmtId="9" fontId="15" fillId="0" borderId="0" xfId="0" applyNumberFormat="1" applyFont="1" applyBorder="1"/>
    <xf numFmtId="9" fontId="17" fillId="0" borderId="6" xfId="9" applyNumberFormat="1" applyBorder="1" applyAlignment="1"/>
    <xf numFmtId="9" fontId="17" fillId="0" borderId="16" xfId="9" applyNumberFormat="1" applyBorder="1" applyAlignment="1"/>
    <xf numFmtId="0" fontId="14" fillId="0" borderId="28" xfId="0" applyFont="1" applyFill="1" applyBorder="1" applyAlignment="1">
      <alignment horizontal="left" indent="2"/>
    </xf>
    <xf numFmtId="9" fontId="15" fillId="0" borderId="28" xfId="0" applyNumberFormat="1" applyFont="1" applyBorder="1"/>
    <xf numFmtId="9" fontId="15" fillId="0" borderId="29" xfId="0" applyNumberFormat="1" applyFont="1" applyBorder="1"/>
    <xf numFmtId="9" fontId="17" fillId="0" borderId="30" xfId="9" applyNumberFormat="1" applyBorder="1" applyAlignment="1"/>
    <xf numFmtId="9" fontId="17" fillId="0" borderId="31" xfId="9" applyNumberFormat="1" applyBorder="1" applyAlignment="1"/>
    <xf numFmtId="0" fontId="22" fillId="7" borderId="11" xfId="1" applyFont="1" applyFill="1" applyBorder="1" applyAlignment="1">
      <alignment horizontal="center" vertical="center"/>
    </xf>
    <xf numFmtId="0" fontId="22" fillId="8" borderId="11" xfId="1" applyFont="1" applyFill="1" applyBorder="1" applyAlignment="1">
      <alignment horizontal="center" vertical="center" wrapText="1"/>
    </xf>
    <xf numFmtId="0" fontId="11" fillId="2" borderId="35" xfId="11" applyFill="1" applyBorder="1">
      <alignment horizontal="center" vertical="center" wrapText="1"/>
    </xf>
    <xf numFmtId="0" fontId="11" fillId="2" borderId="36" xfId="11" applyFill="1" applyBorder="1">
      <alignment horizontal="center" vertical="center" wrapText="1"/>
    </xf>
    <xf numFmtId="0" fontId="7" fillId="2" borderId="37" xfId="6" applyFont="1" applyFill="1" applyBorder="1">
      <alignment horizontal="center" vertical="center" wrapText="1"/>
    </xf>
    <xf numFmtId="165" fontId="12" fillId="0" borderId="37" xfId="12" applyNumberFormat="1" applyFont="1" applyFill="1" applyBorder="1">
      <alignment horizontal="center" vertical="center" wrapText="1"/>
    </xf>
    <xf numFmtId="165" fontId="7" fillId="0" borderId="37" xfId="6" applyNumberFormat="1" applyFont="1" applyFill="1" applyBorder="1">
      <alignment horizontal="center" vertical="center" wrapText="1"/>
    </xf>
    <xf numFmtId="0" fontId="7" fillId="2" borderId="15" xfId="6" applyFont="1" applyFill="1" applyBorder="1">
      <alignment horizontal="center" vertical="center" wrapText="1"/>
    </xf>
    <xf numFmtId="0" fontId="11" fillId="0" borderId="36" xfId="11" applyFill="1" applyBorder="1">
      <alignment horizontal="center" vertical="center" wrapText="1"/>
    </xf>
    <xf numFmtId="0" fontId="7" fillId="2" borderId="37" xfId="6" applyFill="1" applyBorder="1">
      <alignment horizontal="center" vertical="center" wrapText="1"/>
    </xf>
    <xf numFmtId="0" fontId="7" fillId="10" borderId="38" xfId="7" applyNumberFormat="1" applyBorder="1"/>
    <xf numFmtId="166" fontId="7" fillId="10" borderId="6" xfId="7" applyNumberFormat="1" applyBorder="1"/>
    <xf numFmtId="166" fontId="7" fillId="10" borderId="39" xfId="7" applyNumberFormat="1" applyBorder="1"/>
    <xf numFmtId="166" fontId="13" fillId="11" borderId="22" xfId="13" applyBorder="1"/>
    <xf numFmtId="166" fontId="13" fillId="11" borderId="19" xfId="14" applyNumberFormat="1" applyBorder="1"/>
    <xf numFmtId="166" fontId="13" fillId="11" borderId="0" xfId="14" applyNumberFormat="1" applyBorder="1"/>
    <xf numFmtId="166" fontId="13" fillId="11" borderId="0" xfId="14" applyNumberFormat="1" applyFont="1" applyBorder="1"/>
    <xf numFmtId="0" fontId="13" fillId="11" borderId="0" xfId="14" applyNumberFormat="1" applyFont="1" applyBorder="1"/>
    <xf numFmtId="1" fontId="13" fillId="11" borderId="0" xfId="14" applyNumberFormat="1" applyFont="1" applyBorder="1"/>
    <xf numFmtId="166" fontId="13" fillId="11" borderId="40" xfId="14" applyNumberFormat="1" applyBorder="1"/>
    <xf numFmtId="166" fontId="13" fillId="11" borderId="5" xfId="14" applyNumberFormat="1" applyBorder="1"/>
    <xf numFmtId="0" fontId="13" fillId="11" borderId="41" xfId="14" applyNumberFormat="1" applyFont="1" applyBorder="1"/>
    <xf numFmtId="166" fontId="13" fillId="11" borderId="42" xfId="14" applyNumberFormat="1" applyFont="1" applyBorder="1"/>
    <xf numFmtId="1" fontId="13" fillId="11" borderId="42" xfId="14" applyNumberFormat="1" applyFont="1" applyBorder="1"/>
    <xf numFmtId="166" fontId="13" fillId="11" borderId="43" xfId="14" applyNumberFormat="1" applyBorder="1"/>
    <xf numFmtId="166" fontId="13" fillId="11" borderId="44" xfId="14" applyNumberFormat="1" applyBorder="1"/>
    <xf numFmtId="166" fontId="13" fillId="11" borderId="45" xfId="14" applyNumberFormat="1" applyBorder="1"/>
    <xf numFmtId="166" fontId="13" fillId="11" borderId="46" xfId="14" applyNumberFormat="1" applyFont="1" applyBorder="1"/>
    <xf numFmtId="0" fontId="23" fillId="2" borderId="16" xfId="15" applyFill="1" applyBorder="1">
      <alignment horizontal="left" indent="2"/>
    </xf>
    <xf numFmtId="166" fontId="15" fillId="2" borderId="19" xfId="16" applyNumberFormat="1" applyFill="1" applyBorder="1"/>
    <xf numFmtId="166" fontId="15" fillId="2" borderId="0" xfId="16" applyNumberFormat="1" applyFill="1" applyBorder="1"/>
    <xf numFmtId="166" fontId="4" fillId="2" borderId="6" xfId="1" applyNumberFormat="1" applyFont="1" applyFill="1" applyBorder="1" applyAlignment="1">
      <alignment horizontal="right"/>
    </xf>
    <xf numFmtId="166" fontId="5" fillId="2" borderId="19" xfId="1" applyNumberFormat="1" applyFont="1" applyFill="1" applyBorder="1" applyAlignment="1">
      <alignment horizontal="right"/>
    </xf>
    <xf numFmtId="0" fontId="4" fillId="2" borderId="6" xfId="3" applyNumberFormat="1" applyFont="1" applyFill="1" applyBorder="1" applyAlignment="1">
      <alignment horizontal="right"/>
    </xf>
    <xf numFmtId="1" fontId="4" fillId="2" borderId="6" xfId="3" applyNumberFormat="1" applyFont="1" applyFill="1" applyBorder="1" applyAlignment="1">
      <alignment horizontal="right"/>
    </xf>
    <xf numFmtId="166" fontId="4" fillId="2" borderId="16" xfId="1" applyNumberFormat="1" applyFont="1" applyFill="1" applyBorder="1" applyAlignment="1">
      <alignment horizontal="right"/>
    </xf>
    <xf numFmtId="1" fontId="4" fillId="2" borderId="16" xfId="3" applyNumberFormat="1" applyFont="1" applyFill="1" applyBorder="1" applyAlignment="1">
      <alignment horizontal="right"/>
    </xf>
    <xf numFmtId="0" fontId="23" fillId="12" borderId="16" xfId="15" applyFill="1" applyBorder="1">
      <alignment horizontal="left" indent="2"/>
    </xf>
    <xf numFmtId="166" fontId="15" fillId="12" borderId="19" xfId="16" applyNumberFormat="1" applyFill="1" applyBorder="1"/>
    <xf numFmtId="166" fontId="15" fillId="12" borderId="0" xfId="16" applyNumberFormat="1" applyFill="1" applyBorder="1"/>
    <xf numFmtId="166" fontId="4" fillId="12" borderId="6" xfId="1" applyNumberFormat="1" applyFont="1" applyFill="1" applyBorder="1" applyAlignment="1">
      <alignment horizontal="right"/>
    </xf>
    <xf numFmtId="166" fontId="5" fillId="12" borderId="19" xfId="1" applyNumberFormat="1" applyFont="1" applyFill="1" applyBorder="1" applyAlignment="1">
      <alignment horizontal="right"/>
    </xf>
    <xf numFmtId="166" fontId="5" fillId="12" borderId="0" xfId="1" applyNumberFormat="1" applyFont="1" applyFill="1" applyBorder="1" applyAlignment="1">
      <alignment horizontal="right"/>
    </xf>
    <xf numFmtId="0" fontId="4" fillId="12" borderId="6" xfId="3" applyNumberFormat="1" applyFont="1" applyFill="1" applyBorder="1" applyAlignment="1">
      <alignment horizontal="right"/>
    </xf>
    <xf numFmtId="1" fontId="4" fillId="12" borderId="6" xfId="3" applyNumberFormat="1" applyFont="1" applyFill="1" applyBorder="1" applyAlignment="1">
      <alignment horizontal="right"/>
    </xf>
    <xf numFmtId="166" fontId="4" fillId="12" borderId="16" xfId="1" applyNumberFormat="1" applyFont="1" applyFill="1" applyBorder="1" applyAlignment="1">
      <alignment horizontal="right"/>
    </xf>
    <xf numFmtId="1" fontId="4" fillId="12" borderId="16" xfId="3" applyNumberFormat="1" applyFont="1" applyFill="1" applyBorder="1" applyAlignment="1">
      <alignment horizontal="right"/>
    </xf>
    <xf numFmtId="166" fontId="15" fillId="2" borderId="13" xfId="16" applyNumberFormat="1" applyFill="1" applyBorder="1"/>
    <xf numFmtId="166" fontId="15" fillId="2" borderId="1" xfId="16" applyNumberFormat="1" applyFill="1" applyBorder="1"/>
    <xf numFmtId="166" fontId="4" fillId="2" borderId="14" xfId="1" applyNumberFormat="1" applyFont="1" applyFill="1" applyBorder="1" applyAlignment="1">
      <alignment horizontal="right"/>
    </xf>
    <xf numFmtId="166" fontId="5" fillId="2" borderId="13" xfId="1" applyNumberFormat="1" applyFont="1" applyFill="1" applyBorder="1" applyAlignment="1">
      <alignment horizontal="right"/>
    </xf>
    <xf numFmtId="0" fontId="4" fillId="2" borderId="14" xfId="3" applyNumberFormat="1" applyFont="1" applyFill="1" applyBorder="1" applyAlignment="1">
      <alignment horizontal="right"/>
    </xf>
    <xf numFmtId="1" fontId="4" fillId="2" borderId="14" xfId="3" applyNumberFormat="1" applyFont="1" applyFill="1" applyBorder="1" applyAlignment="1">
      <alignment horizontal="right"/>
    </xf>
    <xf numFmtId="166" fontId="4" fillId="2" borderId="17" xfId="1" applyNumberFormat="1" applyFont="1" applyFill="1" applyBorder="1" applyAlignment="1">
      <alignment horizontal="right"/>
    </xf>
    <xf numFmtId="1" fontId="4" fillId="2" borderId="17" xfId="3" applyNumberFormat="1" applyFont="1" applyFill="1" applyBorder="1" applyAlignment="1">
      <alignment horizontal="right"/>
    </xf>
    <xf numFmtId="166" fontId="13" fillId="11" borderId="48" xfId="14" applyNumberFormat="1" applyBorder="1"/>
    <xf numFmtId="166" fontId="13" fillId="11" borderId="49" xfId="14" applyNumberFormat="1" applyBorder="1"/>
    <xf numFmtId="166" fontId="13" fillId="11" borderId="50" xfId="14" applyNumberFormat="1" applyFont="1" applyBorder="1"/>
    <xf numFmtId="0" fontId="13" fillId="11" borderId="50" xfId="14" applyNumberFormat="1" applyFont="1" applyBorder="1"/>
    <xf numFmtId="1" fontId="13" fillId="11" borderId="50" xfId="14" applyNumberFormat="1" applyFont="1" applyBorder="1"/>
    <xf numFmtId="166" fontId="13" fillId="11" borderId="51" xfId="14" applyNumberFormat="1" applyFont="1" applyBorder="1"/>
    <xf numFmtId="1" fontId="13" fillId="11" borderId="51" xfId="14" applyNumberFormat="1" applyFont="1" applyBorder="1"/>
    <xf numFmtId="166" fontId="4" fillId="2" borderId="0" xfId="1" applyNumberFormat="1" applyFont="1" applyFill="1" applyBorder="1" applyAlignment="1">
      <alignment horizontal="right"/>
    </xf>
    <xf numFmtId="0" fontId="20" fillId="2" borderId="6" xfId="16" applyNumberFormat="1" applyFont="1" applyFill="1" applyBorder="1"/>
    <xf numFmtId="166" fontId="20" fillId="2" borderId="16" xfId="16" applyNumberFormat="1" applyFont="1" applyFill="1" applyBorder="1"/>
    <xf numFmtId="1" fontId="4" fillId="2" borderId="19" xfId="16" applyNumberFormat="1" applyFont="1" applyFill="1" applyBorder="1"/>
    <xf numFmtId="0" fontId="20" fillId="12" borderId="6" xfId="16" applyNumberFormat="1" applyFont="1" applyFill="1" applyBorder="1"/>
    <xf numFmtId="166" fontId="20" fillId="12" borderId="16" xfId="16" applyNumberFormat="1" applyFont="1" applyFill="1" applyBorder="1"/>
    <xf numFmtId="1" fontId="4" fillId="12" borderId="16" xfId="16" applyNumberFormat="1" applyFont="1" applyFill="1" applyBorder="1"/>
    <xf numFmtId="1" fontId="4" fillId="2" borderId="16" xfId="16" applyNumberFormat="1" applyFont="1" applyFill="1" applyBorder="1"/>
    <xf numFmtId="0" fontId="20" fillId="2" borderId="14" xfId="16" applyNumberFormat="1" applyFont="1" applyFill="1" applyBorder="1"/>
    <xf numFmtId="166" fontId="20" fillId="2" borderId="17" xfId="16" applyNumberFormat="1" applyFont="1" applyFill="1" applyBorder="1"/>
    <xf numFmtId="1" fontId="4" fillId="2" borderId="17" xfId="16" applyNumberFormat="1" applyFont="1" applyFill="1" applyBorder="1"/>
    <xf numFmtId="0" fontId="4" fillId="12" borderId="6" xfId="16" applyNumberFormat="1" applyFont="1" applyFill="1" applyBorder="1"/>
    <xf numFmtId="0" fontId="4" fillId="2" borderId="6" xfId="16" applyNumberFormat="1" applyFont="1" applyFill="1" applyBorder="1"/>
    <xf numFmtId="166" fontId="13" fillId="11" borderId="18" xfId="14" applyNumberFormat="1" applyBorder="1"/>
    <xf numFmtId="166" fontId="13" fillId="11" borderId="20" xfId="14" applyNumberFormat="1" applyBorder="1"/>
    <xf numFmtId="166" fontId="13" fillId="11" borderId="21" xfId="14" applyNumberFormat="1" applyFont="1" applyBorder="1"/>
    <xf numFmtId="0" fontId="13" fillId="11" borderId="21" xfId="14" applyNumberFormat="1" applyFont="1" applyBorder="1"/>
    <xf numFmtId="1" fontId="13" fillId="11" borderId="21" xfId="14" applyNumberFormat="1" applyFont="1" applyBorder="1"/>
    <xf numFmtId="166" fontId="13" fillId="11" borderId="22" xfId="14" applyNumberFormat="1" applyFont="1" applyBorder="1"/>
    <xf numFmtId="1" fontId="13" fillId="11" borderId="22" xfId="14" applyNumberFormat="1" applyFont="1" applyBorder="1"/>
    <xf numFmtId="0" fontId="7" fillId="10" borderId="22" xfId="7" applyNumberFormat="1" applyBorder="1"/>
    <xf numFmtId="166" fontId="7" fillId="10" borderId="18" xfId="7" applyNumberFormat="1" applyBorder="1"/>
    <xf numFmtId="166" fontId="7" fillId="10" borderId="20" xfId="7" applyNumberFormat="1" applyBorder="1"/>
    <xf numFmtId="166" fontId="7" fillId="10" borderId="21" xfId="7" applyNumberFormat="1" applyFont="1" applyBorder="1"/>
    <xf numFmtId="0" fontId="7" fillId="10" borderId="21" xfId="7" applyNumberFormat="1" applyFont="1" applyBorder="1"/>
    <xf numFmtId="1" fontId="7" fillId="10" borderId="21" xfId="7" applyNumberFormat="1" applyFont="1" applyBorder="1"/>
    <xf numFmtId="166" fontId="7" fillId="10" borderId="22" xfId="7" applyNumberFormat="1" applyFont="1" applyBorder="1"/>
    <xf numFmtId="1" fontId="7" fillId="10" borderId="22" xfId="7" applyNumberFormat="1" applyFont="1" applyBorder="1"/>
    <xf numFmtId="0" fontId="13" fillId="11" borderId="16" xfId="14" applyNumberFormat="1" applyBorder="1"/>
    <xf numFmtId="166" fontId="13" fillId="11" borderId="6" xfId="14" applyNumberFormat="1" applyFont="1" applyBorder="1"/>
    <xf numFmtId="0" fontId="13" fillId="11" borderId="6" xfId="14" applyNumberFormat="1" applyFont="1" applyBorder="1"/>
    <xf numFmtId="1" fontId="13" fillId="11" borderId="6" xfId="14" applyNumberFormat="1" applyFont="1" applyBorder="1"/>
    <xf numFmtId="166" fontId="13" fillId="11" borderId="16" xfId="14" applyNumberFormat="1" applyFont="1" applyBorder="1"/>
    <xf numFmtId="1" fontId="13" fillId="11" borderId="16" xfId="14" applyNumberFormat="1" applyFont="1" applyBorder="1"/>
    <xf numFmtId="0" fontId="24" fillId="2" borderId="16" xfId="17" applyNumberFormat="1" applyFill="1" applyBorder="1" applyAlignment="1">
      <alignment horizontal="left" indent="5"/>
    </xf>
    <xf numFmtId="165" fontId="24" fillId="2" borderId="19" xfId="17" applyNumberFormat="1" applyFill="1" applyBorder="1"/>
    <xf numFmtId="165" fontId="24" fillId="2" borderId="0" xfId="17" applyNumberFormat="1" applyFill="1" applyBorder="1"/>
    <xf numFmtId="165" fontId="24" fillId="2" borderId="6" xfId="17" applyNumberFormat="1" applyFont="1" applyFill="1" applyBorder="1" applyAlignment="1">
      <alignment horizontal="right"/>
    </xf>
    <xf numFmtId="165" fontId="24" fillId="2" borderId="6" xfId="17" applyNumberFormat="1" applyFill="1" applyBorder="1" applyAlignment="1">
      <alignment horizontal="right"/>
    </xf>
    <xf numFmtId="165" fontId="24" fillId="2" borderId="19" xfId="17" applyNumberFormat="1" applyFill="1" applyBorder="1" applyAlignment="1">
      <alignment horizontal="right"/>
    </xf>
    <xf numFmtId="165" fontId="24" fillId="2" borderId="0" xfId="17" applyNumberFormat="1" applyFill="1" applyBorder="1" applyAlignment="1">
      <alignment horizontal="right"/>
    </xf>
    <xf numFmtId="165" fontId="24" fillId="2" borderId="16" xfId="17" applyNumberFormat="1" applyFill="1" applyBorder="1" applyAlignment="1">
      <alignment horizontal="right"/>
    </xf>
    <xf numFmtId="166" fontId="15" fillId="0" borderId="19" xfId="16" applyNumberFormat="1" applyFill="1" applyBorder="1"/>
    <xf numFmtId="166" fontId="15" fillId="0" borderId="0" xfId="16" applyNumberFormat="1" applyFill="1" applyBorder="1"/>
    <xf numFmtId="166" fontId="4" fillId="0" borderId="6" xfId="1" applyNumberFormat="1" applyFont="1" applyFill="1" applyBorder="1" applyAlignment="1">
      <alignment horizontal="right"/>
    </xf>
    <xf numFmtId="0" fontId="4" fillId="0" borderId="6" xfId="3" applyNumberFormat="1" applyFont="1" applyFill="1" applyBorder="1" applyAlignment="1">
      <alignment horizontal="right"/>
    </xf>
    <xf numFmtId="1" fontId="4" fillId="0" borderId="6" xfId="3" applyNumberFormat="1" applyFont="1" applyFill="1" applyBorder="1" applyAlignment="1">
      <alignment horizontal="right"/>
    </xf>
    <xf numFmtId="166" fontId="5" fillId="0" borderId="19" xfId="1" applyNumberFormat="1" applyFont="1" applyFill="1" applyBorder="1" applyAlignment="1">
      <alignment horizontal="right"/>
    </xf>
    <xf numFmtId="166" fontId="4" fillId="0" borderId="16" xfId="1" applyNumberFormat="1" applyFont="1" applyFill="1" applyBorder="1" applyAlignment="1">
      <alignment horizontal="right"/>
    </xf>
    <xf numFmtId="1" fontId="4" fillId="0" borderId="16" xfId="3" applyNumberFormat="1" applyFont="1" applyFill="1" applyBorder="1" applyAlignment="1">
      <alignment horizontal="right"/>
    </xf>
    <xf numFmtId="0" fontId="13" fillId="11" borderId="22" xfId="13" applyNumberFormat="1" applyBorder="1"/>
    <xf numFmtId="165" fontId="24" fillId="2" borderId="16" xfId="17" applyNumberFormat="1" applyFont="1" applyFill="1" applyBorder="1" applyAlignment="1">
      <alignment horizontal="right"/>
    </xf>
    <xf numFmtId="0" fontId="23" fillId="0" borderId="16" xfId="15" applyFill="1" applyBorder="1">
      <alignment horizontal="left" indent="2"/>
    </xf>
    <xf numFmtId="166" fontId="15" fillId="11" borderId="18" xfId="16" applyNumberFormat="1" applyFill="1" applyBorder="1"/>
    <xf numFmtId="166" fontId="15" fillId="11" borderId="20" xfId="16" applyNumberFormat="1" applyFill="1" applyBorder="1"/>
    <xf numFmtId="0" fontId="24" fillId="0" borderId="16" xfId="17" applyNumberFormat="1" applyFill="1" applyBorder="1" applyAlignment="1">
      <alignment horizontal="left" indent="5"/>
    </xf>
    <xf numFmtId="0" fontId="5" fillId="0" borderId="16" xfId="1" applyFont="1" applyBorder="1"/>
    <xf numFmtId="0" fontId="5" fillId="0" borderId="19" xfId="1" applyNumberFormat="1" applyFont="1" applyBorder="1"/>
    <xf numFmtId="0" fontId="5" fillId="0" borderId="0" xfId="1" applyNumberFormat="1" applyFont="1" applyBorder="1"/>
    <xf numFmtId="0" fontId="4" fillId="0" borderId="6" xfId="1" applyNumberFormat="1" applyFont="1" applyBorder="1"/>
    <xf numFmtId="0" fontId="4" fillId="0" borderId="16" xfId="1" applyNumberFormat="1" applyFont="1" applyBorder="1"/>
    <xf numFmtId="0" fontId="15" fillId="0" borderId="19" xfId="16" applyNumberFormat="1" applyBorder="1"/>
    <xf numFmtId="0" fontId="15" fillId="0" borderId="0" xfId="16" applyNumberFormat="1" applyBorder="1"/>
    <xf numFmtId="0" fontId="5" fillId="0" borderId="19" xfId="1" applyFont="1" applyBorder="1"/>
    <xf numFmtId="0" fontId="4" fillId="0" borderId="6" xfId="1" applyFont="1" applyBorder="1"/>
    <xf numFmtId="0" fontId="6" fillId="0" borderId="19" xfId="1" applyFont="1" applyBorder="1"/>
    <xf numFmtId="0" fontId="6" fillId="0" borderId="0" xfId="1" applyFont="1" applyBorder="1"/>
    <xf numFmtId="0" fontId="25" fillId="0" borderId="6" xfId="1" applyFont="1" applyBorder="1"/>
    <xf numFmtId="0" fontId="4" fillId="0" borderId="16" xfId="1" applyFont="1" applyBorder="1"/>
    <xf numFmtId="0" fontId="25" fillId="0" borderId="16" xfId="1" applyFont="1" applyBorder="1"/>
    <xf numFmtId="41" fontId="7" fillId="10" borderId="18" xfId="7" applyNumberFormat="1" applyBorder="1"/>
    <xf numFmtId="41" fontId="7" fillId="10" borderId="20" xfId="7" applyNumberFormat="1" applyBorder="1"/>
    <xf numFmtId="41" fontId="7" fillId="10" borderId="21" xfId="7" applyNumberFormat="1" applyFont="1" applyBorder="1"/>
    <xf numFmtId="41" fontId="7" fillId="10" borderId="22" xfId="7" applyNumberFormat="1" applyFont="1" applyBorder="1"/>
    <xf numFmtId="0" fontId="13" fillId="11" borderId="16" xfId="13" applyNumberFormat="1" applyBorder="1"/>
    <xf numFmtId="41" fontId="13" fillId="11" borderId="19" xfId="14" applyNumberFormat="1" applyBorder="1"/>
    <xf numFmtId="41" fontId="13" fillId="11" borderId="0" xfId="14" applyNumberFormat="1" applyBorder="1"/>
    <xf numFmtId="41" fontId="13" fillId="11" borderId="6" xfId="14" applyNumberFormat="1" applyFont="1" applyBorder="1"/>
    <xf numFmtId="41" fontId="13" fillId="11" borderId="16" xfId="14" applyNumberFormat="1" applyFont="1" applyBorder="1"/>
    <xf numFmtId="41" fontId="15" fillId="0" borderId="19" xfId="16" applyNumberFormat="1" applyBorder="1"/>
    <xf numFmtId="41" fontId="15" fillId="0" borderId="0" xfId="16" applyNumberFormat="1" applyBorder="1"/>
    <xf numFmtId="41" fontId="5" fillId="0" borderId="19" xfId="0" applyNumberFormat="1" applyFont="1" applyBorder="1"/>
    <xf numFmtId="41" fontId="5" fillId="0" borderId="0" xfId="0" applyNumberFormat="1" applyFont="1" applyBorder="1"/>
    <xf numFmtId="41" fontId="15" fillId="12" borderId="19" xfId="16" applyNumberFormat="1" applyFill="1" applyBorder="1"/>
    <xf numFmtId="41" fontId="15" fillId="12" borderId="0" xfId="16" applyNumberFormat="1" applyFill="1" applyBorder="1"/>
    <xf numFmtId="41" fontId="5" fillId="12" borderId="19" xfId="0" applyNumberFormat="1" applyFont="1" applyFill="1" applyBorder="1"/>
    <xf numFmtId="41" fontId="5" fillId="12" borderId="0" xfId="0" applyNumberFormat="1" applyFont="1" applyFill="1" applyBorder="1"/>
    <xf numFmtId="0" fontId="4" fillId="0" borderId="16" xfId="0" applyFont="1" applyFill="1" applyBorder="1" applyAlignment="1">
      <alignment horizontal="left" indent="2"/>
    </xf>
    <xf numFmtId="0" fontId="5" fillId="0" borderId="19" xfId="0" applyFont="1" applyBorder="1"/>
    <xf numFmtId="9" fontId="13" fillId="11" borderId="18" xfId="14" applyNumberFormat="1" applyBorder="1"/>
    <xf numFmtId="9" fontId="13" fillId="11" borderId="20" xfId="14" applyNumberFormat="1" applyBorder="1"/>
    <xf numFmtId="9" fontId="13" fillId="11" borderId="21" xfId="14" applyNumberFormat="1" applyFont="1" applyBorder="1"/>
    <xf numFmtId="9" fontId="13" fillId="11" borderId="22" xfId="14" applyNumberFormat="1" applyFont="1" applyBorder="1"/>
    <xf numFmtId="9" fontId="15" fillId="0" borderId="19" xfId="16" applyNumberFormat="1" applyBorder="1"/>
    <xf numFmtId="9" fontId="15" fillId="0" borderId="0" xfId="16" applyNumberFormat="1" applyBorder="1"/>
    <xf numFmtId="9" fontId="24" fillId="0" borderId="6" xfId="17" applyNumberFormat="1" applyFont="1" applyBorder="1"/>
    <xf numFmtId="9" fontId="24" fillId="0" borderId="6" xfId="17" applyNumberFormat="1" applyBorder="1"/>
    <xf numFmtId="9" fontId="5" fillId="0" borderId="19" xfId="0" applyNumberFormat="1" applyFont="1" applyBorder="1"/>
    <xf numFmtId="9" fontId="5" fillId="0" borderId="0" xfId="0" applyNumberFormat="1" applyFont="1" applyBorder="1"/>
    <xf numFmtId="9" fontId="24" fillId="0" borderId="16" xfId="17" applyNumberFormat="1" applyBorder="1"/>
    <xf numFmtId="9" fontId="24" fillId="0" borderId="16" xfId="17" applyNumberFormat="1" applyFont="1" applyBorder="1"/>
    <xf numFmtId="9" fontId="15" fillId="12" borderId="19" xfId="16" applyNumberFormat="1" applyFill="1" applyBorder="1"/>
    <xf numFmtId="9" fontId="15" fillId="12" borderId="0" xfId="16" applyNumberFormat="1" applyFill="1" applyBorder="1"/>
    <xf numFmtId="9" fontId="24" fillId="12" borderId="6" xfId="17" applyNumberFormat="1" applyFont="1" applyFill="1" applyBorder="1"/>
    <xf numFmtId="9" fontId="24" fillId="12" borderId="6" xfId="17" applyNumberFormat="1" applyFill="1" applyBorder="1"/>
    <xf numFmtId="9" fontId="5" fillId="12" borderId="19" xfId="0" applyNumberFormat="1" applyFont="1" applyFill="1" applyBorder="1"/>
    <xf numFmtId="9" fontId="5" fillId="12" borderId="0" xfId="0" applyNumberFormat="1" applyFont="1" applyFill="1" applyBorder="1"/>
    <xf numFmtId="9" fontId="24" fillId="12" borderId="16" xfId="17" applyNumberFormat="1" applyFill="1" applyBorder="1"/>
    <xf numFmtId="9" fontId="24" fillId="12" borderId="16" xfId="17" applyNumberFormat="1" applyFont="1" applyFill="1" applyBorder="1"/>
    <xf numFmtId="0" fontId="23" fillId="12" borderId="31" xfId="15" applyFill="1" applyBorder="1">
      <alignment horizontal="left" indent="2"/>
    </xf>
    <xf numFmtId="9" fontId="15" fillId="12" borderId="28" xfId="16" applyNumberFormat="1" applyFill="1" applyBorder="1"/>
    <xf numFmtId="9" fontId="15" fillId="12" borderId="29" xfId="16" applyNumberFormat="1" applyFill="1" applyBorder="1"/>
    <xf numFmtId="9" fontId="24" fillId="12" borderId="30" xfId="17" applyNumberFormat="1" applyFont="1" applyFill="1" applyBorder="1"/>
    <xf numFmtId="9" fontId="24" fillId="12" borderId="30" xfId="17" applyNumberFormat="1" applyFill="1" applyBorder="1"/>
    <xf numFmtId="9" fontId="5" fillId="12" borderId="28" xfId="0" applyNumberFormat="1" applyFont="1" applyFill="1" applyBorder="1"/>
    <xf numFmtId="9" fontId="5" fillId="12" borderId="29" xfId="0" applyNumberFormat="1" applyFont="1" applyFill="1" applyBorder="1"/>
    <xf numFmtId="9" fontId="24" fillId="12" borderId="31" xfId="17" applyNumberFormat="1" applyFill="1" applyBorder="1"/>
    <xf numFmtId="9" fontId="24" fillId="12" borderId="31" xfId="17" applyNumberFormat="1" applyFont="1" applyFill="1" applyBorder="1"/>
    <xf numFmtId="41" fontId="5" fillId="0" borderId="0" xfId="0" applyNumberFormat="1" applyFont="1"/>
    <xf numFmtId="165" fontId="5" fillId="0" borderId="0" xfId="0" applyNumberFormat="1" applyFont="1"/>
    <xf numFmtId="9" fontId="5" fillId="0" borderId="0" xfId="0" applyNumberFormat="1" applyFont="1"/>
    <xf numFmtId="41" fontId="5" fillId="0" borderId="0" xfId="1" applyNumberFormat="1" applyFont="1"/>
    <xf numFmtId="165" fontId="5" fillId="0" borderId="0" xfId="1" applyNumberFormat="1" applyFont="1"/>
    <xf numFmtId="9" fontId="5" fillId="0" borderId="0" xfId="1" applyNumberFormat="1" applyFont="1"/>
    <xf numFmtId="0" fontId="22" fillId="5" borderId="32" xfId="1" applyFont="1" applyFill="1" applyBorder="1" applyAlignment="1">
      <alignment vertical="center"/>
    </xf>
    <xf numFmtId="0" fontId="22" fillId="5" borderId="33" xfId="1" applyFont="1" applyFill="1" applyBorder="1" applyAlignment="1">
      <alignment vertical="center"/>
    </xf>
    <xf numFmtId="0" fontId="22" fillId="5" borderId="34" xfId="1" applyFont="1" applyFill="1" applyBorder="1" applyAlignment="1">
      <alignment vertical="center"/>
    </xf>
    <xf numFmtId="0" fontId="22" fillId="9" borderId="32" xfId="1" applyFont="1" applyFill="1" applyBorder="1" applyAlignment="1">
      <alignment vertical="center"/>
    </xf>
    <xf numFmtId="0" fontId="22" fillId="9" borderId="33" xfId="1" applyFont="1" applyFill="1" applyBorder="1" applyAlignment="1">
      <alignment vertical="center"/>
    </xf>
    <xf numFmtId="0" fontId="22" fillId="9" borderId="34" xfId="1" applyFont="1" applyFill="1" applyBorder="1" applyAlignment="1">
      <alignment vertical="center"/>
    </xf>
    <xf numFmtId="0" fontId="9" fillId="9" borderId="8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9" fillId="9" borderId="1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7" xfId="6" applyFont="1" applyFill="1" applyBorder="1">
      <alignment horizontal="center" vertical="center" wrapText="1"/>
    </xf>
    <xf numFmtId="0" fontId="8" fillId="0" borderId="12" xfId="6" applyFont="1" applyFill="1" applyBorder="1">
      <alignment horizontal="center" vertical="center" wrapText="1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22" fillId="6" borderId="32" xfId="1" applyFont="1" applyFill="1" applyBorder="1" applyAlignment="1">
      <alignment horizontal="center" vertical="center"/>
    </xf>
    <xf numFmtId="0" fontId="22" fillId="6" borderId="33" xfId="1" applyFont="1" applyFill="1" applyBorder="1" applyAlignment="1">
      <alignment horizontal="center" vertical="center"/>
    </xf>
    <xf numFmtId="0" fontId="22" fillId="6" borderId="34" xfId="1" applyFont="1" applyFill="1" applyBorder="1" applyAlignment="1">
      <alignment horizontal="center" vertical="center"/>
    </xf>
    <xf numFmtId="0" fontId="8" fillId="2" borderId="11" xfId="6" applyFont="1" applyFill="1" applyBorder="1">
      <alignment horizontal="center" vertical="center" wrapText="1"/>
    </xf>
    <xf numFmtId="0" fontId="8" fillId="2" borderId="15" xfId="6" applyFont="1" applyFill="1" applyBorder="1">
      <alignment horizontal="center" vertical="center" wrapText="1"/>
    </xf>
    <xf numFmtId="166" fontId="9" fillId="2" borderId="11" xfId="10" applyNumberFormat="1" applyFill="1" applyBorder="1" applyAlignment="1">
      <alignment horizontal="center" vertical="center"/>
    </xf>
    <xf numFmtId="166" fontId="9" fillId="2" borderId="22" xfId="10" applyNumberFormat="1" applyFill="1" applyBorder="1" applyAlignment="1">
      <alignment horizontal="center" vertical="center"/>
    </xf>
    <xf numFmtId="0" fontId="22" fillId="3" borderId="32" xfId="1" applyFont="1" applyFill="1" applyBorder="1" applyAlignment="1">
      <alignment horizontal="center"/>
    </xf>
    <xf numFmtId="0" fontId="22" fillId="3" borderId="33" xfId="1" applyFont="1" applyFill="1" applyBorder="1" applyAlignment="1">
      <alignment horizontal="center"/>
    </xf>
    <xf numFmtId="0" fontId="22" fillId="3" borderId="34" xfId="1" applyFont="1" applyFill="1" applyBorder="1" applyAlignment="1">
      <alignment horizontal="center"/>
    </xf>
    <xf numFmtId="0" fontId="22" fillId="4" borderId="32" xfId="1" applyFont="1" applyFill="1" applyBorder="1" applyAlignment="1">
      <alignment horizontal="center" vertical="center"/>
    </xf>
    <xf numFmtId="0" fontId="22" fillId="4" borderId="33" xfId="1" applyFont="1" applyFill="1" applyBorder="1" applyAlignment="1">
      <alignment horizontal="center" vertical="center"/>
    </xf>
    <xf numFmtId="0" fontId="22" fillId="4" borderId="34" xfId="1" applyFont="1" applyFill="1" applyBorder="1" applyAlignment="1">
      <alignment horizontal="center" vertical="center"/>
    </xf>
  </cellXfs>
  <cellStyles count="18">
    <cellStyle name="ABDI - %" xfId="9"/>
    <cellStyle name="ABDI - ESTILO 3" xfId="11"/>
    <cellStyle name="ABDI - Linha azul" xfId="7"/>
    <cellStyle name="ABDI - Linha verde" xfId="8"/>
    <cellStyle name="ABDI - Subtitulo área" xfId="13"/>
    <cellStyle name="ABDI %" xfId="17"/>
    <cellStyle name="ABDI- Estilo 2" xfId="12"/>
    <cellStyle name="ABDI- Linha verde" xfId="14"/>
    <cellStyle name="ABDI- Titulo - Subproduto" xfId="15"/>
    <cellStyle name="ABDI- Titulo Area" xfId="6"/>
    <cellStyle name="ABDI- txt cinza" xfId="16"/>
    <cellStyle name="Normal" xfId="0" builtinId="0"/>
    <cellStyle name="Normal 2" xfId="1"/>
    <cellStyle name="Normal 3" xfId="4"/>
    <cellStyle name="Porcentagem 2" xfId="2"/>
    <cellStyle name="Porcentagem 3" xfId="3"/>
    <cellStyle name="Título setores" xfId="10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1"/>
  <sheetViews>
    <sheetView showGridLines="0" zoomScaleNormal="100" workbookViewId="0">
      <pane xSplit="1" ySplit="5" topLeftCell="BB120" activePane="bottomRight" state="frozen"/>
      <selection activeCell="CE162" sqref="B162:CE171"/>
      <selection pane="topRight" activeCell="CE162" sqref="B162:CE171"/>
      <selection pane="bottomLeft" activeCell="CE162" sqref="B162:CE171"/>
      <selection pane="bottomRight" activeCell="BB145" sqref="BB145"/>
    </sheetView>
  </sheetViews>
  <sheetFormatPr defaultColWidth="11.5703125" defaultRowHeight="12"/>
  <cols>
    <col min="1" max="1" width="67.28515625" style="1" customWidth="1"/>
    <col min="2" max="7" width="13.42578125" style="1" customWidth="1"/>
    <col min="8" max="8" width="13.42578125" style="5" customWidth="1"/>
    <col min="9" max="37" width="13.42578125" style="1" customWidth="1"/>
    <col min="38" max="38" width="13.42578125" style="6" customWidth="1"/>
    <col min="39" max="39" width="13.42578125" style="1" customWidth="1"/>
    <col min="40" max="40" width="21" style="1" customWidth="1"/>
    <col min="41" max="41" width="15.5703125" style="6" customWidth="1"/>
    <col min="42" max="44" width="13.42578125" style="1" customWidth="1"/>
    <col min="45" max="45" width="16.42578125" style="1" customWidth="1"/>
    <col min="46" max="55" width="13.42578125" style="1" customWidth="1"/>
    <col min="56" max="56" width="15.140625" style="1" customWidth="1"/>
    <col min="57" max="59" width="13.42578125" style="1" customWidth="1"/>
    <col min="60" max="60" width="13.42578125" style="7" customWidth="1"/>
    <col min="61" max="16384" width="11.5703125" style="7"/>
  </cols>
  <sheetData>
    <row r="1" spans="1:65" ht="11.1" customHeight="1">
      <c r="A1" s="2" t="s">
        <v>207</v>
      </c>
      <c r="B1" s="3"/>
      <c r="C1" s="4"/>
      <c r="D1" s="4"/>
      <c r="E1" s="4"/>
      <c r="F1" s="4"/>
      <c r="G1" s="4"/>
    </row>
    <row r="2" spans="1:65" ht="11.1" customHeight="1" thickBot="1">
      <c r="A2" s="2"/>
      <c r="B2" s="8" t="s">
        <v>2</v>
      </c>
      <c r="C2" s="4"/>
      <c r="D2" s="4"/>
      <c r="E2" s="4"/>
      <c r="F2" s="4"/>
      <c r="G2" s="4"/>
    </row>
    <row r="3" spans="1:65" s="9" customFormat="1" ht="14.25" customHeight="1" thickTop="1">
      <c r="A3" s="346" t="s">
        <v>1</v>
      </c>
      <c r="B3" s="348" t="s">
        <v>6</v>
      </c>
      <c r="C3" s="349"/>
      <c r="D3" s="350"/>
      <c r="E3" s="351" t="s">
        <v>321</v>
      </c>
      <c r="F3" s="352"/>
      <c r="G3" s="352"/>
      <c r="H3" s="353"/>
      <c r="I3" s="354" t="s">
        <v>322</v>
      </c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  <c r="AI3" s="355"/>
      <c r="AJ3" s="355"/>
      <c r="AK3" s="355"/>
      <c r="AL3" s="356"/>
      <c r="AM3" s="26" t="s">
        <v>323</v>
      </c>
      <c r="AN3" s="27" t="s">
        <v>313</v>
      </c>
      <c r="AO3" s="28" t="s">
        <v>329</v>
      </c>
      <c r="AP3" s="341" t="s">
        <v>314</v>
      </c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342"/>
      <c r="BE3" s="342"/>
      <c r="BF3" s="342"/>
      <c r="BG3" s="343"/>
      <c r="BH3" s="344" t="s">
        <v>324</v>
      </c>
    </row>
    <row r="4" spans="1:65" s="9" customFormat="1" ht="72" customHeight="1">
      <c r="A4" s="347"/>
      <c r="B4" s="29" t="s">
        <v>208</v>
      </c>
      <c r="C4" s="30" t="s">
        <v>209</v>
      </c>
      <c r="D4" s="31" t="s">
        <v>316</v>
      </c>
      <c r="E4" s="29" t="s">
        <v>210</v>
      </c>
      <c r="F4" s="30" t="s">
        <v>90</v>
      </c>
      <c r="G4" s="30" t="s">
        <v>211</v>
      </c>
      <c r="H4" s="32" t="s">
        <v>316</v>
      </c>
      <c r="I4" s="29" t="s">
        <v>212</v>
      </c>
      <c r="J4" s="30" t="s">
        <v>107</v>
      </c>
      <c r="K4" s="30" t="s">
        <v>213</v>
      </c>
      <c r="L4" s="30" t="s">
        <v>111</v>
      </c>
      <c r="M4" s="30" t="s">
        <v>214</v>
      </c>
      <c r="N4" s="30" t="s">
        <v>215</v>
      </c>
      <c r="O4" s="30" t="s">
        <v>216</v>
      </c>
      <c r="P4" s="30" t="s">
        <v>217</v>
      </c>
      <c r="Q4" s="30" t="s">
        <v>218</v>
      </c>
      <c r="R4" s="30" t="s">
        <v>219</v>
      </c>
      <c r="S4" s="30" t="s">
        <v>220</v>
      </c>
      <c r="T4" s="30" t="s">
        <v>221</v>
      </c>
      <c r="U4" s="30" t="s">
        <v>132</v>
      </c>
      <c r="V4" s="30" t="s">
        <v>222</v>
      </c>
      <c r="W4" s="30" t="s">
        <v>223</v>
      </c>
      <c r="X4" s="30" t="s">
        <v>224</v>
      </c>
      <c r="Y4" s="30" t="s">
        <v>225</v>
      </c>
      <c r="Z4" s="30" t="s">
        <v>226</v>
      </c>
      <c r="AA4" s="30" t="s">
        <v>227</v>
      </c>
      <c r="AB4" s="30" t="s">
        <v>228</v>
      </c>
      <c r="AC4" s="30" t="s">
        <v>229</v>
      </c>
      <c r="AD4" s="30" t="s">
        <v>230</v>
      </c>
      <c r="AE4" s="30" t="s">
        <v>231</v>
      </c>
      <c r="AF4" s="30" t="s">
        <v>317</v>
      </c>
      <c r="AG4" s="30" t="s">
        <v>318</v>
      </c>
      <c r="AH4" s="30" t="s">
        <v>232</v>
      </c>
      <c r="AI4" s="30" t="s">
        <v>154</v>
      </c>
      <c r="AJ4" s="30" t="s">
        <v>233</v>
      </c>
      <c r="AK4" s="30" t="s">
        <v>234</v>
      </c>
      <c r="AL4" s="33" t="s">
        <v>316</v>
      </c>
      <c r="AM4" s="34" t="s">
        <v>235</v>
      </c>
      <c r="AN4" s="35" t="s">
        <v>236</v>
      </c>
      <c r="AO4" s="35" t="s">
        <v>330</v>
      </c>
      <c r="AP4" s="29" t="s">
        <v>237</v>
      </c>
      <c r="AQ4" s="30" t="s">
        <v>238</v>
      </c>
      <c r="AR4" s="30" t="s">
        <v>239</v>
      </c>
      <c r="AS4" s="30" t="s">
        <v>240</v>
      </c>
      <c r="AT4" s="30" t="s">
        <v>241</v>
      </c>
      <c r="AU4" s="30" t="s">
        <v>242</v>
      </c>
      <c r="AV4" s="30" t="s">
        <v>243</v>
      </c>
      <c r="AW4" s="30" t="s">
        <v>244</v>
      </c>
      <c r="AX4" s="30" t="s">
        <v>245</v>
      </c>
      <c r="AY4" s="30" t="s">
        <v>246</v>
      </c>
      <c r="AZ4" s="30" t="s">
        <v>319</v>
      </c>
      <c r="BA4" s="30" t="s">
        <v>248</v>
      </c>
      <c r="BB4" s="30" t="s">
        <v>191</v>
      </c>
      <c r="BC4" s="30" t="s">
        <v>193</v>
      </c>
      <c r="BD4" s="30" t="s">
        <v>320</v>
      </c>
      <c r="BE4" s="30" t="s">
        <v>247</v>
      </c>
      <c r="BF4" s="30" t="s">
        <v>199</v>
      </c>
      <c r="BG4" s="36" t="s">
        <v>316</v>
      </c>
      <c r="BH4" s="345"/>
    </row>
    <row r="5" spans="1:65" s="9" customFormat="1" ht="12" customHeight="1">
      <c r="A5" s="37" t="s">
        <v>331</v>
      </c>
      <c r="B5" s="38">
        <f>SUM(B97,B31,B25,B6,B95)</f>
        <v>145372.07483790806</v>
      </c>
      <c r="C5" s="39">
        <f t="shared" ref="C5:AI5" si="0">SUM(C97,C31,C25,C6,C95)</f>
        <v>67950.139488576839</v>
      </c>
      <c r="D5" s="40">
        <f t="shared" si="0"/>
        <v>213322.21432648489</v>
      </c>
      <c r="E5" s="38">
        <f t="shared" si="0"/>
        <v>89796.373489143734</v>
      </c>
      <c r="F5" s="39">
        <f t="shared" si="0"/>
        <v>27416.293518792001</v>
      </c>
      <c r="G5" s="39">
        <f t="shared" si="0"/>
        <v>18653.090302354416</v>
      </c>
      <c r="H5" s="40">
        <f t="shared" ref="H5" si="1">SUM(H97,H31,H25,H6,H95)</f>
        <v>135865.75731029015</v>
      </c>
      <c r="I5" s="38">
        <f t="shared" si="0"/>
        <v>299951.25940642267</v>
      </c>
      <c r="J5" s="39">
        <f t="shared" si="0"/>
        <v>9692.3730967994979</v>
      </c>
      <c r="K5" s="39">
        <f t="shared" si="0"/>
        <v>35705.937115334185</v>
      </c>
      <c r="L5" s="39">
        <f t="shared" si="0"/>
        <v>37503.839118240496</v>
      </c>
      <c r="M5" s="39">
        <f t="shared" si="0"/>
        <v>24974.487789169623</v>
      </c>
      <c r="N5" s="39">
        <f t="shared" si="0"/>
        <v>18916.102619199177</v>
      </c>
      <c r="O5" s="39">
        <f t="shared" si="0"/>
        <v>43324.43015586667</v>
      </c>
      <c r="P5" s="39">
        <f t="shared" si="0"/>
        <v>15978.53726305626</v>
      </c>
      <c r="Q5" s="39">
        <f t="shared" si="0"/>
        <v>195608.21848408651</v>
      </c>
      <c r="R5" s="39">
        <f t="shared" si="0"/>
        <v>16638.459850021005</v>
      </c>
      <c r="S5" s="39">
        <f t="shared" si="0"/>
        <v>66569.926530548182</v>
      </c>
      <c r="T5" s="39">
        <f t="shared" si="0"/>
        <v>27056.992489972781</v>
      </c>
      <c r="U5" s="39">
        <f t="shared" si="0"/>
        <v>31005.976681488577</v>
      </c>
      <c r="V5" s="39">
        <f t="shared" si="0"/>
        <v>12615.286083583786</v>
      </c>
      <c r="W5" s="39">
        <f t="shared" si="0"/>
        <v>21512.624640860668</v>
      </c>
      <c r="X5" s="39">
        <f t="shared" si="0"/>
        <v>10324.176898233802</v>
      </c>
      <c r="Y5" s="39">
        <f t="shared" si="0"/>
        <v>12824.475637163512</v>
      </c>
      <c r="Z5" s="39">
        <f t="shared" si="0"/>
        <v>55939.362346043759</v>
      </c>
      <c r="AA5" s="39">
        <f t="shared" si="0"/>
        <v>42510.788642282314</v>
      </c>
      <c r="AB5" s="39">
        <f t="shared" si="0"/>
        <v>83859.357714124373</v>
      </c>
      <c r="AC5" s="39">
        <f t="shared" si="0"/>
        <v>35940.180041988031</v>
      </c>
      <c r="AD5" s="39">
        <f t="shared" si="0"/>
        <v>62271.360331406759</v>
      </c>
      <c r="AE5" s="39">
        <f t="shared" si="0"/>
        <v>102815.0705418349</v>
      </c>
      <c r="AF5" s="39">
        <f t="shared" si="0"/>
        <v>44195.813523584839</v>
      </c>
      <c r="AG5" s="39">
        <f t="shared" si="0"/>
        <v>66593.764388380179</v>
      </c>
      <c r="AH5" s="39">
        <f t="shared" si="0"/>
        <v>106164.76104814404</v>
      </c>
      <c r="AI5" s="39">
        <f t="shared" si="0"/>
        <v>59787.939063434176</v>
      </c>
      <c r="AJ5" s="39">
        <f t="shared" ref="AJ5:BH5" si="2">SUM(AJ97,AJ31,AJ25,AJ6,AJ95)</f>
        <v>30616.854353486498</v>
      </c>
      <c r="AK5" s="39">
        <f t="shared" si="2"/>
        <v>34277.55419968388</v>
      </c>
      <c r="AL5" s="40">
        <f t="shared" si="2"/>
        <v>1605175.9100544415</v>
      </c>
      <c r="AM5" s="41">
        <f t="shared" si="2"/>
        <v>145885.80275510429</v>
      </c>
      <c r="AN5" s="41">
        <f t="shared" si="2"/>
        <v>262756.81641692587</v>
      </c>
      <c r="AO5" s="41">
        <f t="shared" si="2"/>
        <v>2149684.286536762</v>
      </c>
      <c r="AP5" s="38">
        <f t="shared" si="2"/>
        <v>436100.78123943979</v>
      </c>
      <c r="AQ5" s="39">
        <f t="shared" si="2"/>
        <v>219390.09640243484</v>
      </c>
      <c r="AR5" s="39">
        <f t="shared" si="2"/>
        <v>198842.95605350955</v>
      </c>
      <c r="AS5" s="39">
        <f t="shared" si="2"/>
        <v>259123.35602069402</v>
      </c>
      <c r="AT5" s="39">
        <f t="shared" si="2"/>
        <v>228333.60118524893</v>
      </c>
      <c r="AU5" s="39">
        <f t="shared" si="2"/>
        <v>10735.829364294834</v>
      </c>
      <c r="AV5" s="39">
        <f t="shared" si="2"/>
        <v>98092.754948959511</v>
      </c>
      <c r="AW5" s="39">
        <f t="shared" si="2"/>
        <v>230553.62569316855</v>
      </c>
      <c r="AX5" s="39">
        <f t="shared" si="2"/>
        <v>44552.864134372707</v>
      </c>
      <c r="AY5" s="39">
        <f t="shared" si="2"/>
        <v>89057.825635336587</v>
      </c>
      <c r="AZ5" s="39">
        <f t="shared" si="2"/>
        <v>133610.68976970931</v>
      </c>
      <c r="BA5" s="39">
        <f t="shared" si="2"/>
        <v>349203.15779945842</v>
      </c>
      <c r="BB5" s="39">
        <f t="shared" si="2"/>
        <v>106560.51680581832</v>
      </c>
      <c r="BC5" s="39">
        <f t="shared" si="2"/>
        <v>68195.248476044071</v>
      </c>
      <c r="BD5" s="39">
        <f t="shared" si="2"/>
        <v>523958.92308132089</v>
      </c>
      <c r="BE5" s="39">
        <f t="shared" si="2"/>
        <v>129553.94480755509</v>
      </c>
      <c r="BF5" s="39">
        <f t="shared" si="2"/>
        <v>27428.765725943598</v>
      </c>
      <c r="BG5" s="40">
        <f t="shared" ref="BG5" si="3">SUM(BG97,BG31,BG25,BG6,BG95)</f>
        <v>2495725.3242922788</v>
      </c>
      <c r="BH5" s="41">
        <f t="shared" si="2"/>
        <v>4858731.8251555245</v>
      </c>
      <c r="BI5" s="10"/>
      <c r="BJ5" s="10"/>
      <c r="BK5" s="10"/>
      <c r="BL5" s="11"/>
      <c r="BM5" s="11"/>
    </row>
    <row r="6" spans="1:65" ht="12" customHeight="1">
      <c r="A6" s="42" t="s">
        <v>332</v>
      </c>
      <c r="B6" s="43">
        <f>SUM(B7:B24)</f>
        <v>140951.61359069118</v>
      </c>
      <c r="C6" s="44">
        <f>SUM(C7:C24)</f>
        <v>65059.868037360029</v>
      </c>
      <c r="D6" s="45">
        <f>SUM(B6:C6)</f>
        <v>206011.4816280512</v>
      </c>
      <c r="E6" s="43">
        <f t="shared" ref="E6:AJ6" si="4">SUM(E7:E24)</f>
        <v>0</v>
      </c>
      <c r="F6" s="44">
        <f t="shared" si="4"/>
        <v>0</v>
      </c>
      <c r="G6" s="44">
        <f t="shared" si="4"/>
        <v>0</v>
      </c>
      <c r="H6" s="45">
        <f t="shared" ref="H6:H37" si="5">SUM(G6,F6,E6)</f>
        <v>0</v>
      </c>
      <c r="I6" s="43">
        <f t="shared" si="4"/>
        <v>0</v>
      </c>
      <c r="J6" s="44">
        <f t="shared" si="4"/>
        <v>0</v>
      </c>
      <c r="K6" s="44">
        <f t="shared" si="4"/>
        <v>0</v>
      </c>
      <c r="L6" s="44">
        <f t="shared" si="4"/>
        <v>0</v>
      </c>
      <c r="M6" s="44">
        <f t="shared" si="4"/>
        <v>0</v>
      </c>
      <c r="N6" s="44">
        <f t="shared" si="4"/>
        <v>0</v>
      </c>
      <c r="O6" s="44">
        <f t="shared" si="4"/>
        <v>0</v>
      </c>
      <c r="P6" s="44">
        <f t="shared" si="4"/>
        <v>0</v>
      </c>
      <c r="Q6" s="44">
        <f t="shared" si="4"/>
        <v>0</v>
      </c>
      <c r="R6" s="44">
        <f t="shared" si="4"/>
        <v>0</v>
      </c>
      <c r="S6" s="44">
        <f t="shared" si="4"/>
        <v>0</v>
      </c>
      <c r="T6" s="44">
        <f t="shared" si="4"/>
        <v>0</v>
      </c>
      <c r="U6" s="44">
        <f t="shared" si="4"/>
        <v>0</v>
      </c>
      <c r="V6" s="44">
        <f t="shared" si="4"/>
        <v>0</v>
      </c>
      <c r="W6" s="44">
        <f t="shared" si="4"/>
        <v>0</v>
      </c>
      <c r="X6" s="44">
        <f t="shared" si="4"/>
        <v>0</v>
      </c>
      <c r="Y6" s="44">
        <f t="shared" si="4"/>
        <v>0</v>
      </c>
      <c r="Z6" s="44">
        <f t="shared" si="4"/>
        <v>0</v>
      </c>
      <c r="AA6" s="44">
        <f t="shared" si="4"/>
        <v>0</v>
      </c>
      <c r="AB6" s="44">
        <f t="shared" si="4"/>
        <v>0</v>
      </c>
      <c r="AC6" s="44">
        <f t="shared" si="4"/>
        <v>0</v>
      </c>
      <c r="AD6" s="44">
        <f t="shared" si="4"/>
        <v>0</v>
      </c>
      <c r="AE6" s="44">
        <f t="shared" si="4"/>
        <v>0</v>
      </c>
      <c r="AF6" s="44">
        <f t="shared" si="4"/>
        <v>0</v>
      </c>
      <c r="AG6" s="44">
        <f t="shared" si="4"/>
        <v>0</v>
      </c>
      <c r="AH6" s="44">
        <f t="shared" si="4"/>
        <v>0</v>
      </c>
      <c r="AI6" s="44">
        <f t="shared" si="4"/>
        <v>0</v>
      </c>
      <c r="AJ6" s="44">
        <f t="shared" si="4"/>
        <v>0</v>
      </c>
      <c r="AK6" s="44">
        <f t="shared" ref="AK6" si="6">SUM(AK7:AK24)</f>
        <v>0</v>
      </c>
      <c r="AL6" s="46">
        <f t="shared" ref="AL6:AL37" si="7">SUM(AK6,AJ6,AI6,AH6,AG6,AF6,AE6,AD6,AC6,AB6,AA6,Z6,Y6,X6,W6,V6,U6,T6,S6,R6,Q6,P6,O6,N6,M6,L6,K6,J6,I6)</f>
        <v>0</v>
      </c>
      <c r="AM6" s="47">
        <f>SUM(AM7:AM24)</f>
        <v>0</v>
      </c>
      <c r="AN6" s="47">
        <f t="shared" ref="AN6:AY6" si="8">SUM(AN7:AN24)</f>
        <v>0</v>
      </c>
      <c r="AO6" s="48">
        <f t="shared" ref="AO6:AO37" si="9">SUM(AN6,AM6,AL6,H6)</f>
        <v>0</v>
      </c>
      <c r="AP6" s="43">
        <f t="shared" si="8"/>
        <v>0</v>
      </c>
      <c r="AQ6" s="44">
        <f t="shared" si="8"/>
        <v>0</v>
      </c>
      <c r="AR6" s="44">
        <f t="shared" si="8"/>
        <v>0</v>
      </c>
      <c r="AS6" s="44">
        <f t="shared" si="8"/>
        <v>0</v>
      </c>
      <c r="AT6" s="44">
        <f t="shared" si="8"/>
        <v>0</v>
      </c>
      <c r="AU6" s="44">
        <f t="shared" si="8"/>
        <v>0</v>
      </c>
      <c r="AV6" s="44">
        <f t="shared" si="8"/>
        <v>0</v>
      </c>
      <c r="AW6" s="44">
        <f t="shared" si="8"/>
        <v>0</v>
      </c>
      <c r="AX6" s="44">
        <f t="shared" si="8"/>
        <v>0</v>
      </c>
      <c r="AY6" s="44">
        <f t="shared" si="8"/>
        <v>0</v>
      </c>
      <c r="AZ6" s="44">
        <f t="shared" ref="AZ6:AZ69" si="10">SUM(AX6:AY6)</f>
        <v>0</v>
      </c>
      <c r="BA6" s="44">
        <f>SUM(BA7:BA24)</f>
        <v>620.20426709753406</v>
      </c>
      <c r="BB6" s="44">
        <f>SUM(BB7:BB24)</f>
        <v>3.8196833342931948</v>
      </c>
      <c r="BC6" s="44">
        <f>SUM(BC7:BC24)</f>
        <v>0</v>
      </c>
      <c r="BD6" s="44">
        <f t="shared" ref="BD6:BD69" si="11">SUM(BA6:BC6)</f>
        <v>624.0239504318273</v>
      </c>
      <c r="BE6" s="44">
        <f>SUM(BE7:BE24)</f>
        <v>0</v>
      </c>
      <c r="BF6" s="44">
        <f>SUM(BF7:BF24)</f>
        <v>0</v>
      </c>
      <c r="BG6" s="45">
        <f t="shared" ref="BG6:BG37" si="12">SUM(BF6,BE6,BD6,AZ6,AW6,AV6,AU6,AT6,AS6,AR6,AQ6,AP6)</f>
        <v>624.0239504318273</v>
      </c>
      <c r="BH6" s="47">
        <f>SUM(BH7:BH24)</f>
        <v>206635.50557848302</v>
      </c>
    </row>
    <row r="7" spans="1:65" ht="12" customHeight="1">
      <c r="A7" s="49" t="s">
        <v>249</v>
      </c>
      <c r="B7" s="50">
        <v>4011.0192653061299</v>
      </c>
      <c r="C7" s="51">
        <v>152.95219123505899</v>
      </c>
      <c r="D7" s="52">
        <f>SUM(B7:C7)</f>
        <v>4163.9714565411887</v>
      </c>
      <c r="E7" s="50">
        <v>0</v>
      </c>
      <c r="F7" s="51">
        <v>0</v>
      </c>
      <c r="G7" s="51">
        <v>0</v>
      </c>
      <c r="H7" s="52">
        <f t="shared" si="5"/>
        <v>0</v>
      </c>
      <c r="I7" s="50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  <c r="Z7" s="51">
        <v>0</v>
      </c>
      <c r="AA7" s="51">
        <v>0</v>
      </c>
      <c r="AB7" s="51">
        <v>0</v>
      </c>
      <c r="AC7" s="51">
        <v>0</v>
      </c>
      <c r="AD7" s="51">
        <v>0</v>
      </c>
      <c r="AE7" s="51">
        <v>0</v>
      </c>
      <c r="AF7" s="51">
        <v>0</v>
      </c>
      <c r="AG7" s="51">
        <v>0</v>
      </c>
      <c r="AH7" s="51">
        <v>0</v>
      </c>
      <c r="AI7" s="51">
        <v>0</v>
      </c>
      <c r="AJ7" s="51">
        <v>0</v>
      </c>
      <c r="AK7" s="51">
        <v>0</v>
      </c>
      <c r="AL7" s="53">
        <f t="shared" si="7"/>
        <v>0</v>
      </c>
      <c r="AM7" s="54">
        <v>0</v>
      </c>
      <c r="AN7" s="54">
        <v>0</v>
      </c>
      <c r="AO7" s="55">
        <f t="shared" si="9"/>
        <v>0</v>
      </c>
      <c r="AP7" s="50">
        <v>0</v>
      </c>
      <c r="AQ7" s="51">
        <v>0</v>
      </c>
      <c r="AR7" s="51">
        <v>0</v>
      </c>
      <c r="AS7" s="51">
        <v>0</v>
      </c>
      <c r="AT7" s="51">
        <v>0</v>
      </c>
      <c r="AU7" s="51">
        <v>0</v>
      </c>
      <c r="AV7" s="51">
        <v>0</v>
      </c>
      <c r="AW7" s="51">
        <v>0</v>
      </c>
      <c r="AX7" s="51">
        <v>0</v>
      </c>
      <c r="AY7" s="51">
        <v>0</v>
      </c>
      <c r="AZ7" s="51">
        <f t="shared" si="10"/>
        <v>0</v>
      </c>
      <c r="BA7" s="51">
        <v>0</v>
      </c>
      <c r="BB7" s="51">
        <v>0</v>
      </c>
      <c r="BC7" s="51">
        <v>0</v>
      </c>
      <c r="BD7" s="56">
        <f t="shared" si="11"/>
        <v>0</v>
      </c>
      <c r="BE7" s="51">
        <v>0</v>
      </c>
      <c r="BF7" s="51">
        <v>0</v>
      </c>
      <c r="BG7" s="52">
        <f t="shared" si="12"/>
        <v>0</v>
      </c>
      <c r="BH7" s="54">
        <v>4163.9714565411887</v>
      </c>
    </row>
    <row r="8" spans="1:65" ht="12" customHeight="1">
      <c r="A8" s="57" t="s">
        <v>73</v>
      </c>
      <c r="B8" s="58">
        <v>15395.339753981199</v>
      </c>
      <c r="C8" s="59">
        <v>1141.75873623744</v>
      </c>
      <c r="D8" s="60">
        <f t="shared" ref="D8:D71" si="13">SUM(B8:C8)</f>
        <v>16537.098490218639</v>
      </c>
      <c r="E8" s="58">
        <v>0</v>
      </c>
      <c r="F8" s="59">
        <v>0</v>
      </c>
      <c r="G8" s="59">
        <v>0</v>
      </c>
      <c r="H8" s="60">
        <f t="shared" si="5"/>
        <v>0</v>
      </c>
      <c r="I8" s="58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9">
        <v>0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59">
        <v>0</v>
      </c>
      <c r="AA8" s="59">
        <v>0</v>
      </c>
      <c r="AB8" s="59">
        <v>0</v>
      </c>
      <c r="AC8" s="59">
        <v>0</v>
      </c>
      <c r="AD8" s="59">
        <v>0</v>
      </c>
      <c r="AE8" s="59">
        <v>0</v>
      </c>
      <c r="AF8" s="59">
        <v>0</v>
      </c>
      <c r="AG8" s="59">
        <v>0</v>
      </c>
      <c r="AH8" s="59">
        <v>0</v>
      </c>
      <c r="AI8" s="59">
        <v>0</v>
      </c>
      <c r="AJ8" s="59">
        <v>0</v>
      </c>
      <c r="AK8" s="59">
        <v>0</v>
      </c>
      <c r="AL8" s="61">
        <f t="shared" si="7"/>
        <v>0</v>
      </c>
      <c r="AM8" s="62">
        <v>0</v>
      </c>
      <c r="AN8" s="62">
        <v>0</v>
      </c>
      <c r="AO8" s="63">
        <f t="shared" si="9"/>
        <v>0</v>
      </c>
      <c r="AP8" s="58">
        <v>0</v>
      </c>
      <c r="AQ8" s="59">
        <v>0</v>
      </c>
      <c r="AR8" s="59">
        <v>0</v>
      </c>
      <c r="AS8" s="59">
        <v>0</v>
      </c>
      <c r="AT8" s="59">
        <v>0</v>
      </c>
      <c r="AU8" s="59">
        <v>0</v>
      </c>
      <c r="AV8" s="59">
        <v>0</v>
      </c>
      <c r="AW8" s="59">
        <v>0</v>
      </c>
      <c r="AX8" s="59">
        <v>0</v>
      </c>
      <c r="AY8" s="59">
        <v>0</v>
      </c>
      <c r="AZ8" s="59">
        <f>SUM(AX8:AY8)</f>
        <v>0</v>
      </c>
      <c r="BA8" s="59">
        <v>150.767998474302</v>
      </c>
      <c r="BB8" s="59">
        <v>0</v>
      </c>
      <c r="BC8" s="59">
        <v>0</v>
      </c>
      <c r="BD8" s="64">
        <f>SUM(BA8:BC8)</f>
        <v>150.767998474302</v>
      </c>
      <c r="BE8" s="59">
        <v>0</v>
      </c>
      <c r="BF8" s="59">
        <v>0</v>
      </c>
      <c r="BG8" s="60">
        <f t="shared" si="12"/>
        <v>150.767998474302</v>
      </c>
      <c r="BH8" s="62">
        <v>16687.86648869294</v>
      </c>
    </row>
    <row r="9" spans="1:65" ht="12" customHeight="1">
      <c r="A9" s="49" t="s">
        <v>250</v>
      </c>
      <c r="B9" s="50">
        <v>2230.4504876218998</v>
      </c>
      <c r="C9" s="51">
        <v>0</v>
      </c>
      <c r="D9" s="52">
        <f t="shared" si="13"/>
        <v>2230.4504876218998</v>
      </c>
      <c r="E9" s="50">
        <v>0</v>
      </c>
      <c r="F9" s="51">
        <v>0</v>
      </c>
      <c r="G9" s="51">
        <v>0</v>
      </c>
      <c r="H9" s="52">
        <f t="shared" si="5"/>
        <v>0</v>
      </c>
      <c r="I9" s="50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  <c r="Z9" s="51">
        <v>0</v>
      </c>
      <c r="AA9" s="51">
        <v>0</v>
      </c>
      <c r="AB9" s="51">
        <v>0</v>
      </c>
      <c r="AC9" s="51">
        <v>0</v>
      </c>
      <c r="AD9" s="51">
        <v>0</v>
      </c>
      <c r="AE9" s="51">
        <v>0</v>
      </c>
      <c r="AF9" s="51">
        <v>0</v>
      </c>
      <c r="AG9" s="51">
        <v>0</v>
      </c>
      <c r="AH9" s="51">
        <v>0</v>
      </c>
      <c r="AI9" s="51">
        <v>0</v>
      </c>
      <c r="AJ9" s="51">
        <v>0</v>
      </c>
      <c r="AK9" s="51">
        <v>0</v>
      </c>
      <c r="AL9" s="53">
        <f t="shared" si="7"/>
        <v>0</v>
      </c>
      <c r="AM9" s="54">
        <v>0</v>
      </c>
      <c r="AN9" s="54">
        <v>0</v>
      </c>
      <c r="AO9" s="55">
        <f t="shared" si="9"/>
        <v>0</v>
      </c>
      <c r="AP9" s="50">
        <v>0</v>
      </c>
      <c r="AQ9" s="51">
        <v>0</v>
      </c>
      <c r="AR9" s="51">
        <v>0</v>
      </c>
      <c r="AS9" s="51">
        <v>0</v>
      </c>
      <c r="AT9" s="51">
        <v>0</v>
      </c>
      <c r="AU9" s="51">
        <v>0</v>
      </c>
      <c r="AV9" s="51">
        <v>0</v>
      </c>
      <c r="AW9" s="51">
        <v>0</v>
      </c>
      <c r="AX9" s="51">
        <v>0</v>
      </c>
      <c r="AY9" s="51">
        <v>0</v>
      </c>
      <c r="AZ9" s="51">
        <f t="shared" si="10"/>
        <v>0</v>
      </c>
      <c r="BA9" s="51">
        <v>152.13578394598699</v>
      </c>
      <c r="BB9" s="51">
        <v>0</v>
      </c>
      <c r="BC9" s="51">
        <v>0</v>
      </c>
      <c r="BD9" s="56">
        <f t="shared" si="11"/>
        <v>152.13578394598699</v>
      </c>
      <c r="BE9" s="51">
        <v>0</v>
      </c>
      <c r="BF9" s="51">
        <v>0</v>
      </c>
      <c r="BG9" s="52">
        <f t="shared" si="12"/>
        <v>152.13578394598699</v>
      </c>
      <c r="BH9" s="54">
        <v>2382.5862715678868</v>
      </c>
    </row>
    <row r="10" spans="1:65" ht="12" customHeight="1">
      <c r="A10" s="57" t="s">
        <v>75</v>
      </c>
      <c r="B10" s="58">
        <v>23219.875101171499</v>
      </c>
      <c r="C10" s="59">
        <v>112.233820459291</v>
      </c>
      <c r="D10" s="60">
        <f t="shared" si="13"/>
        <v>23332.108921630792</v>
      </c>
      <c r="E10" s="58">
        <v>0</v>
      </c>
      <c r="F10" s="59">
        <v>0</v>
      </c>
      <c r="G10" s="59">
        <v>0</v>
      </c>
      <c r="H10" s="60">
        <f t="shared" si="5"/>
        <v>0</v>
      </c>
      <c r="I10" s="58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59">
        <v>0</v>
      </c>
      <c r="AA10" s="59">
        <v>0</v>
      </c>
      <c r="AB10" s="59">
        <v>0</v>
      </c>
      <c r="AC10" s="59">
        <v>0</v>
      </c>
      <c r="AD10" s="59">
        <v>0</v>
      </c>
      <c r="AE10" s="59">
        <v>0</v>
      </c>
      <c r="AF10" s="59">
        <v>0</v>
      </c>
      <c r="AG10" s="59">
        <v>0</v>
      </c>
      <c r="AH10" s="59">
        <v>0</v>
      </c>
      <c r="AI10" s="59">
        <v>0</v>
      </c>
      <c r="AJ10" s="59">
        <v>0</v>
      </c>
      <c r="AK10" s="59">
        <v>0</v>
      </c>
      <c r="AL10" s="61">
        <f t="shared" si="7"/>
        <v>0</v>
      </c>
      <c r="AM10" s="62">
        <v>0</v>
      </c>
      <c r="AN10" s="62">
        <v>0</v>
      </c>
      <c r="AO10" s="63">
        <f t="shared" si="9"/>
        <v>0</v>
      </c>
      <c r="AP10" s="58">
        <v>0</v>
      </c>
      <c r="AQ10" s="59">
        <v>0</v>
      </c>
      <c r="AR10" s="59">
        <v>0</v>
      </c>
      <c r="AS10" s="59">
        <v>0</v>
      </c>
      <c r="AT10" s="59">
        <v>0</v>
      </c>
      <c r="AU10" s="59">
        <v>0</v>
      </c>
      <c r="AV10" s="59">
        <v>0</v>
      </c>
      <c r="AW10" s="59">
        <v>0</v>
      </c>
      <c r="AX10" s="59">
        <v>0</v>
      </c>
      <c r="AY10" s="59">
        <v>0</v>
      </c>
      <c r="AZ10" s="59">
        <f t="shared" si="10"/>
        <v>0</v>
      </c>
      <c r="BA10" s="59">
        <v>0</v>
      </c>
      <c r="BB10" s="59">
        <v>0</v>
      </c>
      <c r="BC10" s="59">
        <v>0</v>
      </c>
      <c r="BD10" s="64">
        <f t="shared" si="11"/>
        <v>0</v>
      </c>
      <c r="BE10" s="59">
        <v>0</v>
      </c>
      <c r="BF10" s="59">
        <v>0</v>
      </c>
      <c r="BG10" s="60">
        <f t="shared" si="12"/>
        <v>0</v>
      </c>
      <c r="BH10" s="62">
        <v>23332.108921630792</v>
      </c>
    </row>
    <row r="11" spans="1:65" ht="12" customHeight="1">
      <c r="A11" s="49" t="s">
        <v>251</v>
      </c>
      <c r="B11" s="50">
        <v>29263.179656724798</v>
      </c>
      <c r="C11" s="51">
        <v>893.81818181818403</v>
      </c>
      <c r="D11" s="52">
        <f t="shared" si="13"/>
        <v>30156.997838542982</v>
      </c>
      <c r="E11" s="50">
        <v>0</v>
      </c>
      <c r="F11" s="51">
        <v>0</v>
      </c>
      <c r="G11" s="51">
        <v>0</v>
      </c>
      <c r="H11" s="52">
        <f t="shared" si="5"/>
        <v>0</v>
      </c>
      <c r="I11" s="50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1">
        <v>0</v>
      </c>
      <c r="AD11" s="51">
        <v>0</v>
      </c>
      <c r="AE11" s="51">
        <v>0</v>
      </c>
      <c r="AF11" s="51">
        <v>0</v>
      </c>
      <c r="AG11" s="51">
        <v>0</v>
      </c>
      <c r="AH11" s="51">
        <v>0</v>
      </c>
      <c r="AI11" s="51">
        <v>0</v>
      </c>
      <c r="AJ11" s="51">
        <v>0</v>
      </c>
      <c r="AK11" s="51">
        <v>0</v>
      </c>
      <c r="AL11" s="53">
        <f t="shared" si="7"/>
        <v>0</v>
      </c>
      <c r="AM11" s="54">
        <v>0</v>
      </c>
      <c r="AN11" s="54">
        <v>0</v>
      </c>
      <c r="AO11" s="55">
        <f t="shared" si="9"/>
        <v>0</v>
      </c>
      <c r="AP11" s="50">
        <v>0</v>
      </c>
      <c r="AQ11" s="51">
        <v>0</v>
      </c>
      <c r="AR11" s="51">
        <v>0</v>
      </c>
      <c r="AS11" s="51">
        <v>0</v>
      </c>
      <c r="AT11" s="51">
        <v>0</v>
      </c>
      <c r="AU11" s="51">
        <v>0</v>
      </c>
      <c r="AV11" s="51">
        <v>0</v>
      </c>
      <c r="AW11" s="51">
        <v>0</v>
      </c>
      <c r="AX11" s="51">
        <v>0</v>
      </c>
      <c r="AY11" s="51">
        <v>0</v>
      </c>
      <c r="AZ11" s="51">
        <f t="shared" si="10"/>
        <v>0</v>
      </c>
      <c r="BA11" s="51">
        <v>28.363681431623402</v>
      </c>
      <c r="BB11" s="51">
        <v>0.76525396258093503</v>
      </c>
      <c r="BC11" s="51">
        <v>0</v>
      </c>
      <c r="BD11" s="56">
        <f t="shared" si="11"/>
        <v>29.128935394204337</v>
      </c>
      <c r="BE11" s="51">
        <v>0</v>
      </c>
      <c r="BF11" s="51">
        <v>0</v>
      </c>
      <c r="BG11" s="52">
        <f t="shared" si="12"/>
        <v>29.128935394204337</v>
      </c>
      <c r="BH11" s="54">
        <v>30186.126773937187</v>
      </c>
    </row>
    <row r="12" spans="1:65" ht="12" customHeight="1">
      <c r="A12" s="57" t="s">
        <v>252</v>
      </c>
      <c r="B12" s="58">
        <v>25350.075914023801</v>
      </c>
      <c r="C12" s="59">
        <v>1091.7797844450899</v>
      </c>
      <c r="D12" s="60">
        <f t="shared" si="13"/>
        <v>26441.855698468891</v>
      </c>
      <c r="E12" s="58">
        <v>0</v>
      </c>
      <c r="F12" s="59">
        <v>0</v>
      </c>
      <c r="G12" s="59">
        <v>0</v>
      </c>
      <c r="H12" s="60">
        <f t="shared" si="5"/>
        <v>0</v>
      </c>
      <c r="I12" s="58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59">
        <v>0</v>
      </c>
      <c r="AA12" s="59">
        <v>0</v>
      </c>
      <c r="AB12" s="59">
        <v>0</v>
      </c>
      <c r="AC12" s="59">
        <v>0</v>
      </c>
      <c r="AD12" s="59">
        <v>0</v>
      </c>
      <c r="AE12" s="59">
        <v>0</v>
      </c>
      <c r="AF12" s="59">
        <v>0</v>
      </c>
      <c r="AG12" s="59">
        <v>0</v>
      </c>
      <c r="AH12" s="59">
        <v>0</v>
      </c>
      <c r="AI12" s="59">
        <v>0</v>
      </c>
      <c r="AJ12" s="59">
        <v>0</v>
      </c>
      <c r="AK12" s="59">
        <v>0</v>
      </c>
      <c r="AL12" s="61">
        <f t="shared" si="7"/>
        <v>0</v>
      </c>
      <c r="AM12" s="62">
        <v>0</v>
      </c>
      <c r="AN12" s="62">
        <v>0</v>
      </c>
      <c r="AO12" s="63">
        <f t="shared" si="9"/>
        <v>0</v>
      </c>
      <c r="AP12" s="58">
        <v>0</v>
      </c>
      <c r="AQ12" s="59">
        <v>0</v>
      </c>
      <c r="AR12" s="59">
        <v>0</v>
      </c>
      <c r="AS12" s="59">
        <v>0</v>
      </c>
      <c r="AT12" s="59">
        <v>0</v>
      </c>
      <c r="AU12" s="59">
        <v>0</v>
      </c>
      <c r="AV12" s="59">
        <v>0</v>
      </c>
      <c r="AW12" s="59">
        <v>0</v>
      </c>
      <c r="AX12" s="59">
        <v>0</v>
      </c>
      <c r="AY12" s="59">
        <v>0</v>
      </c>
      <c r="AZ12" s="59">
        <f t="shared" si="10"/>
        <v>0</v>
      </c>
      <c r="BA12" s="59">
        <v>146.50781333352199</v>
      </c>
      <c r="BB12" s="59">
        <v>0</v>
      </c>
      <c r="BC12" s="59">
        <v>0</v>
      </c>
      <c r="BD12" s="64">
        <f t="shared" si="11"/>
        <v>146.50781333352199</v>
      </c>
      <c r="BE12" s="59">
        <v>0</v>
      </c>
      <c r="BF12" s="59">
        <v>0</v>
      </c>
      <c r="BG12" s="60">
        <f t="shared" si="12"/>
        <v>146.50781333352199</v>
      </c>
      <c r="BH12" s="62">
        <v>26588.363511802414</v>
      </c>
    </row>
    <row r="13" spans="1:65" ht="12" customHeight="1">
      <c r="A13" s="49" t="s">
        <v>253</v>
      </c>
      <c r="B13" s="50">
        <v>4261.9370460048403</v>
      </c>
      <c r="C13" s="51">
        <v>191.666666666667</v>
      </c>
      <c r="D13" s="52">
        <f t="shared" si="13"/>
        <v>4453.6037126715073</v>
      </c>
      <c r="E13" s="50">
        <v>0</v>
      </c>
      <c r="F13" s="51">
        <v>0</v>
      </c>
      <c r="G13" s="51">
        <v>0</v>
      </c>
      <c r="H13" s="52">
        <f t="shared" si="5"/>
        <v>0</v>
      </c>
      <c r="I13" s="50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3">
        <f t="shared" si="7"/>
        <v>0</v>
      </c>
      <c r="AM13" s="54">
        <v>0</v>
      </c>
      <c r="AN13" s="54">
        <v>0</v>
      </c>
      <c r="AO13" s="55">
        <f t="shared" si="9"/>
        <v>0</v>
      </c>
      <c r="AP13" s="50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f t="shared" si="10"/>
        <v>0</v>
      </c>
      <c r="BA13" s="51">
        <v>0</v>
      </c>
      <c r="BB13" s="51">
        <v>0</v>
      </c>
      <c r="BC13" s="51">
        <v>0</v>
      </c>
      <c r="BD13" s="56">
        <f t="shared" si="11"/>
        <v>0</v>
      </c>
      <c r="BE13" s="51">
        <v>0</v>
      </c>
      <c r="BF13" s="51">
        <v>0</v>
      </c>
      <c r="BG13" s="52">
        <f t="shared" si="12"/>
        <v>0</v>
      </c>
      <c r="BH13" s="54">
        <v>4453.6037126715073</v>
      </c>
    </row>
    <row r="14" spans="1:65" ht="12" customHeight="1">
      <c r="A14" s="57" t="s">
        <v>254</v>
      </c>
      <c r="B14" s="58">
        <v>4490.3972886029396</v>
      </c>
      <c r="C14" s="59">
        <v>161.11764705882399</v>
      </c>
      <c r="D14" s="60">
        <f t="shared" si="13"/>
        <v>4651.514935661764</v>
      </c>
      <c r="E14" s="58">
        <v>0</v>
      </c>
      <c r="F14" s="59">
        <v>0</v>
      </c>
      <c r="G14" s="59">
        <v>0</v>
      </c>
      <c r="H14" s="60">
        <f t="shared" si="5"/>
        <v>0</v>
      </c>
      <c r="I14" s="58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59">
        <v>0</v>
      </c>
      <c r="AA14" s="59">
        <v>0</v>
      </c>
      <c r="AB14" s="59">
        <v>0</v>
      </c>
      <c r="AC14" s="59">
        <v>0</v>
      </c>
      <c r="AD14" s="59">
        <v>0</v>
      </c>
      <c r="AE14" s="59">
        <v>0</v>
      </c>
      <c r="AF14" s="59">
        <v>0</v>
      </c>
      <c r="AG14" s="59">
        <v>0</v>
      </c>
      <c r="AH14" s="59">
        <v>0</v>
      </c>
      <c r="AI14" s="59">
        <v>0</v>
      </c>
      <c r="AJ14" s="59">
        <v>0</v>
      </c>
      <c r="AK14" s="59">
        <v>0</v>
      </c>
      <c r="AL14" s="61">
        <f t="shared" si="7"/>
        <v>0</v>
      </c>
      <c r="AM14" s="62">
        <v>0</v>
      </c>
      <c r="AN14" s="62">
        <v>0</v>
      </c>
      <c r="AO14" s="63">
        <f t="shared" si="9"/>
        <v>0</v>
      </c>
      <c r="AP14" s="58">
        <v>0</v>
      </c>
      <c r="AQ14" s="59">
        <v>0</v>
      </c>
      <c r="AR14" s="59">
        <v>0</v>
      </c>
      <c r="AS14" s="59">
        <v>0</v>
      </c>
      <c r="AT14" s="59">
        <v>0</v>
      </c>
      <c r="AU14" s="59">
        <v>0</v>
      </c>
      <c r="AV14" s="59">
        <v>0</v>
      </c>
      <c r="AW14" s="59">
        <v>0</v>
      </c>
      <c r="AX14" s="59">
        <v>0</v>
      </c>
      <c r="AY14" s="59">
        <v>0</v>
      </c>
      <c r="AZ14" s="59">
        <f t="shared" si="10"/>
        <v>0</v>
      </c>
      <c r="BA14" s="59">
        <v>0</v>
      </c>
      <c r="BB14" s="59">
        <v>0</v>
      </c>
      <c r="BC14" s="59">
        <v>0</v>
      </c>
      <c r="BD14" s="64">
        <f t="shared" si="11"/>
        <v>0</v>
      </c>
      <c r="BE14" s="59">
        <v>0</v>
      </c>
      <c r="BF14" s="59">
        <v>0</v>
      </c>
      <c r="BG14" s="60">
        <f t="shared" si="12"/>
        <v>0</v>
      </c>
      <c r="BH14" s="62">
        <v>4651.514935661764</v>
      </c>
    </row>
    <row r="15" spans="1:65" ht="12" customHeight="1">
      <c r="A15" s="49" t="s">
        <v>255</v>
      </c>
      <c r="B15" s="50">
        <v>5882.8305729025296</v>
      </c>
      <c r="C15" s="51">
        <v>6.8411214953270996</v>
      </c>
      <c r="D15" s="52">
        <f t="shared" si="13"/>
        <v>5889.6716943978563</v>
      </c>
      <c r="E15" s="50">
        <v>0</v>
      </c>
      <c r="F15" s="51">
        <v>0</v>
      </c>
      <c r="G15" s="51">
        <v>0</v>
      </c>
      <c r="H15" s="52">
        <f t="shared" si="5"/>
        <v>0</v>
      </c>
      <c r="I15" s="50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3">
        <f t="shared" si="7"/>
        <v>0</v>
      </c>
      <c r="AM15" s="54">
        <v>0</v>
      </c>
      <c r="AN15" s="54">
        <v>0</v>
      </c>
      <c r="AO15" s="55">
        <f t="shared" si="9"/>
        <v>0</v>
      </c>
      <c r="AP15" s="50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f t="shared" si="10"/>
        <v>0</v>
      </c>
      <c r="BA15" s="51">
        <v>0</v>
      </c>
      <c r="BB15" s="51">
        <v>0</v>
      </c>
      <c r="BC15" s="51">
        <v>0</v>
      </c>
      <c r="BD15" s="56">
        <f t="shared" si="11"/>
        <v>0</v>
      </c>
      <c r="BE15" s="51">
        <v>0</v>
      </c>
      <c r="BF15" s="51">
        <v>0</v>
      </c>
      <c r="BG15" s="52">
        <f t="shared" si="12"/>
        <v>0</v>
      </c>
      <c r="BH15" s="54">
        <v>5889.6716943978563</v>
      </c>
    </row>
    <row r="16" spans="1:65" ht="12" customHeight="1">
      <c r="A16" s="57" t="s">
        <v>256</v>
      </c>
      <c r="B16" s="58">
        <v>3662.22908648977</v>
      </c>
      <c r="C16" s="59">
        <v>34.594142259414198</v>
      </c>
      <c r="D16" s="60">
        <f t="shared" si="13"/>
        <v>3696.8232287491842</v>
      </c>
      <c r="E16" s="58">
        <v>0</v>
      </c>
      <c r="F16" s="59">
        <v>0</v>
      </c>
      <c r="G16" s="59">
        <v>0</v>
      </c>
      <c r="H16" s="60">
        <f t="shared" si="5"/>
        <v>0</v>
      </c>
      <c r="I16" s="58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59">
        <v>0</v>
      </c>
      <c r="AB16" s="59">
        <v>0</v>
      </c>
      <c r="AC16" s="59">
        <v>0</v>
      </c>
      <c r="AD16" s="59">
        <v>0</v>
      </c>
      <c r="AE16" s="59">
        <v>0</v>
      </c>
      <c r="AF16" s="59">
        <v>0</v>
      </c>
      <c r="AG16" s="59">
        <v>0</v>
      </c>
      <c r="AH16" s="59">
        <v>0</v>
      </c>
      <c r="AI16" s="59">
        <v>0</v>
      </c>
      <c r="AJ16" s="59">
        <v>0</v>
      </c>
      <c r="AK16" s="59">
        <v>0</v>
      </c>
      <c r="AL16" s="61">
        <f t="shared" si="7"/>
        <v>0</v>
      </c>
      <c r="AM16" s="62">
        <v>0</v>
      </c>
      <c r="AN16" s="62">
        <v>0</v>
      </c>
      <c r="AO16" s="63">
        <f t="shared" si="9"/>
        <v>0</v>
      </c>
      <c r="AP16" s="58">
        <v>0</v>
      </c>
      <c r="AQ16" s="59">
        <v>0</v>
      </c>
      <c r="AR16" s="59">
        <v>0</v>
      </c>
      <c r="AS16" s="59">
        <v>0</v>
      </c>
      <c r="AT16" s="59">
        <v>0</v>
      </c>
      <c r="AU16" s="59">
        <v>0</v>
      </c>
      <c r="AV16" s="59">
        <v>0</v>
      </c>
      <c r="AW16" s="59">
        <v>0</v>
      </c>
      <c r="AX16" s="59">
        <v>0</v>
      </c>
      <c r="AY16" s="59">
        <v>0</v>
      </c>
      <c r="AZ16" s="59">
        <f t="shared" si="10"/>
        <v>0</v>
      </c>
      <c r="BA16" s="59">
        <v>0</v>
      </c>
      <c r="BB16" s="59">
        <v>0</v>
      </c>
      <c r="BC16" s="59">
        <v>0</v>
      </c>
      <c r="BD16" s="64">
        <f t="shared" si="11"/>
        <v>0</v>
      </c>
      <c r="BE16" s="59">
        <v>0</v>
      </c>
      <c r="BF16" s="59">
        <v>0</v>
      </c>
      <c r="BG16" s="60">
        <f t="shared" si="12"/>
        <v>0</v>
      </c>
      <c r="BH16" s="62">
        <v>3696.8232287491842</v>
      </c>
    </row>
    <row r="17" spans="1:60" ht="12" customHeight="1">
      <c r="A17" s="49" t="s">
        <v>79</v>
      </c>
      <c r="B17" s="50">
        <v>7785.7695241554702</v>
      </c>
      <c r="C17" s="51">
        <v>294.99193548387098</v>
      </c>
      <c r="D17" s="52">
        <f t="shared" si="13"/>
        <v>8080.7614596393414</v>
      </c>
      <c r="E17" s="50">
        <v>0</v>
      </c>
      <c r="F17" s="51">
        <v>0</v>
      </c>
      <c r="G17" s="51">
        <v>0</v>
      </c>
      <c r="H17" s="52">
        <f t="shared" si="5"/>
        <v>0</v>
      </c>
      <c r="I17" s="50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3">
        <f t="shared" si="7"/>
        <v>0</v>
      </c>
      <c r="AM17" s="54">
        <v>0</v>
      </c>
      <c r="AN17" s="54">
        <v>0</v>
      </c>
      <c r="AO17" s="55">
        <f t="shared" si="9"/>
        <v>0</v>
      </c>
      <c r="AP17" s="50">
        <v>0</v>
      </c>
      <c r="AQ17" s="51">
        <v>0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f t="shared" si="10"/>
        <v>0</v>
      </c>
      <c r="BA17" s="51">
        <v>121.48710497639</v>
      </c>
      <c r="BB17" s="51">
        <v>0</v>
      </c>
      <c r="BC17" s="51">
        <v>0</v>
      </c>
      <c r="BD17" s="56">
        <f t="shared" si="11"/>
        <v>121.48710497639</v>
      </c>
      <c r="BE17" s="51">
        <v>0</v>
      </c>
      <c r="BF17" s="51">
        <v>0</v>
      </c>
      <c r="BG17" s="52">
        <f t="shared" si="12"/>
        <v>121.48710497639</v>
      </c>
      <c r="BH17" s="54">
        <v>8202.2485646157311</v>
      </c>
    </row>
    <row r="18" spans="1:60" ht="12" customHeight="1">
      <c r="A18" s="57" t="s">
        <v>85</v>
      </c>
      <c r="B18" s="58">
        <v>11266.016506743599</v>
      </c>
      <c r="C18" s="59">
        <v>557.56315789473695</v>
      </c>
      <c r="D18" s="60">
        <f t="shared" si="13"/>
        <v>11823.579664638337</v>
      </c>
      <c r="E18" s="58">
        <v>0</v>
      </c>
      <c r="F18" s="59">
        <v>0</v>
      </c>
      <c r="G18" s="59">
        <v>0</v>
      </c>
      <c r="H18" s="60">
        <f t="shared" si="5"/>
        <v>0</v>
      </c>
      <c r="I18" s="58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59">
        <v>0</v>
      </c>
      <c r="AB18" s="59">
        <v>0</v>
      </c>
      <c r="AC18" s="59">
        <v>0</v>
      </c>
      <c r="AD18" s="59">
        <v>0</v>
      </c>
      <c r="AE18" s="59">
        <v>0</v>
      </c>
      <c r="AF18" s="59">
        <v>0</v>
      </c>
      <c r="AG18" s="59">
        <v>0</v>
      </c>
      <c r="AH18" s="59">
        <v>0</v>
      </c>
      <c r="AI18" s="59">
        <v>0</v>
      </c>
      <c r="AJ18" s="59">
        <v>0</v>
      </c>
      <c r="AK18" s="59">
        <v>0</v>
      </c>
      <c r="AL18" s="61">
        <f t="shared" si="7"/>
        <v>0</v>
      </c>
      <c r="AM18" s="62">
        <v>0</v>
      </c>
      <c r="AN18" s="62">
        <v>0</v>
      </c>
      <c r="AO18" s="63">
        <f t="shared" si="9"/>
        <v>0</v>
      </c>
      <c r="AP18" s="58">
        <v>0</v>
      </c>
      <c r="AQ18" s="59">
        <v>0</v>
      </c>
      <c r="AR18" s="59">
        <v>0</v>
      </c>
      <c r="AS18" s="59">
        <v>0</v>
      </c>
      <c r="AT18" s="59">
        <v>0</v>
      </c>
      <c r="AU18" s="59">
        <v>0</v>
      </c>
      <c r="AV18" s="59">
        <v>0</v>
      </c>
      <c r="AW18" s="59">
        <v>0</v>
      </c>
      <c r="AX18" s="59">
        <v>0</v>
      </c>
      <c r="AY18" s="59">
        <v>0</v>
      </c>
      <c r="AZ18" s="59">
        <f t="shared" si="10"/>
        <v>0</v>
      </c>
      <c r="BA18" s="59">
        <v>14</v>
      </c>
      <c r="BB18" s="59">
        <v>0</v>
      </c>
      <c r="BC18" s="59">
        <v>0</v>
      </c>
      <c r="BD18" s="64">
        <f t="shared" si="11"/>
        <v>14</v>
      </c>
      <c r="BE18" s="59">
        <v>0</v>
      </c>
      <c r="BF18" s="59">
        <v>0</v>
      </c>
      <c r="BG18" s="60">
        <f t="shared" si="12"/>
        <v>14</v>
      </c>
      <c r="BH18" s="62">
        <v>11837.579664638337</v>
      </c>
    </row>
    <row r="19" spans="1:60" ht="12" customHeight="1">
      <c r="A19" s="49" t="s">
        <v>257</v>
      </c>
      <c r="B19" s="50">
        <v>2460.2761006289302</v>
      </c>
      <c r="C19" s="51">
        <v>29255.651663978901</v>
      </c>
      <c r="D19" s="52">
        <f t="shared" si="13"/>
        <v>31715.92776460783</v>
      </c>
      <c r="E19" s="50">
        <v>0</v>
      </c>
      <c r="F19" s="51">
        <v>0</v>
      </c>
      <c r="G19" s="51">
        <v>0</v>
      </c>
      <c r="H19" s="52">
        <f t="shared" si="5"/>
        <v>0</v>
      </c>
      <c r="I19" s="50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3">
        <f t="shared" si="7"/>
        <v>0</v>
      </c>
      <c r="AM19" s="54">
        <v>0</v>
      </c>
      <c r="AN19" s="54">
        <v>0</v>
      </c>
      <c r="AO19" s="55">
        <f t="shared" si="9"/>
        <v>0</v>
      </c>
      <c r="AP19" s="50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f t="shared" si="10"/>
        <v>0</v>
      </c>
      <c r="BA19" s="51">
        <v>6.9418849357096901</v>
      </c>
      <c r="BB19" s="51">
        <v>3.0544293717122599</v>
      </c>
      <c r="BC19" s="51">
        <v>0</v>
      </c>
      <c r="BD19" s="56">
        <f t="shared" si="11"/>
        <v>9.9963143074219509</v>
      </c>
      <c r="BE19" s="51">
        <v>0</v>
      </c>
      <c r="BF19" s="51">
        <v>0</v>
      </c>
      <c r="BG19" s="52">
        <f t="shared" si="12"/>
        <v>9.9963143074219509</v>
      </c>
      <c r="BH19" s="54">
        <v>31725.924078915254</v>
      </c>
    </row>
    <row r="20" spans="1:60" ht="12" customHeight="1">
      <c r="A20" s="57" t="s">
        <v>82</v>
      </c>
      <c r="B20" s="58">
        <v>1003.30043578569</v>
      </c>
      <c r="C20" s="59">
        <v>9616.0657161951294</v>
      </c>
      <c r="D20" s="60">
        <f t="shared" si="13"/>
        <v>10619.366151980819</v>
      </c>
      <c r="E20" s="58">
        <v>0</v>
      </c>
      <c r="F20" s="59">
        <v>0</v>
      </c>
      <c r="G20" s="59">
        <v>0</v>
      </c>
      <c r="H20" s="60">
        <f t="shared" si="5"/>
        <v>0</v>
      </c>
      <c r="I20" s="58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0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59">
        <v>0</v>
      </c>
      <c r="AB20" s="59">
        <v>0</v>
      </c>
      <c r="AC20" s="59">
        <v>0</v>
      </c>
      <c r="AD20" s="59">
        <v>0</v>
      </c>
      <c r="AE20" s="59">
        <v>0</v>
      </c>
      <c r="AF20" s="59">
        <v>0</v>
      </c>
      <c r="AG20" s="59">
        <v>0</v>
      </c>
      <c r="AH20" s="59">
        <v>0</v>
      </c>
      <c r="AI20" s="59">
        <v>0</v>
      </c>
      <c r="AJ20" s="59">
        <v>0</v>
      </c>
      <c r="AK20" s="59">
        <v>0</v>
      </c>
      <c r="AL20" s="61">
        <f t="shared" si="7"/>
        <v>0</v>
      </c>
      <c r="AM20" s="62">
        <v>0</v>
      </c>
      <c r="AN20" s="62">
        <v>0</v>
      </c>
      <c r="AO20" s="63">
        <f t="shared" si="9"/>
        <v>0</v>
      </c>
      <c r="AP20" s="58">
        <v>0</v>
      </c>
      <c r="AQ20" s="59">
        <v>0</v>
      </c>
      <c r="AR20" s="59">
        <v>0</v>
      </c>
      <c r="AS20" s="59">
        <v>0</v>
      </c>
      <c r="AT20" s="59">
        <v>0</v>
      </c>
      <c r="AU20" s="59">
        <v>0</v>
      </c>
      <c r="AV20" s="59">
        <v>0</v>
      </c>
      <c r="AW20" s="59">
        <v>0</v>
      </c>
      <c r="AX20" s="59">
        <v>0</v>
      </c>
      <c r="AY20" s="59">
        <v>0</v>
      </c>
      <c r="AZ20" s="59">
        <f t="shared" si="10"/>
        <v>0</v>
      </c>
      <c r="BA20" s="59">
        <v>0</v>
      </c>
      <c r="BB20" s="59">
        <v>0</v>
      </c>
      <c r="BC20" s="59">
        <v>0</v>
      </c>
      <c r="BD20" s="64">
        <f t="shared" si="11"/>
        <v>0</v>
      </c>
      <c r="BE20" s="59">
        <v>0</v>
      </c>
      <c r="BF20" s="59">
        <v>0</v>
      </c>
      <c r="BG20" s="60">
        <f t="shared" si="12"/>
        <v>0</v>
      </c>
      <c r="BH20" s="62">
        <v>10619.366151980819</v>
      </c>
    </row>
    <row r="21" spans="1:60" ht="12" customHeight="1">
      <c r="A21" s="49" t="s">
        <v>258</v>
      </c>
      <c r="B21" s="50">
        <v>237.31213872832399</v>
      </c>
      <c r="C21" s="51">
        <v>3960.6832403179501</v>
      </c>
      <c r="D21" s="52">
        <f t="shared" si="13"/>
        <v>4197.9953790462741</v>
      </c>
      <c r="E21" s="50">
        <v>0</v>
      </c>
      <c r="F21" s="51">
        <v>0</v>
      </c>
      <c r="G21" s="51">
        <v>0</v>
      </c>
      <c r="H21" s="52">
        <f t="shared" si="5"/>
        <v>0</v>
      </c>
      <c r="I21" s="50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3">
        <f t="shared" si="7"/>
        <v>0</v>
      </c>
      <c r="AM21" s="54">
        <v>0</v>
      </c>
      <c r="AN21" s="54">
        <v>0</v>
      </c>
      <c r="AO21" s="55">
        <f t="shared" si="9"/>
        <v>0</v>
      </c>
      <c r="AP21" s="50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f t="shared" si="10"/>
        <v>0</v>
      </c>
      <c r="BA21" s="51">
        <v>0</v>
      </c>
      <c r="BB21" s="51">
        <v>0</v>
      </c>
      <c r="BC21" s="51">
        <v>0</v>
      </c>
      <c r="BD21" s="56">
        <f t="shared" si="11"/>
        <v>0</v>
      </c>
      <c r="BE21" s="51">
        <v>0</v>
      </c>
      <c r="BF21" s="51">
        <v>0</v>
      </c>
      <c r="BG21" s="52">
        <f t="shared" si="12"/>
        <v>0</v>
      </c>
      <c r="BH21" s="54">
        <v>4197.9953790462741</v>
      </c>
    </row>
    <row r="22" spans="1:60" ht="12" customHeight="1">
      <c r="A22" s="57" t="s">
        <v>259</v>
      </c>
      <c r="B22" s="58">
        <v>140.97874200136999</v>
      </c>
      <c r="C22" s="59">
        <v>7833.4164648910401</v>
      </c>
      <c r="D22" s="60">
        <f t="shared" si="13"/>
        <v>7974.39520689241</v>
      </c>
      <c r="E22" s="58">
        <v>0</v>
      </c>
      <c r="F22" s="59">
        <v>0</v>
      </c>
      <c r="G22" s="59">
        <v>0</v>
      </c>
      <c r="H22" s="60">
        <f t="shared" si="5"/>
        <v>0</v>
      </c>
      <c r="I22" s="58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59">
        <v>0</v>
      </c>
      <c r="AA22" s="59">
        <v>0</v>
      </c>
      <c r="AB22" s="59">
        <v>0</v>
      </c>
      <c r="AC22" s="59">
        <v>0</v>
      </c>
      <c r="AD22" s="59">
        <v>0</v>
      </c>
      <c r="AE22" s="59">
        <v>0</v>
      </c>
      <c r="AF22" s="59">
        <v>0</v>
      </c>
      <c r="AG22" s="59">
        <v>0</v>
      </c>
      <c r="AH22" s="59">
        <v>0</v>
      </c>
      <c r="AI22" s="59">
        <v>0</v>
      </c>
      <c r="AJ22" s="59">
        <v>0</v>
      </c>
      <c r="AK22" s="59">
        <v>0</v>
      </c>
      <c r="AL22" s="61">
        <f t="shared" si="7"/>
        <v>0</v>
      </c>
      <c r="AM22" s="62">
        <v>0</v>
      </c>
      <c r="AN22" s="62">
        <v>0</v>
      </c>
      <c r="AO22" s="63">
        <f t="shared" si="9"/>
        <v>0</v>
      </c>
      <c r="AP22" s="58">
        <v>0</v>
      </c>
      <c r="AQ22" s="59">
        <v>0</v>
      </c>
      <c r="AR22" s="59">
        <v>0</v>
      </c>
      <c r="AS22" s="59">
        <v>0</v>
      </c>
      <c r="AT22" s="59">
        <v>0</v>
      </c>
      <c r="AU22" s="59">
        <v>0</v>
      </c>
      <c r="AV22" s="59">
        <v>0</v>
      </c>
      <c r="AW22" s="59">
        <v>0</v>
      </c>
      <c r="AX22" s="59">
        <v>0</v>
      </c>
      <c r="AY22" s="59">
        <v>0</v>
      </c>
      <c r="AZ22" s="59">
        <f t="shared" si="10"/>
        <v>0</v>
      </c>
      <c r="BA22" s="59">
        <v>0</v>
      </c>
      <c r="BB22" s="59">
        <v>0</v>
      </c>
      <c r="BC22" s="59">
        <v>0</v>
      </c>
      <c r="BD22" s="64">
        <f t="shared" si="11"/>
        <v>0</v>
      </c>
      <c r="BE22" s="59">
        <v>0</v>
      </c>
      <c r="BF22" s="59">
        <v>0</v>
      </c>
      <c r="BG22" s="60">
        <f t="shared" si="12"/>
        <v>0</v>
      </c>
      <c r="BH22" s="62">
        <v>7974.39520689241</v>
      </c>
    </row>
    <row r="23" spans="1:60" ht="12" customHeight="1">
      <c r="A23" s="49" t="s">
        <v>260</v>
      </c>
      <c r="B23" s="50">
        <v>117.652996845426</v>
      </c>
      <c r="C23" s="51">
        <v>4426.8150647204602</v>
      </c>
      <c r="D23" s="52">
        <f t="shared" si="13"/>
        <v>4544.4680615658863</v>
      </c>
      <c r="E23" s="50">
        <v>0</v>
      </c>
      <c r="F23" s="51">
        <v>0</v>
      </c>
      <c r="G23" s="51">
        <v>0</v>
      </c>
      <c r="H23" s="52">
        <f t="shared" si="5"/>
        <v>0</v>
      </c>
      <c r="I23" s="50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3">
        <f t="shared" si="7"/>
        <v>0</v>
      </c>
      <c r="AM23" s="54">
        <v>0</v>
      </c>
      <c r="AN23" s="54">
        <v>0</v>
      </c>
      <c r="AO23" s="55">
        <f t="shared" si="9"/>
        <v>0</v>
      </c>
      <c r="AP23" s="50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f t="shared" si="10"/>
        <v>0</v>
      </c>
      <c r="BA23" s="51">
        <v>0</v>
      </c>
      <c r="BB23" s="51">
        <v>0</v>
      </c>
      <c r="BC23" s="51">
        <v>0</v>
      </c>
      <c r="BD23" s="56">
        <f t="shared" si="11"/>
        <v>0</v>
      </c>
      <c r="BE23" s="51">
        <v>0</v>
      </c>
      <c r="BF23" s="51">
        <v>0</v>
      </c>
      <c r="BG23" s="52">
        <f t="shared" si="12"/>
        <v>0</v>
      </c>
      <c r="BH23" s="54">
        <v>4544.4680615658863</v>
      </c>
    </row>
    <row r="24" spans="1:60" ht="12" customHeight="1">
      <c r="A24" s="57" t="s">
        <v>261</v>
      </c>
      <c r="B24" s="58">
        <v>172.972972972973</v>
      </c>
      <c r="C24" s="59">
        <v>5327.9185022026404</v>
      </c>
      <c r="D24" s="60">
        <f t="shared" si="13"/>
        <v>5500.8914751756138</v>
      </c>
      <c r="E24" s="58">
        <v>0</v>
      </c>
      <c r="F24" s="59">
        <v>0</v>
      </c>
      <c r="G24" s="59">
        <v>0</v>
      </c>
      <c r="H24" s="60">
        <f t="shared" si="5"/>
        <v>0</v>
      </c>
      <c r="I24" s="58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59">
        <v>0</v>
      </c>
      <c r="AA24" s="59">
        <v>0</v>
      </c>
      <c r="AB24" s="59">
        <v>0</v>
      </c>
      <c r="AC24" s="59">
        <v>0</v>
      </c>
      <c r="AD24" s="59">
        <v>0</v>
      </c>
      <c r="AE24" s="59">
        <v>0</v>
      </c>
      <c r="AF24" s="59">
        <v>0</v>
      </c>
      <c r="AG24" s="59">
        <v>0</v>
      </c>
      <c r="AH24" s="59">
        <v>0</v>
      </c>
      <c r="AI24" s="59">
        <v>0</v>
      </c>
      <c r="AJ24" s="59">
        <v>0</v>
      </c>
      <c r="AK24" s="59">
        <v>0</v>
      </c>
      <c r="AL24" s="61">
        <f t="shared" si="7"/>
        <v>0</v>
      </c>
      <c r="AM24" s="62">
        <v>0</v>
      </c>
      <c r="AN24" s="62">
        <v>0</v>
      </c>
      <c r="AO24" s="63">
        <f t="shared" si="9"/>
        <v>0</v>
      </c>
      <c r="AP24" s="58">
        <v>0</v>
      </c>
      <c r="AQ24" s="59">
        <v>0</v>
      </c>
      <c r="AR24" s="59">
        <v>0</v>
      </c>
      <c r="AS24" s="59">
        <v>0</v>
      </c>
      <c r="AT24" s="59">
        <v>0</v>
      </c>
      <c r="AU24" s="59">
        <v>0</v>
      </c>
      <c r="AV24" s="59">
        <v>0</v>
      </c>
      <c r="AW24" s="59">
        <v>0</v>
      </c>
      <c r="AX24" s="59">
        <v>0</v>
      </c>
      <c r="AY24" s="59">
        <v>0</v>
      </c>
      <c r="AZ24" s="59">
        <f t="shared" si="10"/>
        <v>0</v>
      </c>
      <c r="BA24" s="59">
        <v>0</v>
      </c>
      <c r="BB24" s="59">
        <v>0</v>
      </c>
      <c r="BC24" s="59">
        <v>0</v>
      </c>
      <c r="BD24" s="64">
        <f t="shared" si="11"/>
        <v>0</v>
      </c>
      <c r="BE24" s="59">
        <v>0</v>
      </c>
      <c r="BF24" s="59">
        <v>0</v>
      </c>
      <c r="BG24" s="60">
        <f t="shared" si="12"/>
        <v>0</v>
      </c>
      <c r="BH24" s="62">
        <v>5500.8914751756138</v>
      </c>
    </row>
    <row r="25" spans="1:60" ht="12" customHeight="1">
      <c r="A25" s="65" t="s">
        <v>333</v>
      </c>
      <c r="B25" s="43">
        <f>SUM(B26:B30)</f>
        <v>37.5831132503859</v>
      </c>
      <c r="C25" s="44">
        <f>SUM(C26:C30)</f>
        <v>126.757086218119</v>
      </c>
      <c r="D25" s="45">
        <f t="shared" si="13"/>
        <v>164.34019946850489</v>
      </c>
      <c r="E25" s="43">
        <f t="shared" ref="E25:AJ25" si="14">SUM(E26:E30)</f>
        <v>84097.303811691498</v>
      </c>
      <c r="F25" s="44">
        <f t="shared" si="14"/>
        <v>27221.699474507517</v>
      </c>
      <c r="G25" s="44">
        <f t="shared" si="14"/>
        <v>16718.98240032389</v>
      </c>
      <c r="H25" s="45">
        <f t="shared" si="5"/>
        <v>128037.98568652291</v>
      </c>
      <c r="I25" s="43">
        <f t="shared" si="14"/>
        <v>0</v>
      </c>
      <c r="J25" s="44">
        <f t="shared" si="14"/>
        <v>0</v>
      </c>
      <c r="K25" s="44">
        <f t="shared" si="14"/>
        <v>0</v>
      </c>
      <c r="L25" s="44">
        <f t="shared" si="14"/>
        <v>0</v>
      </c>
      <c r="M25" s="44">
        <f t="shared" si="14"/>
        <v>0</v>
      </c>
      <c r="N25" s="44">
        <f t="shared" si="14"/>
        <v>0</v>
      </c>
      <c r="O25" s="44">
        <f t="shared" si="14"/>
        <v>0</v>
      </c>
      <c r="P25" s="44">
        <f t="shared" si="14"/>
        <v>0</v>
      </c>
      <c r="Q25" s="44">
        <f t="shared" si="14"/>
        <v>710.94061546011596</v>
      </c>
      <c r="R25" s="44">
        <f t="shared" si="14"/>
        <v>0</v>
      </c>
      <c r="S25" s="44">
        <f t="shared" si="14"/>
        <v>41.426124879805968</v>
      </c>
      <c r="T25" s="44">
        <f t="shared" si="14"/>
        <v>1.19590796225079</v>
      </c>
      <c r="U25" s="44">
        <f t="shared" si="14"/>
        <v>0</v>
      </c>
      <c r="V25" s="44">
        <f t="shared" si="14"/>
        <v>0</v>
      </c>
      <c r="W25" s="44">
        <f t="shared" si="14"/>
        <v>330.19590198722398</v>
      </c>
      <c r="X25" s="44">
        <f t="shared" si="14"/>
        <v>0.46684543526648797</v>
      </c>
      <c r="Y25" s="44">
        <f t="shared" si="14"/>
        <v>6.391555653912838</v>
      </c>
      <c r="Z25" s="44">
        <f t="shared" si="14"/>
        <v>0</v>
      </c>
      <c r="AA25" s="44">
        <f t="shared" si="14"/>
        <v>183.00844254042099</v>
      </c>
      <c r="AB25" s="44">
        <f t="shared" si="14"/>
        <v>283.74970566756502</v>
      </c>
      <c r="AC25" s="44">
        <f t="shared" si="14"/>
        <v>10.7780010306387</v>
      </c>
      <c r="AD25" s="44">
        <f t="shared" si="14"/>
        <v>0</v>
      </c>
      <c r="AE25" s="44">
        <f t="shared" si="14"/>
        <v>5.1599857737530499</v>
      </c>
      <c r="AF25" s="44">
        <f t="shared" si="14"/>
        <v>0</v>
      </c>
      <c r="AG25" s="44">
        <f t="shared" si="14"/>
        <v>0</v>
      </c>
      <c r="AH25" s="44">
        <f t="shared" si="14"/>
        <v>0</v>
      </c>
      <c r="AI25" s="44">
        <f t="shared" si="14"/>
        <v>93.280578080538007</v>
      </c>
      <c r="AJ25" s="44">
        <f t="shared" si="14"/>
        <v>0</v>
      </c>
      <c r="AK25" s="44">
        <f t="shared" ref="AK25" si="15">SUM(AK26:AK30)</f>
        <v>7.1062037357171501</v>
      </c>
      <c r="AL25" s="46">
        <f t="shared" si="7"/>
        <v>1673.699868207209</v>
      </c>
      <c r="AM25" s="47">
        <f t="shared" ref="AM25:AY25" si="16">SUM(AM26:AM30)</f>
        <v>0</v>
      </c>
      <c r="AN25" s="47">
        <f t="shared" si="16"/>
        <v>0</v>
      </c>
      <c r="AO25" s="48">
        <f t="shared" si="9"/>
        <v>129711.68555473012</v>
      </c>
      <c r="AP25" s="43">
        <f t="shared" si="16"/>
        <v>243.625803105823</v>
      </c>
      <c r="AQ25" s="44">
        <f t="shared" si="16"/>
        <v>0</v>
      </c>
      <c r="AR25" s="44">
        <f t="shared" si="16"/>
        <v>0</v>
      </c>
      <c r="AS25" s="44">
        <f t="shared" si="16"/>
        <v>0</v>
      </c>
      <c r="AT25" s="44">
        <f t="shared" si="16"/>
        <v>0</v>
      </c>
      <c r="AU25" s="44">
        <f t="shared" si="16"/>
        <v>0</v>
      </c>
      <c r="AV25" s="44">
        <f t="shared" si="16"/>
        <v>0</v>
      </c>
      <c r="AW25" s="44">
        <f t="shared" si="16"/>
        <v>4.2323875109389304</v>
      </c>
      <c r="AX25" s="44">
        <f t="shared" si="16"/>
        <v>0</v>
      </c>
      <c r="AY25" s="44">
        <f t="shared" si="16"/>
        <v>0</v>
      </c>
      <c r="AZ25" s="44">
        <f t="shared" si="10"/>
        <v>0</v>
      </c>
      <c r="BA25" s="44">
        <f>SUM(BA26:BA30)</f>
        <v>0</v>
      </c>
      <c r="BB25" s="44">
        <f>SUM(BB26:BB30)</f>
        <v>0</v>
      </c>
      <c r="BC25" s="44">
        <f>SUM(BC26:BC30)</f>
        <v>0</v>
      </c>
      <c r="BD25" s="44">
        <f t="shared" si="11"/>
        <v>0</v>
      </c>
      <c r="BE25" s="44">
        <f>SUM(BE26:BE30)</f>
        <v>0</v>
      </c>
      <c r="BF25" s="44">
        <f>SUM(BF26:BF30)</f>
        <v>0</v>
      </c>
      <c r="BG25" s="45">
        <f t="shared" si="12"/>
        <v>247.85819061676193</v>
      </c>
      <c r="BH25" s="47">
        <f>SUM(BH26:BH30)</f>
        <v>130123.8839448154</v>
      </c>
    </row>
    <row r="26" spans="1:60" ht="12" customHeight="1">
      <c r="A26" s="66" t="s">
        <v>210</v>
      </c>
      <c r="B26" s="50">
        <v>0</v>
      </c>
      <c r="C26" s="51">
        <v>0</v>
      </c>
      <c r="D26" s="52">
        <f t="shared" si="13"/>
        <v>0</v>
      </c>
      <c r="E26" s="50">
        <v>84097.303811691498</v>
      </c>
      <c r="F26" s="51">
        <v>0</v>
      </c>
      <c r="G26" s="51">
        <v>0</v>
      </c>
      <c r="H26" s="52">
        <f t="shared" si="5"/>
        <v>84097.303811691498</v>
      </c>
      <c r="I26" s="50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710.94061546011596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5.1599857737530499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3">
        <f t="shared" si="7"/>
        <v>716.10060123386904</v>
      </c>
      <c r="AM26" s="54">
        <v>0</v>
      </c>
      <c r="AN26" s="54">
        <v>0</v>
      </c>
      <c r="AO26" s="55">
        <f t="shared" si="9"/>
        <v>84813.40441292536</v>
      </c>
      <c r="AP26" s="50">
        <v>243.625803105823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4.2323875109389304</v>
      </c>
      <c r="AX26" s="51">
        <v>0</v>
      </c>
      <c r="AY26" s="51">
        <v>0</v>
      </c>
      <c r="AZ26" s="51">
        <f t="shared" si="10"/>
        <v>0</v>
      </c>
      <c r="BA26" s="51">
        <v>0</v>
      </c>
      <c r="BB26" s="51">
        <v>0</v>
      </c>
      <c r="BC26" s="51">
        <v>0</v>
      </c>
      <c r="BD26" s="56">
        <f t="shared" si="11"/>
        <v>0</v>
      </c>
      <c r="BE26" s="51">
        <v>0</v>
      </c>
      <c r="BF26" s="51">
        <v>0</v>
      </c>
      <c r="BG26" s="52">
        <f t="shared" si="12"/>
        <v>247.85819061676193</v>
      </c>
      <c r="BH26" s="54">
        <v>85061.262603542142</v>
      </c>
    </row>
    <row r="27" spans="1:60" ht="12" customHeight="1">
      <c r="A27" s="67" t="s">
        <v>90</v>
      </c>
      <c r="B27" s="58">
        <v>0</v>
      </c>
      <c r="C27" s="59">
        <v>0</v>
      </c>
      <c r="D27" s="60">
        <f t="shared" si="13"/>
        <v>0</v>
      </c>
      <c r="E27" s="58">
        <v>0</v>
      </c>
      <c r="F27" s="59">
        <v>27101.475051553702</v>
      </c>
      <c r="G27" s="59">
        <v>135</v>
      </c>
      <c r="H27" s="60">
        <f t="shared" si="5"/>
        <v>27236.475051553702</v>
      </c>
      <c r="I27" s="58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9">
        <v>0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59">
        <v>0</v>
      </c>
      <c r="AB27" s="59">
        <v>0</v>
      </c>
      <c r="AC27" s="59">
        <v>0</v>
      </c>
      <c r="AD27" s="59">
        <v>0</v>
      </c>
      <c r="AE27" s="59">
        <v>0</v>
      </c>
      <c r="AF27" s="59">
        <v>0</v>
      </c>
      <c r="AG27" s="59">
        <v>0</v>
      </c>
      <c r="AH27" s="59">
        <v>0</v>
      </c>
      <c r="AI27" s="59">
        <v>0</v>
      </c>
      <c r="AJ27" s="59">
        <v>0</v>
      </c>
      <c r="AK27" s="59">
        <v>0</v>
      </c>
      <c r="AL27" s="61">
        <f t="shared" si="7"/>
        <v>0</v>
      </c>
      <c r="AM27" s="62">
        <v>0</v>
      </c>
      <c r="AN27" s="62">
        <v>0</v>
      </c>
      <c r="AO27" s="63">
        <f t="shared" si="9"/>
        <v>27236.475051553702</v>
      </c>
      <c r="AP27" s="58">
        <v>0</v>
      </c>
      <c r="AQ27" s="59">
        <v>0</v>
      </c>
      <c r="AR27" s="59">
        <v>0</v>
      </c>
      <c r="AS27" s="59">
        <v>0</v>
      </c>
      <c r="AT27" s="59">
        <v>0</v>
      </c>
      <c r="AU27" s="59">
        <v>0</v>
      </c>
      <c r="AV27" s="59">
        <v>0</v>
      </c>
      <c r="AW27" s="59">
        <v>0</v>
      </c>
      <c r="AX27" s="59">
        <v>0</v>
      </c>
      <c r="AY27" s="59">
        <v>0</v>
      </c>
      <c r="AZ27" s="59">
        <f t="shared" si="10"/>
        <v>0</v>
      </c>
      <c r="BA27" s="59">
        <v>0</v>
      </c>
      <c r="BB27" s="59">
        <v>0</v>
      </c>
      <c r="BC27" s="59">
        <v>0</v>
      </c>
      <c r="BD27" s="64">
        <f t="shared" si="11"/>
        <v>0</v>
      </c>
      <c r="BE27" s="59">
        <v>0</v>
      </c>
      <c r="BF27" s="59">
        <v>0</v>
      </c>
      <c r="BG27" s="60">
        <f t="shared" si="12"/>
        <v>0</v>
      </c>
      <c r="BH27" s="62">
        <v>27236.475051553702</v>
      </c>
    </row>
    <row r="28" spans="1:60" ht="12" customHeight="1">
      <c r="A28" s="66" t="s">
        <v>87</v>
      </c>
      <c r="B28" s="50">
        <v>0</v>
      </c>
      <c r="C28" s="51">
        <v>0</v>
      </c>
      <c r="D28" s="52">
        <f t="shared" si="13"/>
        <v>0</v>
      </c>
      <c r="E28" s="50">
        <v>0</v>
      </c>
      <c r="F28" s="51">
        <v>0</v>
      </c>
      <c r="G28" s="51">
        <v>772.68240850058999</v>
      </c>
      <c r="H28" s="52">
        <f t="shared" si="5"/>
        <v>772.68240850058999</v>
      </c>
      <c r="I28" s="50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0.81471954653916601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3">
        <f t="shared" si="7"/>
        <v>0.81471954653916601</v>
      </c>
      <c r="AM28" s="54">
        <v>0</v>
      </c>
      <c r="AN28" s="54">
        <v>0</v>
      </c>
      <c r="AO28" s="55">
        <f t="shared" si="9"/>
        <v>773.49712804712919</v>
      </c>
      <c r="AP28" s="50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f t="shared" si="10"/>
        <v>0</v>
      </c>
      <c r="BA28" s="51">
        <v>0</v>
      </c>
      <c r="BB28" s="51">
        <v>0</v>
      </c>
      <c r="BC28" s="51">
        <v>0</v>
      </c>
      <c r="BD28" s="56">
        <f t="shared" si="11"/>
        <v>0</v>
      </c>
      <c r="BE28" s="51">
        <v>0</v>
      </c>
      <c r="BF28" s="51">
        <v>0</v>
      </c>
      <c r="BG28" s="52">
        <f t="shared" si="12"/>
        <v>0</v>
      </c>
      <c r="BH28" s="54">
        <v>773.49712804712919</v>
      </c>
    </row>
    <row r="29" spans="1:60" ht="12" customHeight="1">
      <c r="A29" s="67" t="s">
        <v>91</v>
      </c>
      <c r="B29" s="58">
        <v>0</v>
      </c>
      <c r="C29" s="59">
        <v>0</v>
      </c>
      <c r="D29" s="60">
        <f t="shared" si="13"/>
        <v>0</v>
      </c>
      <c r="E29" s="58">
        <v>0</v>
      </c>
      <c r="F29" s="59">
        <v>120.224422953816</v>
      </c>
      <c r="G29" s="59">
        <v>8812.3318872017298</v>
      </c>
      <c r="H29" s="60">
        <f t="shared" si="5"/>
        <v>8932.5563101555454</v>
      </c>
      <c r="I29" s="58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59">
        <v>0</v>
      </c>
      <c r="V29" s="59">
        <v>0</v>
      </c>
      <c r="W29" s="59">
        <v>0</v>
      </c>
      <c r="X29" s="59">
        <v>0</v>
      </c>
      <c r="Y29" s="59">
        <v>0.948562283646738</v>
      </c>
      <c r="Z29" s="59">
        <v>0</v>
      </c>
      <c r="AA29" s="59">
        <v>0</v>
      </c>
      <c r="AB29" s="59">
        <v>283.74970566756502</v>
      </c>
      <c r="AC29" s="59">
        <v>10.7780010306387</v>
      </c>
      <c r="AD29" s="59">
        <v>0</v>
      </c>
      <c r="AE29" s="59">
        <v>0</v>
      </c>
      <c r="AF29" s="59">
        <v>0</v>
      </c>
      <c r="AG29" s="59">
        <v>0</v>
      </c>
      <c r="AH29" s="59">
        <v>0</v>
      </c>
      <c r="AI29" s="59">
        <v>0</v>
      </c>
      <c r="AJ29" s="59">
        <v>0</v>
      </c>
      <c r="AK29" s="59">
        <v>0</v>
      </c>
      <c r="AL29" s="61">
        <f t="shared" si="7"/>
        <v>295.47626898185047</v>
      </c>
      <c r="AM29" s="62">
        <v>0</v>
      </c>
      <c r="AN29" s="62">
        <v>0</v>
      </c>
      <c r="AO29" s="63">
        <f t="shared" si="9"/>
        <v>9228.0325791373962</v>
      </c>
      <c r="AP29" s="58">
        <v>0</v>
      </c>
      <c r="AQ29" s="59">
        <v>0</v>
      </c>
      <c r="AR29" s="59">
        <v>0</v>
      </c>
      <c r="AS29" s="59">
        <v>0</v>
      </c>
      <c r="AT29" s="59">
        <v>0</v>
      </c>
      <c r="AU29" s="59">
        <v>0</v>
      </c>
      <c r="AV29" s="59">
        <v>0</v>
      </c>
      <c r="AW29" s="59">
        <v>0</v>
      </c>
      <c r="AX29" s="59">
        <v>0</v>
      </c>
      <c r="AY29" s="59">
        <v>0</v>
      </c>
      <c r="AZ29" s="59">
        <f t="shared" si="10"/>
        <v>0</v>
      </c>
      <c r="BA29" s="59">
        <v>0</v>
      </c>
      <c r="BB29" s="59">
        <v>0</v>
      </c>
      <c r="BC29" s="59">
        <v>0</v>
      </c>
      <c r="BD29" s="64">
        <f t="shared" si="11"/>
        <v>0</v>
      </c>
      <c r="BE29" s="59">
        <v>0</v>
      </c>
      <c r="BF29" s="59">
        <v>0</v>
      </c>
      <c r="BG29" s="60">
        <f t="shared" si="12"/>
        <v>0</v>
      </c>
      <c r="BH29" s="62">
        <v>9228.0325791373962</v>
      </c>
    </row>
    <row r="30" spans="1:60" ht="12" customHeight="1">
      <c r="A30" s="66" t="s">
        <v>88</v>
      </c>
      <c r="B30" s="50">
        <v>37.5831132503859</v>
      </c>
      <c r="C30" s="51">
        <v>126.757086218119</v>
      </c>
      <c r="D30" s="52">
        <f t="shared" si="13"/>
        <v>164.34019946850489</v>
      </c>
      <c r="E30" s="50">
        <v>0</v>
      </c>
      <c r="F30" s="51">
        <v>0</v>
      </c>
      <c r="G30" s="51">
        <v>6998.9681046215701</v>
      </c>
      <c r="H30" s="52">
        <f t="shared" si="5"/>
        <v>6998.9681046215701</v>
      </c>
      <c r="I30" s="50">
        <v>0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40.611405333266802</v>
      </c>
      <c r="T30" s="51">
        <v>1.19590796225079</v>
      </c>
      <c r="U30" s="51">
        <v>0</v>
      </c>
      <c r="V30" s="51">
        <v>0</v>
      </c>
      <c r="W30" s="51">
        <v>330.19590198722398</v>
      </c>
      <c r="X30" s="51">
        <v>0.46684543526648797</v>
      </c>
      <c r="Y30" s="51">
        <v>5.4429933702661</v>
      </c>
      <c r="Z30" s="51">
        <v>0</v>
      </c>
      <c r="AA30" s="51">
        <v>183.00844254042099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93.280578080538007</v>
      </c>
      <c r="AJ30" s="51">
        <v>0</v>
      </c>
      <c r="AK30" s="51">
        <v>7.1062037357171501</v>
      </c>
      <c r="AL30" s="53">
        <f t="shared" si="7"/>
        <v>661.30827844495025</v>
      </c>
      <c r="AM30" s="54">
        <v>0</v>
      </c>
      <c r="AN30" s="54">
        <v>0</v>
      </c>
      <c r="AO30" s="55">
        <f t="shared" si="9"/>
        <v>7660.2763830665208</v>
      </c>
      <c r="AP30" s="50">
        <v>0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f t="shared" si="10"/>
        <v>0</v>
      </c>
      <c r="BA30" s="51">
        <v>0</v>
      </c>
      <c r="BB30" s="51">
        <v>0</v>
      </c>
      <c r="BC30" s="51">
        <v>0</v>
      </c>
      <c r="BD30" s="56">
        <f t="shared" si="11"/>
        <v>0</v>
      </c>
      <c r="BE30" s="51">
        <v>0</v>
      </c>
      <c r="BF30" s="51">
        <v>0</v>
      </c>
      <c r="BG30" s="52">
        <f t="shared" si="12"/>
        <v>0</v>
      </c>
      <c r="BH30" s="54">
        <v>7824.6165825350254</v>
      </c>
    </row>
    <row r="31" spans="1:60" ht="12" customHeight="1">
      <c r="A31" s="65" t="s">
        <v>334</v>
      </c>
      <c r="B31" s="43">
        <f>SUM(B32:B94)</f>
        <v>3468.0380733067968</v>
      </c>
      <c r="C31" s="44">
        <f>SUM(C32:C94)</f>
        <v>1234.5229129865972</v>
      </c>
      <c r="D31" s="45">
        <f t="shared" si="13"/>
        <v>4702.5609862933943</v>
      </c>
      <c r="E31" s="43">
        <f t="shared" ref="E31:G31" si="17">SUM(E32:E94)</f>
        <v>1845.1110064813251</v>
      </c>
      <c r="F31" s="44">
        <f t="shared" si="17"/>
        <v>0</v>
      </c>
      <c r="G31" s="44">
        <f t="shared" si="17"/>
        <v>1842.055863442097</v>
      </c>
      <c r="H31" s="45">
        <f t="shared" si="5"/>
        <v>3687.1668699234224</v>
      </c>
      <c r="I31" s="43">
        <f t="shared" ref="I31:AK31" si="18">SUM(I32:I94)</f>
        <v>295264.4850147969</v>
      </c>
      <c r="J31" s="44">
        <f t="shared" si="18"/>
        <v>9646.5903517144907</v>
      </c>
      <c r="K31" s="44">
        <f t="shared" si="18"/>
        <v>35220.495973643585</v>
      </c>
      <c r="L31" s="44">
        <f t="shared" si="18"/>
        <v>37279.534965576328</v>
      </c>
      <c r="M31" s="44">
        <f t="shared" si="18"/>
        <v>24738.170686293764</v>
      </c>
      <c r="N31" s="44">
        <f t="shared" si="18"/>
        <v>18598.121204761053</v>
      </c>
      <c r="O31" s="44">
        <f t="shared" si="18"/>
        <v>42458.983402312646</v>
      </c>
      <c r="P31" s="44">
        <f t="shared" si="18"/>
        <v>15509.732249983499</v>
      </c>
      <c r="Q31" s="44">
        <f t="shared" si="18"/>
        <v>194130.81218628204</v>
      </c>
      <c r="R31" s="44">
        <f t="shared" si="18"/>
        <v>16391.70697868654</v>
      </c>
      <c r="S31" s="44">
        <f t="shared" si="18"/>
        <v>64950.277372163495</v>
      </c>
      <c r="T31" s="44">
        <f t="shared" si="18"/>
        <v>26738.145133885377</v>
      </c>
      <c r="U31" s="44">
        <f t="shared" si="18"/>
        <v>30095.58462072325</v>
      </c>
      <c r="V31" s="44">
        <f t="shared" si="18"/>
        <v>11992.846525150557</v>
      </c>
      <c r="W31" s="44">
        <f t="shared" si="18"/>
        <v>19844.017686270454</v>
      </c>
      <c r="X31" s="44">
        <f t="shared" si="18"/>
        <v>10053.268798445122</v>
      </c>
      <c r="Y31" s="44">
        <f t="shared" si="18"/>
        <v>12420.993328102148</v>
      </c>
      <c r="Z31" s="44">
        <f t="shared" si="18"/>
        <v>54750.637893100167</v>
      </c>
      <c r="AA31" s="44">
        <f t="shared" si="18"/>
        <v>41457.458424035292</v>
      </c>
      <c r="AB31" s="44">
        <f t="shared" si="18"/>
        <v>82042.950226078625</v>
      </c>
      <c r="AC31" s="44">
        <f t="shared" si="18"/>
        <v>34828.450693326704</v>
      </c>
      <c r="AD31" s="44">
        <f t="shared" si="18"/>
        <v>60917.656171401868</v>
      </c>
      <c r="AE31" s="44">
        <f t="shared" si="18"/>
        <v>101446.65992078822</v>
      </c>
      <c r="AF31" s="44">
        <f t="shared" si="18"/>
        <v>43316.11073636185</v>
      </c>
      <c r="AG31" s="44">
        <f t="shared" si="18"/>
        <v>64568.303508717363</v>
      </c>
      <c r="AH31" s="44">
        <f t="shared" si="18"/>
        <v>103815.63075411814</v>
      </c>
      <c r="AI31" s="44">
        <f t="shared" si="18"/>
        <v>58740.696003541198</v>
      </c>
      <c r="AJ31" s="44">
        <f t="shared" si="18"/>
        <v>30231.978075818362</v>
      </c>
      <c r="AK31" s="44">
        <f t="shared" si="18"/>
        <v>34010.432105302978</v>
      </c>
      <c r="AL31" s="46">
        <f t="shared" si="7"/>
        <v>1575460.7309913824</v>
      </c>
      <c r="AM31" s="47">
        <f>SUM(AM32:AM94)</f>
        <v>76</v>
      </c>
      <c r="AN31" s="47">
        <f>SUM(AN32:AN94)</f>
        <v>0</v>
      </c>
      <c r="AO31" s="48">
        <f t="shared" si="9"/>
        <v>1579223.8978613059</v>
      </c>
      <c r="AP31" s="43">
        <f t="shared" ref="AP31:AX31" si="19">SUM(AP32:AP94)</f>
        <v>28687.653460189675</v>
      </c>
      <c r="AQ31" s="44">
        <f t="shared" si="19"/>
        <v>50.436725909234497</v>
      </c>
      <c r="AR31" s="44">
        <f t="shared" si="19"/>
        <v>1183.2449632611899</v>
      </c>
      <c r="AS31" s="44">
        <f t="shared" si="19"/>
        <v>0</v>
      </c>
      <c r="AT31" s="44">
        <f t="shared" si="19"/>
        <v>0</v>
      </c>
      <c r="AU31" s="44">
        <f t="shared" si="19"/>
        <v>11</v>
      </c>
      <c r="AV31" s="44">
        <f t="shared" si="19"/>
        <v>18.505946008393799</v>
      </c>
      <c r="AW31" s="44">
        <f t="shared" si="19"/>
        <v>1136.5299553120899</v>
      </c>
      <c r="AX31" s="44">
        <f t="shared" si="19"/>
        <v>0</v>
      </c>
      <c r="AY31" s="44">
        <f t="shared" ref="AY31" si="20">SUM(AY32:AY94)</f>
        <v>0</v>
      </c>
      <c r="AZ31" s="44">
        <f t="shared" si="10"/>
        <v>0</v>
      </c>
      <c r="BA31" s="44">
        <f>SUM(BA32:BA94)</f>
        <v>2134.9522317813826</v>
      </c>
      <c r="BB31" s="44">
        <f>SUM(BB32:BB94)</f>
        <v>10.067756973022439</v>
      </c>
      <c r="BC31" s="44">
        <f>SUM(BC32:BC94)</f>
        <v>2.8534523337804298</v>
      </c>
      <c r="BD31" s="44">
        <f t="shared" si="11"/>
        <v>2147.8734410881852</v>
      </c>
      <c r="BE31" s="44">
        <f>SUM(BE32:BE94)</f>
        <v>3</v>
      </c>
      <c r="BF31" s="44">
        <f>SUM(BF32:BF94)</f>
        <v>0</v>
      </c>
      <c r="BG31" s="45">
        <f t="shared" si="12"/>
        <v>33238.244491768768</v>
      </c>
      <c r="BH31" s="47">
        <f>SUM(BH32:BH94)</f>
        <v>1617164.7033393676</v>
      </c>
    </row>
    <row r="32" spans="1:60" ht="12" customHeight="1">
      <c r="A32" s="49" t="s">
        <v>262</v>
      </c>
      <c r="B32" s="50">
        <v>50.7384615384616</v>
      </c>
      <c r="C32" s="51">
        <v>170.39624608967699</v>
      </c>
      <c r="D32" s="52">
        <f t="shared" si="13"/>
        <v>221.13470762813859</v>
      </c>
      <c r="E32" s="50">
        <v>0</v>
      </c>
      <c r="F32" s="51">
        <v>0</v>
      </c>
      <c r="G32" s="51">
        <v>0</v>
      </c>
      <c r="H32" s="52">
        <f t="shared" si="5"/>
        <v>0</v>
      </c>
      <c r="I32" s="50">
        <v>53437.849711876799</v>
      </c>
      <c r="J32" s="51">
        <v>0</v>
      </c>
      <c r="K32" s="51">
        <v>0</v>
      </c>
      <c r="L32" s="51">
        <v>0</v>
      </c>
      <c r="M32" s="51">
        <v>74.7422148060583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62.898913878158503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3">
        <f t="shared" si="7"/>
        <v>53575.490840561019</v>
      </c>
      <c r="AM32" s="54">
        <v>0</v>
      </c>
      <c r="AN32" s="54">
        <v>0</v>
      </c>
      <c r="AO32" s="55">
        <f t="shared" si="9"/>
        <v>53575.490840561019</v>
      </c>
      <c r="AP32" s="50">
        <v>360.66983795490597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f t="shared" si="10"/>
        <v>0</v>
      </c>
      <c r="BA32" s="51">
        <v>0</v>
      </c>
      <c r="BB32" s="51">
        <v>0</v>
      </c>
      <c r="BC32" s="51">
        <v>0</v>
      </c>
      <c r="BD32" s="56">
        <f t="shared" si="11"/>
        <v>0</v>
      </c>
      <c r="BE32" s="51">
        <v>0</v>
      </c>
      <c r="BF32" s="51">
        <v>0</v>
      </c>
      <c r="BG32" s="52">
        <f t="shared" si="12"/>
        <v>360.66983795490597</v>
      </c>
      <c r="BH32" s="54">
        <v>54157.295386144062</v>
      </c>
    </row>
    <row r="33" spans="1:60" ht="12" customHeight="1">
      <c r="A33" s="57" t="s">
        <v>263</v>
      </c>
      <c r="B33" s="58">
        <v>15.586580086580099</v>
      </c>
      <c r="C33" s="59">
        <v>24.679738562091501</v>
      </c>
      <c r="D33" s="60">
        <f t="shared" si="13"/>
        <v>40.2663186486716</v>
      </c>
      <c r="E33" s="58">
        <v>0</v>
      </c>
      <c r="F33" s="59">
        <v>0</v>
      </c>
      <c r="G33" s="59">
        <v>0</v>
      </c>
      <c r="H33" s="60">
        <f t="shared" si="5"/>
        <v>0</v>
      </c>
      <c r="I33" s="58">
        <v>6268.6918540361303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  <c r="P33" s="59">
        <v>0</v>
      </c>
      <c r="Q33" s="59">
        <v>0</v>
      </c>
      <c r="R33" s="59">
        <v>0</v>
      </c>
      <c r="S33" s="59">
        <v>0</v>
      </c>
      <c r="T33" s="59">
        <v>0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59">
        <v>0</v>
      </c>
      <c r="AB33" s="59">
        <v>0</v>
      </c>
      <c r="AC33" s="59">
        <v>0</v>
      </c>
      <c r="AD33" s="59">
        <v>0</v>
      </c>
      <c r="AE33" s="59">
        <v>0</v>
      </c>
      <c r="AF33" s="59">
        <v>0</v>
      </c>
      <c r="AG33" s="59">
        <v>0</v>
      </c>
      <c r="AH33" s="59">
        <v>0</v>
      </c>
      <c r="AI33" s="59">
        <v>0</v>
      </c>
      <c r="AJ33" s="59">
        <v>0</v>
      </c>
      <c r="AK33" s="59">
        <v>0</v>
      </c>
      <c r="AL33" s="61">
        <f t="shared" si="7"/>
        <v>6268.6918540361303</v>
      </c>
      <c r="AM33" s="62">
        <v>0</v>
      </c>
      <c r="AN33" s="62">
        <v>0</v>
      </c>
      <c r="AO33" s="63">
        <f t="shared" si="9"/>
        <v>6268.6918540361303</v>
      </c>
      <c r="AP33" s="58">
        <v>0</v>
      </c>
      <c r="AQ33" s="59">
        <v>0</v>
      </c>
      <c r="AR33" s="59">
        <v>0</v>
      </c>
      <c r="AS33" s="59">
        <v>0</v>
      </c>
      <c r="AT33" s="59">
        <v>0</v>
      </c>
      <c r="AU33" s="59">
        <v>0</v>
      </c>
      <c r="AV33" s="59">
        <v>0</v>
      </c>
      <c r="AW33" s="59">
        <v>0</v>
      </c>
      <c r="AX33" s="59">
        <v>0</v>
      </c>
      <c r="AY33" s="59">
        <v>0</v>
      </c>
      <c r="AZ33" s="59">
        <f t="shared" si="10"/>
        <v>0</v>
      </c>
      <c r="BA33" s="59">
        <v>0</v>
      </c>
      <c r="BB33" s="59">
        <v>0</v>
      </c>
      <c r="BC33" s="59">
        <v>0</v>
      </c>
      <c r="BD33" s="64">
        <f t="shared" si="11"/>
        <v>0</v>
      </c>
      <c r="BE33" s="59">
        <v>0</v>
      </c>
      <c r="BF33" s="59">
        <v>0</v>
      </c>
      <c r="BG33" s="60">
        <f t="shared" si="12"/>
        <v>0</v>
      </c>
      <c r="BH33" s="62">
        <v>6308.9581726848019</v>
      </c>
    </row>
    <row r="34" spans="1:60" ht="12" customHeight="1">
      <c r="A34" s="49" t="s">
        <v>264</v>
      </c>
      <c r="B34" s="50">
        <v>370</v>
      </c>
      <c r="C34" s="51">
        <v>12.381538461538399</v>
      </c>
      <c r="D34" s="52">
        <f t="shared" si="13"/>
        <v>382.38153846153841</v>
      </c>
      <c r="E34" s="50">
        <v>0</v>
      </c>
      <c r="F34" s="51">
        <v>0</v>
      </c>
      <c r="G34" s="51">
        <v>21.265664823425599</v>
      </c>
      <c r="H34" s="52">
        <f t="shared" si="5"/>
        <v>21.265664823425599</v>
      </c>
      <c r="I34" s="50">
        <v>18789.226678406401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0</v>
      </c>
      <c r="AG34" s="51">
        <v>0</v>
      </c>
      <c r="AH34" s="51">
        <v>0</v>
      </c>
      <c r="AI34" s="51">
        <v>0</v>
      </c>
      <c r="AJ34" s="51">
        <v>0</v>
      </c>
      <c r="AK34" s="51">
        <v>0</v>
      </c>
      <c r="AL34" s="53">
        <f t="shared" si="7"/>
        <v>18789.226678406401</v>
      </c>
      <c r="AM34" s="54">
        <v>0</v>
      </c>
      <c r="AN34" s="54">
        <v>0</v>
      </c>
      <c r="AO34" s="55">
        <f t="shared" si="9"/>
        <v>18810.492343229827</v>
      </c>
      <c r="AP34" s="50">
        <v>1790.7169711644301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f t="shared" si="10"/>
        <v>0</v>
      </c>
      <c r="BA34" s="51">
        <v>0</v>
      </c>
      <c r="BB34" s="51">
        <v>0</v>
      </c>
      <c r="BC34" s="51">
        <v>0</v>
      </c>
      <c r="BD34" s="56">
        <f t="shared" si="11"/>
        <v>0</v>
      </c>
      <c r="BE34" s="51">
        <v>0</v>
      </c>
      <c r="BF34" s="51">
        <v>0</v>
      </c>
      <c r="BG34" s="52">
        <f t="shared" si="12"/>
        <v>1790.7169711644301</v>
      </c>
      <c r="BH34" s="54">
        <v>20983.590852855796</v>
      </c>
    </row>
    <row r="35" spans="1:60" ht="12" customHeight="1">
      <c r="A35" s="57" t="s">
        <v>95</v>
      </c>
      <c r="B35" s="58">
        <v>0</v>
      </c>
      <c r="C35" s="59">
        <v>0</v>
      </c>
      <c r="D35" s="60">
        <f t="shared" si="13"/>
        <v>0</v>
      </c>
      <c r="E35" s="58">
        <v>0</v>
      </c>
      <c r="F35" s="59">
        <v>0</v>
      </c>
      <c r="G35" s="59">
        <v>0</v>
      </c>
      <c r="H35" s="60">
        <f t="shared" si="5"/>
        <v>0</v>
      </c>
      <c r="I35" s="58">
        <v>2552.5537634408602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9">
        <v>0</v>
      </c>
      <c r="U35" s="59">
        <v>0</v>
      </c>
      <c r="V35" s="59">
        <v>0</v>
      </c>
      <c r="W35" s="59">
        <v>0</v>
      </c>
      <c r="X35" s="59">
        <v>0</v>
      </c>
      <c r="Y35" s="59">
        <v>0</v>
      </c>
      <c r="Z35" s="59">
        <v>0</v>
      </c>
      <c r="AA35" s="59">
        <v>0</v>
      </c>
      <c r="AB35" s="59">
        <v>0</v>
      </c>
      <c r="AC35" s="59">
        <v>0</v>
      </c>
      <c r="AD35" s="59">
        <v>0</v>
      </c>
      <c r="AE35" s="59">
        <v>0</v>
      </c>
      <c r="AF35" s="59">
        <v>0</v>
      </c>
      <c r="AG35" s="59">
        <v>0</v>
      </c>
      <c r="AH35" s="59">
        <v>0</v>
      </c>
      <c r="AI35" s="59">
        <v>0</v>
      </c>
      <c r="AJ35" s="59">
        <v>0</v>
      </c>
      <c r="AK35" s="59">
        <v>0</v>
      </c>
      <c r="AL35" s="61">
        <f t="shared" si="7"/>
        <v>2552.5537634408602</v>
      </c>
      <c r="AM35" s="62">
        <v>0</v>
      </c>
      <c r="AN35" s="62">
        <v>0</v>
      </c>
      <c r="AO35" s="63">
        <f t="shared" si="9"/>
        <v>2552.5537634408602</v>
      </c>
      <c r="AP35" s="58">
        <v>0</v>
      </c>
      <c r="AQ35" s="59">
        <v>0</v>
      </c>
      <c r="AR35" s="59">
        <v>0</v>
      </c>
      <c r="AS35" s="59">
        <v>0</v>
      </c>
      <c r="AT35" s="59">
        <v>0</v>
      </c>
      <c r="AU35" s="59">
        <v>0</v>
      </c>
      <c r="AV35" s="59">
        <v>0</v>
      </c>
      <c r="AW35" s="59">
        <v>0</v>
      </c>
      <c r="AX35" s="59">
        <v>0</v>
      </c>
      <c r="AY35" s="59">
        <v>0</v>
      </c>
      <c r="AZ35" s="59">
        <f t="shared" si="10"/>
        <v>0</v>
      </c>
      <c r="BA35" s="59">
        <v>0</v>
      </c>
      <c r="BB35" s="59">
        <v>0</v>
      </c>
      <c r="BC35" s="59">
        <v>0</v>
      </c>
      <c r="BD35" s="64">
        <f t="shared" si="11"/>
        <v>0</v>
      </c>
      <c r="BE35" s="59">
        <v>0</v>
      </c>
      <c r="BF35" s="59">
        <v>0</v>
      </c>
      <c r="BG35" s="60">
        <f t="shared" si="12"/>
        <v>0</v>
      </c>
      <c r="BH35" s="62">
        <v>2552.5537634408602</v>
      </c>
    </row>
    <row r="36" spans="1:60" ht="12" customHeight="1">
      <c r="A36" s="49" t="s">
        <v>265</v>
      </c>
      <c r="B36" s="50">
        <v>37.686101887862101</v>
      </c>
      <c r="C36" s="51">
        <v>0</v>
      </c>
      <c r="D36" s="52">
        <f t="shared" si="13"/>
        <v>37.686101887862101</v>
      </c>
      <c r="E36" s="50">
        <v>0</v>
      </c>
      <c r="F36" s="51">
        <v>0</v>
      </c>
      <c r="G36" s="51">
        <v>0</v>
      </c>
      <c r="H36" s="52">
        <f t="shared" si="5"/>
        <v>0</v>
      </c>
      <c r="I36" s="50">
        <v>12431.359521500201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26.252450677212</v>
      </c>
      <c r="Z36" s="51">
        <v>36.345473628874501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3">
        <f t="shared" si="7"/>
        <v>12493.957445806287</v>
      </c>
      <c r="AM36" s="54">
        <v>0</v>
      </c>
      <c r="AN36" s="54">
        <v>0</v>
      </c>
      <c r="AO36" s="55">
        <f t="shared" si="9"/>
        <v>12493.957445806287</v>
      </c>
      <c r="AP36" s="50">
        <v>104.260099588431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f t="shared" si="10"/>
        <v>0</v>
      </c>
      <c r="BA36" s="51">
        <v>87.471805203544506</v>
      </c>
      <c r="BB36" s="51">
        <v>0</v>
      </c>
      <c r="BC36" s="51">
        <v>0</v>
      </c>
      <c r="BD36" s="56">
        <f t="shared" si="11"/>
        <v>87.471805203544506</v>
      </c>
      <c r="BE36" s="51">
        <v>0</v>
      </c>
      <c r="BF36" s="51">
        <v>0</v>
      </c>
      <c r="BG36" s="52">
        <f t="shared" si="12"/>
        <v>191.73190479197552</v>
      </c>
      <c r="BH36" s="54">
        <v>12723.375452486125</v>
      </c>
    </row>
    <row r="37" spans="1:60" ht="12" customHeight="1">
      <c r="A37" s="57" t="s">
        <v>266</v>
      </c>
      <c r="B37" s="58">
        <v>0</v>
      </c>
      <c r="C37" s="59">
        <v>0</v>
      </c>
      <c r="D37" s="60">
        <f t="shared" si="13"/>
        <v>0</v>
      </c>
      <c r="E37" s="58">
        <v>0</v>
      </c>
      <c r="F37" s="59">
        <v>0</v>
      </c>
      <c r="G37" s="59">
        <v>0</v>
      </c>
      <c r="H37" s="60">
        <f t="shared" si="5"/>
        <v>0</v>
      </c>
      <c r="I37" s="58">
        <v>14434.7702135774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v>0</v>
      </c>
      <c r="Q37" s="59">
        <v>0</v>
      </c>
      <c r="R37" s="59">
        <v>430.427250190694</v>
      </c>
      <c r="S37" s="59">
        <v>6.9716943357871104</v>
      </c>
      <c r="T37" s="59">
        <v>0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59">
        <v>0</v>
      </c>
      <c r="AB37" s="59">
        <v>0</v>
      </c>
      <c r="AC37" s="59">
        <v>0</v>
      </c>
      <c r="AD37" s="59">
        <v>0</v>
      </c>
      <c r="AE37" s="59">
        <v>0</v>
      </c>
      <c r="AF37" s="59">
        <v>0</v>
      </c>
      <c r="AG37" s="59">
        <v>0</v>
      </c>
      <c r="AH37" s="59">
        <v>0</v>
      </c>
      <c r="AI37" s="59">
        <v>0</v>
      </c>
      <c r="AJ37" s="59">
        <v>0</v>
      </c>
      <c r="AK37" s="59">
        <v>0</v>
      </c>
      <c r="AL37" s="61">
        <f t="shared" si="7"/>
        <v>14872.169158103881</v>
      </c>
      <c r="AM37" s="62">
        <v>0</v>
      </c>
      <c r="AN37" s="62">
        <v>0</v>
      </c>
      <c r="AO37" s="63">
        <f t="shared" si="9"/>
        <v>14872.169158103881</v>
      </c>
      <c r="AP37" s="58">
        <v>2238.5387744724198</v>
      </c>
      <c r="AQ37" s="59">
        <v>0</v>
      </c>
      <c r="AR37" s="59">
        <v>0</v>
      </c>
      <c r="AS37" s="59">
        <v>0</v>
      </c>
      <c r="AT37" s="59">
        <v>0</v>
      </c>
      <c r="AU37" s="59">
        <v>0</v>
      </c>
      <c r="AV37" s="59">
        <v>0</v>
      </c>
      <c r="AW37" s="59">
        <v>0</v>
      </c>
      <c r="AX37" s="59">
        <v>0</v>
      </c>
      <c r="AY37" s="59">
        <v>0</v>
      </c>
      <c r="AZ37" s="59">
        <f t="shared" si="10"/>
        <v>0</v>
      </c>
      <c r="BA37" s="59">
        <v>0</v>
      </c>
      <c r="BB37" s="59">
        <v>0</v>
      </c>
      <c r="BC37" s="59">
        <v>0</v>
      </c>
      <c r="BD37" s="64">
        <f t="shared" si="11"/>
        <v>0</v>
      </c>
      <c r="BE37" s="59">
        <v>0</v>
      </c>
      <c r="BF37" s="59">
        <v>0</v>
      </c>
      <c r="BG37" s="60">
        <f t="shared" si="12"/>
        <v>2238.5387744724198</v>
      </c>
      <c r="BH37" s="62">
        <v>17110.707932576301</v>
      </c>
    </row>
    <row r="38" spans="1:60" ht="12" customHeight="1">
      <c r="A38" s="49" t="s">
        <v>267</v>
      </c>
      <c r="B38" s="50">
        <v>9</v>
      </c>
      <c r="C38" s="51">
        <v>0</v>
      </c>
      <c r="D38" s="52">
        <f t="shared" si="13"/>
        <v>9</v>
      </c>
      <c r="E38" s="50">
        <v>0</v>
      </c>
      <c r="F38" s="51">
        <v>0</v>
      </c>
      <c r="G38" s="51">
        <v>0</v>
      </c>
      <c r="H38" s="52">
        <f t="shared" ref="H38:H69" si="21">SUM(G38,F38,E38)</f>
        <v>0</v>
      </c>
      <c r="I38" s="50">
        <v>6710.6598290598304</v>
      </c>
      <c r="J38" s="51">
        <v>0</v>
      </c>
      <c r="K38" s="51">
        <v>5.4258979033596502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6.1041351412796097</v>
      </c>
      <c r="AL38" s="53">
        <f t="shared" ref="AL38:AL69" si="22">SUM(AK38,AJ38,AI38,AH38,AG38,AF38,AE38,AD38,AC38,AB38,AA38,Z38,Y38,X38,W38,V38,U38,T38,S38,R38,Q38,P38,O38,N38,M38,L38,K38,J38,I38)</f>
        <v>6722.1898621044693</v>
      </c>
      <c r="AM38" s="54">
        <v>0</v>
      </c>
      <c r="AN38" s="54">
        <v>0</v>
      </c>
      <c r="AO38" s="55">
        <f t="shared" ref="AO38:AO69" si="23">SUM(AN38,AM38,AL38,H38)</f>
        <v>6722.1898621044693</v>
      </c>
      <c r="AP38" s="50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f t="shared" si="10"/>
        <v>0</v>
      </c>
      <c r="BA38" s="51">
        <v>0</v>
      </c>
      <c r="BB38" s="51">
        <v>0</v>
      </c>
      <c r="BC38" s="51">
        <v>0</v>
      </c>
      <c r="BD38" s="56">
        <f t="shared" si="11"/>
        <v>0</v>
      </c>
      <c r="BE38" s="51">
        <v>0</v>
      </c>
      <c r="BF38" s="51">
        <v>0</v>
      </c>
      <c r="BG38" s="52">
        <f t="shared" ref="BG38:BG69" si="24">SUM(BF38,BE38,BD38,AZ38,AW38,AV38,AU38,AT38,AS38,AR38,AQ38,AP38)</f>
        <v>0</v>
      </c>
      <c r="BH38" s="54">
        <v>6731.1898621044693</v>
      </c>
    </row>
    <row r="39" spans="1:60" ht="12" customHeight="1">
      <c r="A39" s="68" t="s">
        <v>268</v>
      </c>
      <c r="B39" s="58">
        <v>0</v>
      </c>
      <c r="C39" s="59">
        <v>0</v>
      </c>
      <c r="D39" s="60">
        <f t="shared" si="13"/>
        <v>0</v>
      </c>
      <c r="E39" s="58">
        <v>0</v>
      </c>
      <c r="F39" s="59">
        <v>0</v>
      </c>
      <c r="G39" s="59">
        <v>0</v>
      </c>
      <c r="H39" s="60">
        <f t="shared" si="21"/>
        <v>0</v>
      </c>
      <c r="I39" s="58">
        <v>9023.21375409348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9">
        <v>0</v>
      </c>
      <c r="U39" s="59">
        <v>0</v>
      </c>
      <c r="V39" s="59">
        <v>0</v>
      </c>
      <c r="W39" s="59">
        <v>0</v>
      </c>
      <c r="X39" s="59">
        <v>0</v>
      </c>
      <c r="Y39" s="59">
        <v>0</v>
      </c>
      <c r="Z39" s="59">
        <v>0</v>
      </c>
      <c r="AA39" s="59">
        <v>0</v>
      </c>
      <c r="AB39" s="59">
        <v>0</v>
      </c>
      <c r="AC39" s="59">
        <v>0</v>
      </c>
      <c r="AD39" s="59">
        <v>0</v>
      </c>
      <c r="AE39" s="59">
        <v>0</v>
      </c>
      <c r="AF39" s="59">
        <v>0</v>
      </c>
      <c r="AG39" s="59">
        <v>0</v>
      </c>
      <c r="AH39" s="59">
        <v>0</v>
      </c>
      <c r="AI39" s="59">
        <v>0</v>
      </c>
      <c r="AJ39" s="59">
        <v>0</v>
      </c>
      <c r="AK39" s="59">
        <v>0</v>
      </c>
      <c r="AL39" s="61">
        <f t="shared" si="22"/>
        <v>9023.21375409348</v>
      </c>
      <c r="AM39" s="62">
        <v>0</v>
      </c>
      <c r="AN39" s="62">
        <v>0</v>
      </c>
      <c r="AO39" s="63">
        <f t="shared" si="23"/>
        <v>9023.21375409348</v>
      </c>
      <c r="AP39" s="58">
        <v>110.36320333432499</v>
      </c>
      <c r="AQ39" s="59">
        <v>0</v>
      </c>
      <c r="AR39" s="59">
        <v>0</v>
      </c>
      <c r="AS39" s="59">
        <v>0</v>
      </c>
      <c r="AT39" s="59">
        <v>0</v>
      </c>
      <c r="AU39" s="59">
        <v>0</v>
      </c>
      <c r="AV39" s="59">
        <v>0</v>
      </c>
      <c r="AW39" s="59">
        <v>0</v>
      </c>
      <c r="AX39" s="59">
        <v>0</v>
      </c>
      <c r="AY39" s="59">
        <v>0</v>
      </c>
      <c r="AZ39" s="59">
        <f t="shared" si="10"/>
        <v>0</v>
      </c>
      <c r="BA39" s="59">
        <v>0</v>
      </c>
      <c r="BB39" s="59">
        <v>0</v>
      </c>
      <c r="BC39" s="59">
        <v>0</v>
      </c>
      <c r="BD39" s="64">
        <f t="shared" si="11"/>
        <v>0</v>
      </c>
      <c r="BE39" s="59">
        <v>0</v>
      </c>
      <c r="BF39" s="59">
        <v>0</v>
      </c>
      <c r="BG39" s="60">
        <f t="shared" si="24"/>
        <v>110.36320333432499</v>
      </c>
      <c r="BH39" s="62">
        <v>9133.5769574278056</v>
      </c>
    </row>
    <row r="40" spans="1:60" ht="12" customHeight="1">
      <c r="A40" s="69" t="s">
        <v>269</v>
      </c>
      <c r="B40" s="50">
        <v>0</v>
      </c>
      <c r="C40" s="51">
        <v>0</v>
      </c>
      <c r="D40" s="52">
        <f t="shared" si="13"/>
        <v>0</v>
      </c>
      <c r="E40" s="50">
        <v>0</v>
      </c>
      <c r="F40" s="51">
        <v>0</v>
      </c>
      <c r="G40" s="51">
        <v>0</v>
      </c>
      <c r="H40" s="52">
        <f t="shared" si="21"/>
        <v>0</v>
      </c>
      <c r="I40" s="50">
        <v>9152.8534414436508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3">
        <f t="shared" si="22"/>
        <v>9152.8534414436508</v>
      </c>
      <c r="AM40" s="54">
        <v>0</v>
      </c>
      <c r="AN40" s="54">
        <v>0</v>
      </c>
      <c r="AO40" s="55">
        <f t="shared" si="23"/>
        <v>9152.8534414436508</v>
      </c>
      <c r="AP40" s="50">
        <v>711.62013046393895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f t="shared" si="10"/>
        <v>0</v>
      </c>
      <c r="BA40" s="51">
        <v>0</v>
      </c>
      <c r="BB40" s="51">
        <v>0</v>
      </c>
      <c r="BC40" s="51">
        <v>0</v>
      </c>
      <c r="BD40" s="56">
        <f t="shared" si="11"/>
        <v>0</v>
      </c>
      <c r="BE40" s="51">
        <v>0</v>
      </c>
      <c r="BF40" s="51">
        <v>0</v>
      </c>
      <c r="BG40" s="52">
        <f t="shared" si="24"/>
        <v>711.62013046393895</v>
      </c>
      <c r="BH40" s="54">
        <v>9864.4735719075907</v>
      </c>
    </row>
    <row r="41" spans="1:60" ht="12" customHeight="1">
      <c r="A41" s="68" t="s">
        <v>270</v>
      </c>
      <c r="B41" s="58">
        <v>57.739130434782602</v>
      </c>
      <c r="C41" s="59">
        <v>506.74855945521199</v>
      </c>
      <c r="D41" s="60">
        <f t="shared" si="13"/>
        <v>564.48768988999461</v>
      </c>
      <c r="E41" s="58">
        <v>0</v>
      </c>
      <c r="F41" s="59">
        <v>0</v>
      </c>
      <c r="G41" s="59">
        <v>0</v>
      </c>
      <c r="H41" s="60">
        <f t="shared" si="21"/>
        <v>0</v>
      </c>
      <c r="I41" s="58">
        <v>19274.5190949516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  <c r="S41" s="59">
        <v>0</v>
      </c>
      <c r="T41" s="59">
        <v>0</v>
      </c>
      <c r="U41" s="59">
        <v>0</v>
      </c>
      <c r="V41" s="59">
        <v>0</v>
      </c>
      <c r="W41" s="59">
        <v>0</v>
      </c>
      <c r="X41" s="59">
        <v>0</v>
      </c>
      <c r="Y41" s="59">
        <v>0</v>
      </c>
      <c r="Z41" s="59">
        <v>0</v>
      </c>
      <c r="AA41" s="59">
        <v>0</v>
      </c>
      <c r="AB41" s="59">
        <v>0</v>
      </c>
      <c r="AC41" s="59">
        <v>0</v>
      </c>
      <c r="AD41" s="59">
        <v>0</v>
      </c>
      <c r="AE41" s="59">
        <v>0</v>
      </c>
      <c r="AF41" s="59">
        <v>0</v>
      </c>
      <c r="AG41" s="59">
        <v>0</v>
      </c>
      <c r="AH41" s="59">
        <v>0</v>
      </c>
      <c r="AI41" s="59">
        <v>0</v>
      </c>
      <c r="AJ41" s="59">
        <v>0</v>
      </c>
      <c r="AK41" s="59">
        <v>0</v>
      </c>
      <c r="AL41" s="61">
        <f t="shared" si="22"/>
        <v>19274.5190949516</v>
      </c>
      <c r="AM41" s="62">
        <v>0</v>
      </c>
      <c r="AN41" s="62">
        <v>0</v>
      </c>
      <c r="AO41" s="63">
        <f t="shared" si="23"/>
        <v>19274.5190949516</v>
      </c>
      <c r="AP41" s="58">
        <v>0</v>
      </c>
      <c r="AQ41" s="59">
        <v>0</v>
      </c>
      <c r="AR41" s="59">
        <v>0</v>
      </c>
      <c r="AS41" s="59">
        <v>0</v>
      </c>
      <c r="AT41" s="59">
        <v>0</v>
      </c>
      <c r="AU41" s="59">
        <v>0</v>
      </c>
      <c r="AV41" s="59">
        <v>0</v>
      </c>
      <c r="AW41" s="59">
        <v>0</v>
      </c>
      <c r="AX41" s="59">
        <v>0</v>
      </c>
      <c r="AY41" s="59">
        <v>0</v>
      </c>
      <c r="AZ41" s="59">
        <f t="shared" si="10"/>
        <v>0</v>
      </c>
      <c r="BA41" s="59">
        <v>0</v>
      </c>
      <c r="BB41" s="59">
        <v>0</v>
      </c>
      <c r="BC41" s="59">
        <v>0</v>
      </c>
      <c r="BD41" s="64">
        <f t="shared" si="11"/>
        <v>0</v>
      </c>
      <c r="BE41" s="59">
        <v>0</v>
      </c>
      <c r="BF41" s="59">
        <v>0</v>
      </c>
      <c r="BG41" s="60">
        <f t="shared" si="24"/>
        <v>0</v>
      </c>
      <c r="BH41" s="62">
        <v>19839.006784841593</v>
      </c>
    </row>
    <row r="42" spans="1:60" ht="12" customHeight="1">
      <c r="A42" s="69" t="s">
        <v>271</v>
      </c>
      <c r="B42" s="50">
        <v>534.491319444444</v>
      </c>
      <c r="C42" s="51">
        <v>26.827984708767801</v>
      </c>
      <c r="D42" s="52">
        <f t="shared" si="13"/>
        <v>561.31930415321176</v>
      </c>
      <c r="E42" s="50">
        <v>0</v>
      </c>
      <c r="F42" s="51">
        <v>0</v>
      </c>
      <c r="G42" s="51">
        <v>0</v>
      </c>
      <c r="H42" s="52">
        <f t="shared" si="21"/>
        <v>0</v>
      </c>
      <c r="I42" s="50">
        <v>6574.4358678067902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11.5384615384616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3">
        <f t="shared" si="22"/>
        <v>6585.974329345252</v>
      </c>
      <c r="AM42" s="54">
        <v>0</v>
      </c>
      <c r="AN42" s="54">
        <v>0</v>
      </c>
      <c r="AO42" s="55">
        <f t="shared" si="23"/>
        <v>6585.974329345252</v>
      </c>
      <c r="AP42" s="50">
        <v>437.69201140127899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f t="shared" si="10"/>
        <v>0</v>
      </c>
      <c r="BA42" s="51">
        <v>0</v>
      </c>
      <c r="BB42" s="51">
        <v>0</v>
      </c>
      <c r="BC42" s="51">
        <v>0</v>
      </c>
      <c r="BD42" s="56">
        <f t="shared" si="11"/>
        <v>0</v>
      </c>
      <c r="BE42" s="51">
        <v>0</v>
      </c>
      <c r="BF42" s="51">
        <v>0</v>
      </c>
      <c r="BG42" s="52">
        <f t="shared" si="24"/>
        <v>437.69201140127899</v>
      </c>
      <c r="BH42" s="54">
        <v>7584.9856448997425</v>
      </c>
    </row>
    <row r="43" spans="1:60" ht="12" customHeight="1">
      <c r="A43" s="68" t="s">
        <v>272</v>
      </c>
      <c r="B43" s="58">
        <v>0</v>
      </c>
      <c r="C43" s="59">
        <v>0</v>
      </c>
      <c r="D43" s="60">
        <f t="shared" si="13"/>
        <v>0</v>
      </c>
      <c r="E43" s="58">
        <v>0</v>
      </c>
      <c r="F43" s="59">
        <v>0</v>
      </c>
      <c r="G43" s="59">
        <v>0</v>
      </c>
      <c r="H43" s="60">
        <f t="shared" si="21"/>
        <v>0</v>
      </c>
      <c r="I43" s="58">
        <v>8504.5057355351091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9">
        <v>0</v>
      </c>
      <c r="U43" s="59">
        <v>0</v>
      </c>
      <c r="V43" s="59">
        <v>0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59">
        <v>0</v>
      </c>
      <c r="AD43" s="59">
        <v>0</v>
      </c>
      <c r="AE43" s="59">
        <v>0</v>
      </c>
      <c r="AF43" s="59">
        <v>0</v>
      </c>
      <c r="AG43" s="59">
        <v>0</v>
      </c>
      <c r="AH43" s="59">
        <v>0</v>
      </c>
      <c r="AI43" s="59">
        <v>0</v>
      </c>
      <c r="AJ43" s="59">
        <v>0</v>
      </c>
      <c r="AK43" s="59">
        <v>0</v>
      </c>
      <c r="AL43" s="61">
        <f t="shared" si="22"/>
        <v>8504.5057355351091</v>
      </c>
      <c r="AM43" s="62">
        <v>0</v>
      </c>
      <c r="AN43" s="62">
        <v>0</v>
      </c>
      <c r="AO43" s="63">
        <f t="shared" si="23"/>
        <v>8504.5057355351091</v>
      </c>
      <c r="AP43" s="58">
        <v>262.02697592335801</v>
      </c>
      <c r="AQ43" s="59">
        <v>0</v>
      </c>
      <c r="AR43" s="59">
        <v>0</v>
      </c>
      <c r="AS43" s="59">
        <v>0</v>
      </c>
      <c r="AT43" s="59">
        <v>0</v>
      </c>
      <c r="AU43" s="59">
        <v>0</v>
      </c>
      <c r="AV43" s="59">
        <v>0</v>
      </c>
      <c r="AW43" s="59">
        <v>0</v>
      </c>
      <c r="AX43" s="59">
        <v>0</v>
      </c>
      <c r="AY43" s="59">
        <v>0</v>
      </c>
      <c r="AZ43" s="59">
        <f t="shared" si="10"/>
        <v>0</v>
      </c>
      <c r="BA43" s="59">
        <v>0</v>
      </c>
      <c r="BB43" s="59">
        <v>0</v>
      </c>
      <c r="BC43" s="59">
        <v>0</v>
      </c>
      <c r="BD43" s="64">
        <f t="shared" si="11"/>
        <v>0</v>
      </c>
      <c r="BE43" s="59">
        <v>0</v>
      </c>
      <c r="BF43" s="59">
        <v>0</v>
      </c>
      <c r="BG43" s="60">
        <f t="shared" si="24"/>
        <v>262.02697592335801</v>
      </c>
      <c r="BH43" s="62">
        <v>8766.532711458467</v>
      </c>
    </row>
    <row r="44" spans="1:60" ht="12" customHeight="1">
      <c r="A44" s="69" t="s">
        <v>273</v>
      </c>
      <c r="B44" s="50">
        <v>741.69619131975196</v>
      </c>
      <c r="C44" s="51">
        <v>239.20186445544101</v>
      </c>
      <c r="D44" s="52">
        <f t="shared" si="13"/>
        <v>980.89805577519292</v>
      </c>
      <c r="E44" s="50">
        <v>0</v>
      </c>
      <c r="F44" s="51">
        <v>0</v>
      </c>
      <c r="G44" s="51">
        <v>0</v>
      </c>
      <c r="H44" s="52">
        <f t="shared" si="21"/>
        <v>0</v>
      </c>
      <c r="I44" s="50">
        <v>2836.33546071001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8.7339463264780797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3">
        <f t="shared" si="22"/>
        <v>2845.069407036488</v>
      </c>
      <c r="AM44" s="54">
        <v>0</v>
      </c>
      <c r="AN44" s="54">
        <v>0</v>
      </c>
      <c r="AO44" s="55">
        <f t="shared" si="23"/>
        <v>2845.069407036488</v>
      </c>
      <c r="AP44" s="50">
        <v>299.76067012365399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f t="shared" si="10"/>
        <v>0</v>
      </c>
      <c r="BA44" s="51">
        <v>0</v>
      </c>
      <c r="BB44" s="51">
        <v>0</v>
      </c>
      <c r="BC44" s="51">
        <v>0</v>
      </c>
      <c r="BD44" s="56">
        <f t="shared" si="11"/>
        <v>0</v>
      </c>
      <c r="BE44" s="51">
        <v>0</v>
      </c>
      <c r="BF44" s="51">
        <v>0</v>
      </c>
      <c r="BG44" s="52">
        <f t="shared" si="24"/>
        <v>299.76067012365399</v>
      </c>
      <c r="BH44" s="54">
        <v>4125.7281329353345</v>
      </c>
    </row>
    <row r="45" spans="1:60" ht="12" customHeight="1">
      <c r="A45" s="68" t="s">
        <v>274</v>
      </c>
      <c r="B45" s="58">
        <v>34.381730276954698</v>
      </c>
      <c r="C45" s="59">
        <v>0</v>
      </c>
      <c r="D45" s="60">
        <f t="shared" si="13"/>
        <v>34.381730276954698</v>
      </c>
      <c r="E45" s="58">
        <v>0</v>
      </c>
      <c r="F45" s="59">
        <v>0</v>
      </c>
      <c r="G45" s="59">
        <v>5.8191444519230204</v>
      </c>
      <c r="H45" s="60">
        <f t="shared" si="21"/>
        <v>5.8191444519230204</v>
      </c>
      <c r="I45" s="58">
        <v>16306.3085950234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0</v>
      </c>
      <c r="R45" s="59">
        <v>0</v>
      </c>
      <c r="S45" s="59">
        <v>20.941125913193002</v>
      </c>
      <c r="T45" s="59">
        <v>0</v>
      </c>
      <c r="U45" s="59">
        <v>0</v>
      </c>
      <c r="V45" s="59">
        <v>0</v>
      </c>
      <c r="W45" s="59">
        <v>0</v>
      </c>
      <c r="X45" s="59">
        <v>0</v>
      </c>
      <c r="Y45" s="59">
        <v>0</v>
      </c>
      <c r="Z45" s="59">
        <v>0</v>
      </c>
      <c r="AA45" s="59">
        <v>0</v>
      </c>
      <c r="AB45" s="59">
        <v>0</v>
      </c>
      <c r="AC45" s="59">
        <v>0</v>
      </c>
      <c r="AD45" s="59">
        <v>0</v>
      </c>
      <c r="AE45" s="59">
        <v>0</v>
      </c>
      <c r="AF45" s="59">
        <v>0</v>
      </c>
      <c r="AG45" s="59">
        <v>0</v>
      </c>
      <c r="AH45" s="59">
        <v>0</v>
      </c>
      <c r="AI45" s="59">
        <v>0</v>
      </c>
      <c r="AJ45" s="59">
        <v>0</v>
      </c>
      <c r="AK45" s="59">
        <v>0</v>
      </c>
      <c r="AL45" s="61">
        <f t="shared" si="22"/>
        <v>16327.249720936594</v>
      </c>
      <c r="AM45" s="62">
        <v>0</v>
      </c>
      <c r="AN45" s="62">
        <v>0</v>
      </c>
      <c r="AO45" s="63">
        <f t="shared" si="23"/>
        <v>16333.068865388517</v>
      </c>
      <c r="AP45" s="58">
        <v>246.593828099533</v>
      </c>
      <c r="AQ45" s="59">
        <v>0</v>
      </c>
      <c r="AR45" s="59">
        <v>0</v>
      </c>
      <c r="AS45" s="59">
        <v>0</v>
      </c>
      <c r="AT45" s="59">
        <v>0</v>
      </c>
      <c r="AU45" s="59">
        <v>0</v>
      </c>
      <c r="AV45" s="59">
        <v>0</v>
      </c>
      <c r="AW45" s="59">
        <v>0</v>
      </c>
      <c r="AX45" s="59">
        <v>0</v>
      </c>
      <c r="AY45" s="59">
        <v>0</v>
      </c>
      <c r="AZ45" s="59">
        <f t="shared" si="10"/>
        <v>0</v>
      </c>
      <c r="BA45" s="59">
        <v>0</v>
      </c>
      <c r="BB45" s="59">
        <v>1.9037387193811799</v>
      </c>
      <c r="BC45" s="59">
        <v>0</v>
      </c>
      <c r="BD45" s="64">
        <f t="shared" si="11"/>
        <v>1.9037387193811799</v>
      </c>
      <c r="BE45" s="59">
        <v>0</v>
      </c>
      <c r="BF45" s="59">
        <v>0</v>
      </c>
      <c r="BG45" s="60">
        <f t="shared" si="24"/>
        <v>248.49756681891418</v>
      </c>
      <c r="BH45" s="62">
        <v>16615.948162484387</v>
      </c>
    </row>
    <row r="46" spans="1:60" ht="12" customHeight="1">
      <c r="A46" s="69" t="s">
        <v>275</v>
      </c>
      <c r="B46" s="50">
        <v>79.642639182707796</v>
      </c>
      <c r="C46" s="51">
        <v>0</v>
      </c>
      <c r="D46" s="52">
        <f t="shared" si="13"/>
        <v>79.642639182707796</v>
      </c>
      <c r="E46" s="50">
        <v>0</v>
      </c>
      <c r="F46" s="51">
        <v>0</v>
      </c>
      <c r="G46" s="51">
        <v>0</v>
      </c>
      <c r="H46" s="52">
        <f t="shared" si="21"/>
        <v>0</v>
      </c>
      <c r="I46" s="50">
        <v>16410.175442919401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2279.0065097363599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3">
        <f t="shared" si="22"/>
        <v>18689.181952655759</v>
      </c>
      <c r="AM46" s="54">
        <v>0</v>
      </c>
      <c r="AN46" s="54">
        <v>0</v>
      </c>
      <c r="AO46" s="55">
        <f t="shared" si="23"/>
        <v>18689.181952655759</v>
      </c>
      <c r="AP46" s="50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f t="shared" si="10"/>
        <v>0</v>
      </c>
      <c r="BA46" s="51">
        <v>0</v>
      </c>
      <c r="BB46" s="51">
        <v>0</v>
      </c>
      <c r="BC46" s="51">
        <v>0</v>
      </c>
      <c r="BD46" s="56">
        <f t="shared" si="11"/>
        <v>0</v>
      </c>
      <c r="BE46" s="51">
        <v>0</v>
      </c>
      <c r="BF46" s="51">
        <v>0</v>
      </c>
      <c r="BG46" s="52">
        <f t="shared" si="24"/>
        <v>0</v>
      </c>
      <c r="BH46" s="54">
        <v>18768.824591838467</v>
      </c>
    </row>
    <row r="47" spans="1:60" ht="12" customHeight="1">
      <c r="A47" s="68" t="s">
        <v>276</v>
      </c>
      <c r="B47" s="58">
        <v>45.155302109664703</v>
      </c>
      <c r="C47" s="59">
        <v>0</v>
      </c>
      <c r="D47" s="60">
        <f t="shared" si="13"/>
        <v>45.155302109664703</v>
      </c>
      <c r="E47" s="58">
        <v>0</v>
      </c>
      <c r="F47" s="59">
        <v>0</v>
      </c>
      <c r="G47" s="59">
        <v>0</v>
      </c>
      <c r="H47" s="60">
        <f t="shared" si="21"/>
        <v>0</v>
      </c>
      <c r="I47" s="58">
        <v>5660.9731930118396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9">
        <v>0</v>
      </c>
      <c r="U47" s="59">
        <v>0</v>
      </c>
      <c r="V47" s="59">
        <v>0</v>
      </c>
      <c r="W47" s="59">
        <v>0</v>
      </c>
      <c r="X47" s="59">
        <v>0</v>
      </c>
      <c r="Y47" s="59">
        <v>0</v>
      </c>
      <c r="Z47" s="59">
        <v>0</v>
      </c>
      <c r="AA47" s="59">
        <v>0</v>
      </c>
      <c r="AB47" s="59">
        <v>0</v>
      </c>
      <c r="AC47" s="59">
        <v>0</v>
      </c>
      <c r="AD47" s="59">
        <v>0</v>
      </c>
      <c r="AE47" s="59">
        <v>0</v>
      </c>
      <c r="AF47" s="59">
        <v>0</v>
      </c>
      <c r="AG47" s="59">
        <v>0</v>
      </c>
      <c r="AH47" s="59">
        <v>0</v>
      </c>
      <c r="AI47" s="59">
        <v>0</v>
      </c>
      <c r="AJ47" s="59">
        <v>0</v>
      </c>
      <c r="AK47" s="59">
        <v>0</v>
      </c>
      <c r="AL47" s="61">
        <f t="shared" si="22"/>
        <v>5660.9731930118396</v>
      </c>
      <c r="AM47" s="62">
        <v>0</v>
      </c>
      <c r="AN47" s="62">
        <v>0</v>
      </c>
      <c r="AO47" s="63">
        <f t="shared" si="23"/>
        <v>5660.9731930118396</v>
      </c>
      <c r="AP47" s="58">
        <v>0</v>
      </c>
      <c r="AQ47" s="59">
        <v>0</v>
      </c>
      <c r="AR47" s="59">
        <v>0</v>
      </c>
      <c r="AS47" s="59">
        <v>0</v>
      </c>
      <c r="AT47" s="59">
        <v>0</v>
      </c>
      <c r="AU47" s="59">
        <v>0</v>
      </c>
      <c r="AV47" s="59">
        <v>0</v>
      </c>
      <c r="AW47" s="59">
        <v>0</v>
      </c>
      <c r="AX47" s="59">
        <v>0</v>
      </c>
      <c r="AY47" s="59">
        <v>0</v>
      </c>
      <c r="AZ47" s="59">
        <f t="shared" si="10"/>
        <v>0</v>
      </c>
      <c r="BA47" s="59">
        <v>0</v>
      </c>
      <c r="BB47" s="59">
        <v>0</v>
      </c>
      <c r="BC47" s="59">
        <v>0</v>
      </c>
      <c r="BD47" s="64">
        <f t="shared" si="11"/>
        <v>0</v>
      </c>
      <c r="BE47" s="59">
        <v>0</v>
      </c>
      <c r="BF47" s="59">
        <v>0</v>
      </c>
      <c r="BG47" s="60">
        <f t="shared" si="24"/>
        <v>0</v>
      </c>
      <c r="BH47" s="62">
        <v>5706.1284951215039</v>
      </c>
    </row>
    <row r="48" spans="1:60" ht="12" customHeight="1">
      <c r="A48" s="69" t="s">
        <v>105</v>
      </c>
      <c r="B48" s="50">
        <v>12.0465143074062</v>
      </c>
      <c r="C48" s="51">
        <v>0</v>
      </c>
      <c r="D48" s="52">
        <f t="shared" si="13"/>
        <v>12.0465143074062</v>
      </c>
      <c r="E48" s="50">
        <v>0</v>
      </c>
      <c r="F48" s="51">
        <v>0</v>
      </c>
      <c r="G48" s="51">
        <v>385.383970243313</v>
      </c>
      <c r="H48" s="52">
        <f t="shared" si="21"/>
        <v>385.383970243313</v>
      </c>
      <c r="I48" s="50">
        <v>37658.514345281801</v>
      </c>
      <c r="J48" s="51">
        <v>0</v>
      </c>
      <c r="K48" s="51">
        <v>0</v>
      </c>
      <c r="L48" s="51">
        <v>0</v>
      </c>
      <c r="M48" s="51">
        <v>0</v>
      </c>
      <c r="N48" s="51">
        <v>1.03230071863443</v>
      </c>
      <c r="O48" s="51">
        <v>0</v>
      </c>
      <c r="P48" s="51">
        <v>0</v>
      </c>
      <c r="Q48" s="51">
        <v>0</v>
      </c>
      <c r="R48" s="51">
        <v>0</v>
      </c>
      <c r="S48" s="51">
        <v>37.427289168717898</v>
      </c>
      <c r="T48" s="51">
        <v>0</v>
      </c>
      <c r="U48" s="51">
        <v>85.795857407019795</v>
      </c>
      <c r="V48" s="51">
        <v>0</v>
      </c>
      <c r="W48" s="51">
        <v>156.666666666666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3">
        <f t="shared" si="22"/>
        <v>37939.436459242839</v>
      </c>
      <c r="AM48" s="54">
        <v>0</v>
      </c>
      <c r="AN48" s="54">
        <v>0</v>
      </c>
      <c r="AO48" s="55">
        <f t="shared" si="23"/>
        <v>38324.82042948615</v>
      </c>
      <c r="AP48" s="50">
        <v>6835.0900215602096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18.505946008393799</v>
      </c>
      <c r="AW48" s="51">
        <v>0</v>
      </c>
      <c r="AX48" s="51">
        <v>0</v>
      </c>
      <c r="AY48" s="51">
        <v>0</v>
      </c>
      <c r="AZ48" s="51">
        <f t="shared" si="10"/>
        <v>0</v>
      </c>
      <c r="BA48" s="51">
        <v>0</v>
      </c>
      <c r="BB48" s="51">
        <v>0</v>
      </c>
      <c r="BC48" s="51">
        <v>0</v>
      </c>
      <c r="BD48" s="56">
        <f t="shared" si="11"/>
        <v>0</v>
      </c>
      <c r="BE48" s="51">
        <v>0</v>
      </c>
      <c r="BF48" s="51">
        <v>0</v>
      </c>
      <c r="BG48" s="52">
        <f t="shared" si="24"/>
        <v>6853.5959675686036</v>
      </c>
      <c r="BH48" s="54">
        <v>45190.46291136217</v>
      </c>
    </row>
    <row r="49" spans="1:60" ht="12" customHeight="1">
      <c r="A49" s="68" t="s">
        <v>106</v>
      </c>
      <c r="B49" s="58">
        <v>85.4086246524719</v>
      </c>
      <c r="C49" s="59">
        <v>108.818137927039</v>
      </c>
      <c r="D49" s="60">
        <f t="shared" si="13"/>
        <v>194.2267625795109</v>
      </c>
      <c r="E49" s="58">
        <v>0</v>
      </c>
      <c r="F49" s="59">
        <v>0</v>
      </c>
      <c r="G49" s="59">
        <v>0</v>
      </c>
      <c r="H49" s="60">
        <f t="shared" si="21"/>
        <v>0</v>
      </c>
      <c r="I49" s="58">
        <v>35491.964620227503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29.842132301554599</v>
      </c>
      <c r="S49" s="59">
        <v>0</v>
      </c>
      <c r="T49" s="59">
        <v>0</v>
      </c>
      <c r="U49" s="59">
        <v>0</v>
      </c>
      <c r="V49" s="59">
        <v>0</v>
      </c>
      <c r="W49" s="59">
        <v>1</v>
      </c>
      <c r="X49" s="59">
        <v>0</v>
      </c>
      <c r="Y49" s="59">
        <v>0</v>
      </c>
      <c r="Z49" s="59">
        <v>0</v>
      </c>
      <c r="AA49" s="59">
        <v>0</v>
      </c>
      <c r="AB49" s="59">
        <v>0</v>
      </c>
      <c r="AC49" s="59">
        <v>0</v>
      </c>
      <c r="AD49" s="59">
        <v>0</v>
      </c>
      <c r="AE49" s="59">
        <v>0</v>
      </c>
      <c r="AF49" s="59">
        <v>0</v>
      </c>
      <c r="AG49" s="59">
        <v>0</v>
      </c>
      <c r="AH49" s="59">
        <v>0</v>
      </c>
      <c r="AI49" s="59">
        <v>0</v>
      </c>
      <c r="AJ49" s="59">
        <v>0</v>
      </c>
      <c r="AK49" s="59">
        <v>0</v>
      </c>
      <c r="AL49" s="61">
        <f t="shared" si="22"/>
        <v>35522.806752529061</v>
      </c>
      <c r="AM49" s="62">
        <v>0</v>
      </c>
      <c r="AN49" s="62">
        <v>0</v>
      </c>
      <c r="AO49" s="63">
        <f t="shared" si="23"/>
        <v>35522.806752529061</v>
      </c>
      <c r="AP49" s="58">
        <v>285.315849442846</v>
      </c>
      <c r="AQ49" s="59">
        <v>0</v>
      </c>
      <c r="AR49" s="59">
        <v>0</v>
      </c>
      <c r="AS49" s="59">
        <v>0</v>
      </c>
      <c r="AT49" s="59">
        <v>0</v>
      </c>
      <c r="AU49" s="59">
        <v>0</v>
      </c>
      <c r="AV49" s="59">
        <v>0</v>
      </c>
      <c r="AW49" s="59">
        <v>0</v>
      </c>
      <c r="AX49" s="59">
        <v>0</v>
      </c>
      <c r="AY49" s="59">
        <v>0</v>
      </c>
      <c r="AZ49" s="59">
        <f t="shared" si="10"/>
        <v>0</v>
      </c>
      <c r="BA49" s="59">
        <v>0</v>
      </c>
      <c r="BB49" s="59">
        <v>0</v>
      </c>
      <c r="BC49" s="59">
        <v>0</v>
      </c>
      <c r="BD49" s="64">
        <f t="shared" si="11"/>
        <v>0</v>
      </c>
      <c r="BE49" s="59">
        <v>0</v>
      </c>
      <c r="BF49" s="59">
        <v>0</v>
      </c>
      <c r="BG49" s="60">
        <f t="shared" si="24"/>
        <v>285.315849442846</v>
      </c>
      <c r="BH49" s="62">
        <v>36002.349364551417</v>
      </c>
    </row>
    <row r="50" spans="1:60" ht="12" customHeight="1">
      <c r="A50" s="69" t="s">
        <v>107</v>
      </c>
      <c r="B50" s="50">
        <v>57.263493063681601</v>
      </c>
      <c r="C50" s="51">
        <v>0</v>
      </c>
      <c r="D50" s="52">
        <f t="shared" si="13"/>
        <v>57.263493063681601</v>
      </c>
      <c r="E50" s="50">
        <v>0</v>
      </c>
      <c r="F50" s="51">
        <v>0</v>
      </c>
      <c r="G50" s="51">
        <v>0</v>
      </c>
      <c r="H50" s="52">
        <f t="shared" si="21"/>
        <v>0</v>
      </c>
      <c r="I50" s="50">
        <v>0</v>
      </c>
      <c r="J50" s="51">
        <v>9645.5903517144907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3">
        <f t="shared" si="22"/>
        <v>9645.5903517144907</v>
      </c>
      <c r="AM50" s="54">
        <v>0</v>
      </c>
      <c r="AN50" s="54">
        <v>0</v>
      </c>
      <c r="AO50" s="55">
        <f t="shared" si="23"/>
        <v>9645.5903517144907</v>
      </c>
      <c r="AP50" s="50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f t="shared" si="10"/>
        <v>0</v>
      </c>
      <c r="BA50" s="51">
        <v>0</v>
      </c>
      <c r="BB50" s="51">
        <v>0</v>
      </c>
      <c r="BC50" s="51">
        <v>0</v>
      </c>
      <c r="BD50" s="56">
        <f t="shared" si="11"/>
        <v>0</v>
      </c>
      <c r="BE50" s="51">
        <v>0</v>
      </c>
      <c r="BF50" s="51">
        <v>0</v>
      </c>
      <c r="BG50" s="52">
        <f t="shared" si="24"/>
        <v>0</v>
      </c>
      <c r="BH50" s="54">
        <v>9702.8538447781721</v>
      </c>
    </row>
    <row r="51" spans="1:60" ht="12" customHeight="1">
      <c r="A51" s="68" t="s">
        <v>277</v>
      </c>
      <c r="B51" s="58">
        <v>359.93026271577997</v>
      </c>
      <c r="C51" s="59">
        <v>121.53063924356501</v>
      </c>
      <c r="D51" s="60">
        <f t="shared" si="13"/>
        <v>481.46090195934499</v>
      </c>
      <c r="E51" s="58">
        <v>0</v>
      </c>
      <c r="F51" s="59">
        <v>0</v>
      </c>
      <c r="G51" s="59">
        <v>0</v>
      </c>
      <c r="H51" s="60">
        <f t="shared" si="21"/>
        <v>0</v>
      </c>
      <c r="I51" s="58">
        <v>0</v>
      </c>
      <c r="J51" s="59">
        <v>0</v>
      </c>
      <c r="K51" s="59">
        <v>5653.1605195846196</v>
      </c>
      <c r="L51" s="59">
        <v>33.950814771731302</v>
      </c>
      <c r="M51" s="59">
        <v>0</v>
      </c>
      <c r="N51" s="59">
        <v>0</v>
      </c>
      <c r="O51" s="59">
        <v>0.89736249475170804</v>
      </c>
      <c r="P51" s="59">
        <v>0</v>
      </c>
      <c r="Q51" s="59">
        <v>0</v>
      </c>
      <c r="R51" s="59">
        <v>0</v>
      </c>
      <c r="S51" s="59">
        <v>0</v>
      </c>
      <c r="T51" s="59">
        <v>0</v>
      </c>
      <c r="U51" s="59">
        <v>0</v>
      </c>
      <c r="V51" s="59">
        <v>0</v>
      </c>
      <c r="W51" s="59">
        <v>0</v>
      </c>
      <c r="X51" s="59">
        <v>0</v>
      </c>
      <c r="Y51" s="59">
        <v>0</v>
      </c>
      <c r="Z51" s="59">
        <v>0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0</v>
      </c>
      <c r="AG51" s="59">
        <v>0</v>
      </c>
      <c r="AH51" s="59">
        <v>0</v>
      </c>
      <c r="AI51" s="59">
        <v>0</v>
      </c>
      <c r="AJ51" s="59">
        <v>0</v>
      </c>
      <c r="AK51" s="59">
        <v>0</v>
      </c>
      <c r="AL51" s="61">
        <f t="shared" si="22"/>
        <v>5688.0086968511023</v>
      </c>
      <c r="AM51" s="62">
        <v>0</v>
      </c>
      <c r="AN51" s="62">
        <v>0</v>
      </c>
      <c r="AO51" s="63">
        <f t="shared" si="23"/>
        <v>5688.0086968511023</v>
      </c>
      <c r="AP51" s="58">
        <v>131.52497094332</v>
      </c>
      <c r="AQ51" s="59">
        <v>0</v>
      </c>
      <c r="AR51" s="59">
        <v>0</v>
      </c>
      <c r="AS51" s="59">
        <v>0</v>
      </c>
      <c r="AT51" s="59">
        <v>0</v>
      </c>
      <c r="AU51" s="59">
        <v>0</v>
      </c>
      <c r="AV51" s="59">
        <v>0</v>
      </c>
      <c r="AW51" s="59">
        <v>0</v>
      </c>
      <c r="AX51" s="59">
        <v>0</v>
      </c>
      <c r="AY51" s="59">
        <v>0</v>
      </c>
      <c r="AZ51" s="59">
        <f t="shared" si="10"/>
        <v>0</v>
      </c>
      <c r="BA51" s="59">
        <v>0</v>
      </c>
      <c r="BB51" s="59">
        <v>0</v>
      </c>
      <c r="BC51" s="59">
        <v>0</v>
      </c>
      <c r="BD51" s="64">
        <f t="shared" si="11"/>
        <v>0</v>
      </c>
      <c r="BE51" s="59">
        <v>0</v>
      </c>
      <c r="BF51" s="59">
        <v>0</v>
      </c>
      <c r="BG51" s="60">
        <f t="shared" si="24"/>
        <v>131.52497094332</v>
      </c>
      <c r="BH51" s="62">
        <v>6300.9945697537687</v>
      </c>
    </row>
    <row r="52" spans="1:60" ht="12" customHeight="1">
      <c r="A52" s="69" t="s">
        <v>278</v>
      </c>
      <c r="B52" s="50">
        <v>0</v>
      </c>
      <c r="C52" s="51">
        <v>0</v>
      </c>
      <c r="D52" s="52">
        <f t="shared" si="13"/>
        <v>0</v>
      </c>
      <c r="E52" s="50">
        <v>0</v>
      </c>
      <c r="F52" s="51">
        <v>0</v>
      </c>
      <c r="G52" s="51">
        <v>0</v>
      </c>
      <c r="H52" s="52">
        <f t="shared" si="21"/>
        <v>0</v>
      </c>
      <c r="I52" s="50">
        <v>0</v>
      </c>
      <c r="J52" s="51">
        <v>0</v>
      </c>
      <c r="K52" s="51">
        <v>28473.038541661899</v>
      </c>
      <c r="L52" s="51">
        <v>510.657259289482</v>
      </c>
      <c r="M52" s="51">
        <v>0</v>
      </c>
      <c r="N52" s="51">
        <v>1</v>
      </c>
      <c r="O52" s="51">
        <v>22.378087317036201</v>
      </c>
      <c r="P52" s="51">
        <v>0</v>
      </c>
      <c r="Q52" s="51">
        <v>0</v>
      </c>
      <c r="R52" s="51">
        <v>0</v>
      </c>
      <c r="S52" s="51">
        <v>0</v>
      </c>
      <c r="T52" s="51">
        <v>147.181762230891</v>
      </c>
      <c r="U52" s="51">
        <v>0</v>
      </c>
      <c r="V52" s="51">
        <v>0</v>
      </c>
      <c r="W52" s="51">
        <v>0</v>
      </c>
      <c r="X52" s="51">
        <v>0</v>
      </c>
      <c r="Y52" s="51">
        <v>9.0603231314386594</v>
      </c>
      <c r="Z52" s="51">
        <v>770.07877169821302</v>
      </c>
      <c r="AA52" s="51">
        <v>0</v>
      </c>
      <c r="AB52" s="51">
        <v>0</v>
      </c>
      <c r="AC52" s="51">
        <v>0</v>
      </c>
      <c r="AD52" s="51">
        <v>31.572413195829402</v>
      </c>
      <c r="AE52" s="51">
        <v>15.112494253325201</v>
      </c>
      <c r="AF52" s="51">
        <v>1</v>
      </c>
      <c r="AG52" s="51">
        <v>0</v>
      </c>
      <c r="AH52" s="51">
        <v>0</v>
      </c>
      <c r="AI52" s="51">
        <v>0</v>
      </c>
      <c r="AJ52" s="51">
        <v>0</v>
      </c>
      <c r="AK52" s="51">
        <v>182.66194144338499</v>
      </c>
      <c r="AL52" s="53">
        <f t="shared" si="22"/>
        <v>30163.741594221501</v>
      </c>
      <c r="AM52" s="54">
        <v>0</v>
      </c>
      <c r="AN52" s="54">
        <v>0</v>
      </c>
      <c r="AO52" s="55">
        <f t="shared" si="23"/>
        <v>30163.741594221501</v>
      </c>
      <c r="AP52" s="50">
        <v>41.917012188552398</v>
      </c>
      <c r="AQ52" s="51">
        <v>0</v>
      </c>
      <c r="AR52" s="51">
        <v>0</v>
      </c>
      <c r="AS52" s="51">
        <v>0</v>
      </c>
      <c r="AT52" s="51">
        <v>0</v>
      </c>
      <c r="AU52" s="51">
        <v>0</v>
      </c>
      <c r="AV52" s="51">
        <v>0</v>
      </c>
      <c r="AW52" s="51">
        <v>0</v>
      </c>
      <c r="AX52" s="51">
        <v>0</v>
      </c>
      <c r="AY52" s="51">
        <v>0</v>
      </c>
      <c r="AZ52" s="51">
        <f t="shared" si="10"/>
        <v>0</v>
      </c>
      <c r="BA52" s="51">
        <v>0</v>
      </c>
      <c r="BB52" s="51">
        <v>0</v>
      </c>
      <c r="BC52" s="51">
        <v>0</v>
      </c>
      <c r="BD52" s="56">
        <f t="shared" si="11"/>
        <v>0</v>
      </c>
      <c r="BE52" s="51">
        <v>0</v>
      </c>
      <c r="BF52" s="51">
        <v>0</v>
      </c>
      <c r="BG52" s="52">
        <f t="shared" si="24"/>
        <v>41.917012188552398</v>
      </c>
      <c r="BH52" s="54">
        <v>30205.658606410048</v>
      </c>
    </row>
    <row r="53" spans="1:60" ht="12" customHeight="1">
      <c r="A53" s="68" t="s">
        <v>111</v>
      </c>
      <c r="B53" s="58">
        <v>0</v>
      </c>
      <c r="C53" s="59">
        <v>0</v>
      </c>
      <c r="D53" s="60">
        <f t="shared" si="13"/>
        <v>0</v>
      </c>
      <c r="E53" s="58">
        <v>0</v>
      </c>
      <c r="F53" s="59">
        <v>0</v>
      </c>
      <c r="G53" s="59">
        <v>0</v>
      </c>
      <c r="H53" s="60">
        <f t="shared" si="21"/>
        <v>0</v>
      </c>
      <c r="I53" s="58">
        <v>0</v>
      </c>
      <c r="J53" s="59">
        <v>0</v>
      </c>
      <c r="K53" s="59">
        <v>192.04793811419401</v>
      </c>
      <c r="L53" s="59">
        <v>36493.227718226903</v>
      </c>
      <c r="M53" s="59">
        <v>145.71428571428601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9">
        <v>0</v>
      </c>
      <c r="U53" s="59">
        <v>0</v>
      </c>
      <c r="V53" s="59">
        <v>0</v>
      </c>
      <c r="W53" s="59">
        <v>0</v>
      </c>
      <c r="X53" s="59">
        <v>0</v>
      </c>
      <c r="Y53" s="59">
        <v>0</v>
      </c>
      <c r="Z53" s="59">
        <v>18.356789806697101</v>
      </c>
      <c r="AA53" s="59">
        <v>0</v>
      </c>
      <c r="AB53" s="59">
        <v>0</v>
      </c>
      <c r="AC53" s="59">
        <v>0</v>
      </c>
      <c r="AD53" s="59">
        <v>0</v>
      </c>
      <c r="AE53" s="59">
        <v>0.756148105848514</v>
      </c>
      <c r="AF53" s="59">
        <v>0</v>
      </c>
      <c r="AG53" s="59">
        <v>0</v>
      </c>
      <c r="AH53" s="59">
        <v>0</v>
      </c>
      <c r="AI53" s="59">
        <v>0</v>
      </c>
      <c r="AJ53" s="59">
        <v>0</v>
      </c>
      <c r="AK53" s="59">
        <v>0</v>
      </c>
      <c r="AL53" s="61">
        <f t="shared" si="22"/>
        <v>36850.102879967926</v>
      </c>
      <c r="AM53" s="62">
        <v>0</v>
      </c>
      <c r="AN53" s="62">
        <v>0</v>
      </c>
      <c r="AO53" s="63">
        <f t="shared" si="23"/>
        <v>36850.102879967926</v>
      </c>
      <c r="AP53" s="58">
        <v>258.52694766871201</v>
      </c>
      <c r="AQ53" s="59">
        <v>0</v>
      </c>
      <c r="AR53" s="59">
        <v>0</v>
      </c>
      <c r="AS53" s="59">
        <v>0</v>
      </c>
      <c r="AT53" s="59">
        <v>0</v>
      </c>
      <c r="AU53" s="59">
        <v>0</v>
      </c>
      <c r="AV53" s="59">
        <v>0</v>
      </c>
      <c r="AW53" s="59">
        <v>0</v>
      </c>
      <c r="AX53" s="59">
        <v>0</v>
      </c>
      <c r="AY53" s="59">
        <v>0</v>
      </c>
      <c r="AZ53" s="59">
        <f t="shared" si="10"/>
        <v>0</v>
      </c>
      <c r="BA53" s="59">
        <v>282</v>
      </c>
      <c r="BB53" s="59">
        <v>0</v>
      </c>
      <c r="BC53" s="59">
        <v>0</v>
      </c>
      <c r="BD53" s="64">
        <f t="shared" si="11"/>
        <v>282</v>
      </c>
      <c r="BE53" s="59">
        <v>0</v>
      </c>
      <c r="BF53" s="59">
        <v>0</v>
      </c>
      <c r="BG53" s="60">
        <f t="shared" si="24"/>
        <v>540.52694766871195</v>
      </c>
      <c r="BH53" s="62">
        <v>37390.629827636636</v>
      </c>
    </row>
    <row r="54" spans="1:60" ht="12" customHeight="1">
      <c r="A54" s="69" t="s">
        <v>279</v>
      </c>
      <c r="B54" s="50">
        <v>0</v>
      </c>
      <c r="C54" s="51">
        <v>0</v>
      </c>
      <c r="D54" s="52">
        <f t="shared" si="13"/>
        <v>0</v>
      </c>
      <c r="E54" s="50">
        <v>0</v>
      </c>
      <c r="F54" s="51">
        <v>0</v>
      </c>
      <c r="G54" s="51">
        <v>0</v>
      </c>
      <c r="H54" s="52">
        <f t="shared" si="21"/>
        <v>0</v>
      </c>
      <c r="I54" s="50">
        <v>72.8320539166251</v>
      </c>
      <c r="J54" s="51">
        <v>0</v>
      </c>
      <c r="K54" s="51">
        <v>0</v>
      </c>
      <c r="L54" s="51">
        <v>53.718782917021997</v>
      </c>
      <c r="M54" s="51">
        <v>8068.9586633663403</v>
      </c>
      <c r="N54" s="51">
        <v>0</v>
      </c>
      <c r="O54" s="51">
        <v>0</v>
      </c>
      <c r="P54" s="51">
        <v>1.30658905353329</v>
      </c>
      <c r="Q54" s="51">
        <v>0</v>
      </c>
      <c r="R54" s="51">
        <v>0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6.2676786510678504</v>
      </c>
      <c r="AJ54" s="51">
        <v>0</v>
      </c>
      <c r="AK54" s="51">
        <v>0</v>
      </c>
      <c r="AL54" s="53">
        <f t="shared" si="22"/>
        <v>8203.0837679045871</v>
      </c>
      <c r="AM54" s="54">
        <v>0</v>
      </c>
      <c r="AN54" s="54">
        <v>0</v>
      </c>
      <c r="AO54" s="55">
        <f t="shared" si="23"/>
        <v>8203.0837679045871</v>
      </c>
      <c r="AP54" s="50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11</v>
      </c>
      <c r="AV54" s="51">
        <v>0</v>
      </c>
      <c r="AW54" s="51">
        <v>0</v>
      </c>
      <c r="AX54" s="51">
        <v>0</v>
      </c>
      <c r="AY54" s="51">
        <v>0</v>
      </c>
      <c r="AZ54" s="51">
        <f t="shared" si="10"/>
        <v>0</v>
      </c>
      <c r="BA54" s="51">
        <v>0</v>
      </c>
      <c r="BB54" s="51">
        <v>0</v>
      </c>
      <c r="BC54" s="51">
        <v>0</v>
      </c>
      <c r="BD54" s="56">
        <f t="shared" si="11"/>
        <v>0</v>
      </c>
      <c r="BE54" s="51">
        <v>0</v>
      </c>
      <c r="BF54" s="51">
        <v>0</v>
      </c>
      <c r="BG54" s="52">
        <f t="shared" si="24"/>
        <v>11</v>
      </c>
      <c r="BH54" s="54">
        <v>8214.0837679045871</v>
      </c>
    </row>
    <row r="55" spans="1:60" ht="12" customHeight="1">
      <c r="A55" s="68" t="s">
        <v>280</v>
      </c>
      <c r="B55" s="58">
        <v>0</v>
      </c>
      <c r="C55" s="59">
        <v>0</v>
      </c>
      <c r="D55" s="60">
        <f t="shared" si="13"/>
        <v>0</v>
      </c>
      <c r="E55" s="58">
        <v>0</v>
      </c>
      <c r="F55" s="59">
        <v>0</v>
      </c>
      <c r="G55" s="59">
        <v>0</v>
      </c>
      <c r="H55" s="60">
        <f t="shared" si="21"/>
        <v>0</v>
      </c>
      <c r="I55" s="58">
        <v>0</v>
      </c>
      <c r="J55" s="59">
        <v>0</v>
      </c>
      <c r="K55" s="59">
        <v>15.451625034498999</v>
      </c>
      <c r="L55" s="59">
        <v>107.619411567822</v>
      </c>
      <c r="M55" s="59">
        <v>16265.0963565069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9">
        <v>0</v>
      </c>
      <c r="Y55" s="59">
        <v>0</v>
      </c>
      <c r="Z55" s="59">
        <v>60.869278310717498</v>
      </c>
      <c r="AA55" s="59">
        <v>0</v>
      </c>
      <c r="AB55" s="59">
        <v>0</v>
      </c>
      <c r="AC55" s="59">
        <v>0</v>
      </c>
      <c r="AD55" s="59">
        <v>0</v>
      </c>
      <c r="AE55" s="59">
        <v>0</v>
      </c>
      <c r="AF55" s="59">
        <v>0</v>
      </c>
      <c r="AG55" s="59">
        <v>0</v>
      </c>
      <c r="AH55" s="59">
        <v>0</v>
      </c>
      <c r="AI55" s="59">
        <v>0</v>
      </c>
      <c r="AJ55" s="59">
        <v>0</v>
      </c>
      <c r="AK55" s="59">
        <v>48.593206170257702</v>
      </c>
      <c r="AL55" s="61">
        <f t="shared" si="22"/>
        <v>16497.629877590196</v>
      </c>
      <c r="AM55" s="62">
        <v>0</v>
      </c>
      <c r="AN55" s="62">
        <v>0</v>
      </c>
      <c r="AO55" s="63">
        <f t="shared" si="23"/>
        <v>16497.629877590196</v>
      </c>
      <c r="AP55" s="58">
        <v>0</v>
      </c>
      <c r="AQ55" s="59">
        <v>0</v>
      </c>
      <c r="AR55" s="59">
        <v>0</v>
      </c>
      <c r="AS55" s="59">
        <v>0</v>
      </c>
      <c r="AT55" s="59">
        <v>0</v>
      </c>
      <c r="AU55" s="59">
        <v>0</v>
      </c>
      <c r="AV55" s="59">
        <v>0</v>
      </c>
      <c r="AW55" s="59">
        <v>0</v>
      </c>
      <c r="AX55" s="59">
        <v>0</v>
      </c>
      <c r="AY55" s="59">
        <v>0</v>
      </c>
      <c r="AZ55" s="59">
        <f t="shared" si="10"/>
        <v>0</v>
      </c>
      <c r="BA55" s="59">
        <v>0</v>
      </c>
      <c r="BB55" s="59">
        <v>0</v>
      </c>
      <c r="BC55" s="59">
        <v>0</v>
      </c>
      <c r="BD55" s="64">
        <f t="shared" si="11"/>
        <v>0</v>
      </c>
      <c r="BE55" s="59">
        <v>0</v>
      </c>
      <c r="BF55" s="59">
        <v>0</v>
      </c>
      <c r="BG55" s="60">
        <f t="shared" si="24"/>
        <v>0</v>
      </c>
      <c r="BH55" s="62">
        <v>16497.629877590196</v>
      </c>
    </row>
    <row r="56" spans="1:60" ht="12" customHeight="1">
      <c r="A56" s="69" t="s">
        <v>215</v>
      </c>
      <c r="B56" s="50">
        <v>18.036076486146399</v>
      </c>
      <c r="C56" s="51">
        <v>0</v>
      </c>
      <c r="D56" s="52">
        <f t="shared" si="13"/>
        <v>18.036076486146399</v>
      </c>
      <c r="E56" s="50">
        <v>0</v>
      </c>
      <c r="F56" s="51">
        <v>0</v>
      </c>
      <c r="G56" s="51">
        <v>0</v>
      </c>
      <c r="H56" s="52">
        <f t="shared" si="21"/>
        <v>0</v>
      </c>
      <c r="I56" s="50">
        <v>0.77098199769746401</v>
      </c>
      <c r="J56" s="51">
        <v>0</v>
      </c>
      <c r="K56" s="51">
        <v>6.7109037824655902</v>
      </c>
      <c r="L56" s="51">
        <v>0</v>
      </c>
      <c r="M56" s="51">
        <v>0</v>
      </c>
      <c r="N56" s="51">
        <v>18442.0611861221</v>
      </c>
      <c r="O56" s="51">
        <v>128.16612773719999</v>
      </c>
      <c r="P56" s="51">
        <v>0</v>
      </c>
      <c r="Q56" s="51">
        <v>0</v>
      </c>
      <c r="R56" s="51">
        <v>0</v>
      </c>
      <c r="S56" s="51">
        <v>5.3500265354368697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0</v>
      </c>
      <c r="Z56" s="51">
        <v>0</v>
      </c>
      <c r="AA56" s="51">
        <v>0</v>
      </c>
      <c r="AB56" s="51">
        <v>0</v>
      </c>
      <c r="AC56" s="51">
        <v>0</v>
      </c>
      <c r="AD56" s="51">
        <v>44.100224856202502</v>
      </c>
      <c r="AE56" s="51">
        <v>10.5051509257258</v>
      </c>
      <c r="AF56" s="51">
        <v>0</v>
      </c>
      <c r="AG56" s="51">
        <v>0</v>
      </c>
      <c r="AH56" s="51">
        <v>0</v>
      </c>
      <c r="AI56" s="51">
        <v>0</v>
      </c>
      <c r="AJ56" s="51">
        <v>0</v>
      </c>
      <c r="AK56" s="51">
        <v>96.259366049521304</v>
      </c>
      <c r="AL56" s="53">
        <f t="shared" si="22"/>
        <v>18733.923968006351</v>
      </c>
      <c r="AM56" s="54">
        <v>0</v>
      </c>
      <c r="AN56" s="54">
        <v>0</v>
      </c>
      <c r="AO56" s="55">
        <f t="shared" si="23"/>
        <v>18733.923968006351</v>
      </c>
      <c r="AP56" s="50">
        <v>41.224123235145697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f t="shared" si="10"/>
        <v>0</v>
      </c>
      <c r="BA56" s="51">
        <v>0</v>
      </c>
      <c r="BB56" s="51">
        <v>0</v>
      </c>
      <c r="BC56" s="51">
        <v>0</v>
      </c>
      <c r="BD56" s="56">
        <f t="shared" si="11"/>
        <v>0</v>
      </c>
      <c r="BE56" s="51">
        <v>0</v>
      </c>
      <c r="BF56" s="51">
        <v>0</v>
      </c>
      <c r="BG56" s="52">
        <f t="shared" si="24"/>
        <v>41.224123235145697</v>
      </c>
      <c r="BH56" s="54">
        <v>18793.184167727642</v>
      </c>
    </row>
    <row r="57" spans="1:60" ht="12" customHeight="1">
      <c r="A57" s="68" t="s">
        <v>281</v>
      </c>
      <c r="B57" s="58">
        <v>0</v>
      </c>
      <c r="C57" s="59">
        <v>0</v>
      </c>
      <c r="D57" s="60">
        <f t="shared" si="13"/>
        <v>0</v>
      </c>
      <c r="E57" s="58">
        <v>0</v>
      </c>
      <c r="F57" s="59">
        <v>0</v>
      </c>
      <c r="G57" s="59">
        <v>0</v>
      </c>
      <c r="H57" s="60">
        <f t="shared" si="21"/>
        <v>0</v>
      </c>
      <c r="I57" s="58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7758.6330637577603</v>
      </c>
      <c r="P57" s="59">
        <v>0</v>
      </c>
      <c r="Q57" s="59">
        <v>0</v>
      </c>
      <c r="R57" s="59">
        <v>0</v>
      </c>
      <c r="S57" s="59">
        <v>0</v>
      </c>
      <c r="T57" s="59">
        <v>0</v>
      </c>
      <c r="U57" s="59">
        <v>0</v>
      </c>
      <c r="V57" s="59">
        <v>0</v>
      </c>
      <c r="W57" s="59">
        <v>0</v>
      </c>
      <c r="X57" s="59">
        <v>0</v>
      </c>
      <c r="Y57" s="59">
        <v>0</v>
      </c>
      <c r="Z57" s="59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0</v>
      </c>
      <c r="AJ57" s="59">
        <v>0</v>
      </c>
      <c r="AK57" s="59">
        <v>0</v>
      </c>
      <c r="AL57" s="61">
        <f t="shared" si="22"/>
        <v>7758.6330637577603</v>
      </c>
      <c r="AM57" s="62">
        <v>0</v>
      </c>
      <c r="AN57" s="62">
        <v>0</v>
      </c>
      <c r="AO57" s="63">
        <f t="shared" si="23"/>
        <v>7758.6330637577603</v>
      </c>
      <c r="AP57" s="58">
        <v>0</v>
      </c>
      <c r="AQ57" s="59">
        <v>0</v>
      </c>
      <c r="AR57" s="59">
        <v>0</v>
      </c>
      <c r="AS57" s="59">
        <v>0</v>
      </c>
      <c r="AT57" s="59">
        <v>0</v>
      </c>
      <c r="AU57" s="59">
        <v>0</v>
      </c>
      <c r="AV57" s="59">
        <v>0</v>
      </c>
      <c r="AW57" s="59">
        <v>0</v>
      </c>
      <c r="AX57" s="59">
        <v>0</v>
      </c>
      <c r="AY57" s="59">
        <v>0</v>
      </c>
      <c r="AZ57" s="59">
        <f t="shared" si="10"/>
        <v>0</v>
      </c>
      <c r="BA57" s="59">
        <v>0</v>
      </c>
      <c r="BB57" s="59">
        <v>0</v>
      </c>
      <c r="BC57" s="59">
        <v>0</v>
      </c>
      <c r="BD57" s="64">
        <f t="shared" si="11"/>
        <v>0</v>
      </c>
      <c r="BE57" s="59">
        <v>0</v>
      </c>
      <c r="BF57" s="59">
        <v>0</v>
      </c>
      <c r="BG57" s="60">
        <f t="shared" si="24"/>
        <v>0</v>
      </c>
      <c r="BH57" s="62">
        <v>7758.6330637577603</v>
      </c>
    </row>
    <row r="58" spans="1:60" ht="12" customHeight="1">
      <c r="A58" s="69" t="s">
        <v>282</v>
      </c>
      <c r="B58" s="50">
        <v>0</v>
      </c>
      <c r="C58" s="51">
        <v>0</v>
      </c>
      <c r="D58" s="52">
        <f t="shared" si="13"/>
        <v>0</v>
      </c>
      <c r="E58" s="50">
        <v>0</v>
      </c>
      <c r="F58" s="51">
        <v>0</v>
      </c>
      <c r="G58" s="51">
        <v>0</v>
      </c>
      <c r="H58" s="52">
        <f t="shared" si="21"/>
        <v>0</v>
      </c>
      <c r="I58" s="50">
        <v>0</v>
      </c>
      <c r="J58" s="51">
        <v>0</v>
      </c>
      <c r="K58" s="51">
        <v>0</v>
      </c>
      <c r="L58" s="51">
        <v>1.85749929414179</v>
      </c>
      <c r="M58" s="51">
        <v>0</v>
      </c>
      <c r="N58" s="51">
        <v>0</v>
      </c>
      <c r="O58" s="51">
        <v>32674.408966346102</v>
      </c>
      <c r="P58" s="51">
        <v>354.15417975182697</v>
      </c>
      <c r="Q58" s="51">
        <v>0</v>
      </c>
      <c r="R58" s="51">
        <v>0</v>
      </c>
      <c r="S58" s="51">
        <v>0</v>
      </c>
      <c r="T58" s="51">
        <v>0</v>
      </c>
      <c r="U58" s="51">
        <v>0</v>
      </c>
      <c r="V58" s="51">
        <v>0</v>
      </c>
      <c r="W58" s="51">
        <v>57.679022980293603</v>
      </c>
      <c r="X58" s="51">
        <v>0</v>
      </c>
      <c r="Y58" s="51">
        <v>15.788744000205201</v>
      </c>
      <c r="Z58" s="51">
        <v>214.85947234303001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19.039418233772899</v>
      </c>
      <c r="AG58" s="51">
        <v>23.433143608702299</v>
      </c>
      <c r="AH58" s="51">
        <v>0</v>
      </c>
      <c r="AI58" s="51">
        <v>0</v>
      </c>
      <c r="AJ58" s="51">
        <v>0</v>
      </c>
      <c r="AK58" s="51">
        <v>10.2162461177798</v>
      </c>
      <c r="AL58" s="53">
        <f t="shared" si="22"/>
        <v>33371.436692675852</v>
      </c>
      <c r="AM58" s="54">
        <v>0</v>
      </c>
      <c r="AN58" s="54">
        <v>0</v>
      </c>
      <c r="AO58" s="55">
        <f t="shared" si="23"/>
        <v>33371.436692675852</v>
      </c>
      <c r="AP58" s="50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f t="shared" si="10"/>
        <v>0</v>
      </c>
      <c r="BA58" s="51">
        <v>0</v>
      </c>
      <c r="BB58" s="51">
        <v>0</v>
      </c>
      <c r="BC58" s="51">
        <v>0</v>
      </c>
      <c r="BD58" s="56">
        <f t="shared" si="11"/>
        <v>0</v>
      </c>
      <c r="BE58" s="51">
        <v>0</v>
      </c>
      <c r="BF58" s="51">
        <v>0</v>
      </c>
      <c r="BG58" s="52">
        <f t="shared" si="24"/>
        <v>0</v>
      </c>
      <c r="BH58" s="54">
        <v>33371.436692675852</v>
      </c>
    </row>
    <row r="59" spans="1:60" ht="12" customHeight="1">
      <c r="A59" s="68" t="s">
        <v>283</v>
      </c>
      <c r="B59" s="58">
        <v>7</v>
      </c>
      <c r="C59" s="59">
        <v>0</v>
      </c>
      <c r="D59" s="60">
        <f t="shared" si="13"/>
        <v>7</v>
      </c>
      <c r="E59" s="58">
        <v>0</v>
      </c>
      <c r="F59" s="59">
        <v>0</v>
      </c>
      <c r="G59" s="59">
        <v>0</v>
      </c>
      <c r="H59" s="60">
        <f t="shared" si="21"/>
        <v>0</v>
      </c>
      <c r="I59" s="58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435.60595027566802</v>
      </c>
      <c r="P59" s="59">
        <v>14742.747739283301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34.515494859810801</v>
      </c>
      <c r="AA59" s="59">
        <v>0</v>
      </c>
      <c r="AB59" s="59">
        <v>0</v>
      </c>
      <c r="AC59" s="59">
        <v>0</v>
      </c>
      <c r="AD59" s="59">
        <v>0</v>
      </c>
      <c r="AE59" s="59">
        <v>0.922787305129943</v>
      </c>
      <c r="AF59" s="59">
        <v>0</v>
      </c>
      <c r="AG59" s="59">
        <v>24.6597696749307</v>
      </c>
      <c r="AH59" s="59">
        <v>0</v>
      </c>
      <c r="AI59" s="59">
        <v>0</v>
      </c>
      <c r="AJ59" s="59">
        <v>0</v>
      </c>
      <c r="AK59" s="59">
        <v>0</v>
      </c>
      <c r="AL59" s="61">
        <f t="shared" si="22"/>
        <v>15238.451741398841</v>
      </c>
      <c r="AM59" s="62">
        <v>0</v>
      </c>
      <c r="AN59" s="62">
        <v>0</v>
      </c>
      <c r="AO59" s="63">
        <f t="shared" si="23"/>
        <v>15238.451741398841</v>
      </c>
      <c r="AP59" s="58">
        <v>0</v>
      </c>
      <c r="AQ59" s="59">
        <v>0</v>
      </c>
      <c r="AR59" s="59">
        <v>1183.2449632611899</v>
      </c>
      <c r="AS59" s="59">
        <v>0</v>
      </c>
      <c r="AT59" s="59">
        <v>0</v>
      </c>
      <c r="AU59" s="59">
        <v>0</v>
      </c>
      <c r="AV59" s="59">
        <v>0</v>
      </c>
      <c r="AW59" s="59">
        <v>0</v>
      </c>
      <c r="AX59" s="59">
        <v>0</v>
      </c>
      <c r="AY59" s="59">
        <v>0</v>
      </c>
      <c r="AZ59" s="59">
        <f t="shared" si="10"/>
        <v>0</v>
      </c>
      <c r="BA59" s="59">
        <v>1247.9111889496101</v>
      </c>
      <c r="BB59" s="59">
        <v>8.1640182536412595</v>
      </c>
      <c r="BC59" s="59">
        <v>0</v>
      </c>
      <c r="BD59" s="64">
        <f t="shared" si="11"/>
        <v>1256.0752072032512</v>
      </c>
      <c r="BE59" s="59">
        <v>0</v>
      </c>
      <c r="BF59" s="59">
        <v>0</v>
      </c>
      <c r="BG59" s="60">
        <f t="shared" si="24"/>
        <v>2439.3201704644412</v>
      </c>
      <c r="BH59" s="62">
        <v>17684.771911863281</v>
      </c>
    </row>
    <row r="60" spans="1:60" ht="12" customHeight="1">
      <c r="A60" s="69" t="s">
        <v>284</v>
      </c>
      <c r="B60" s="50">
        <v>0</v>
      </c>
      <c r="C60" s="51">
        <v>0</v>
      </c>
      <c r="D60" s="52">
        <f t="shared" si="13"/>
        <v>0</v>
      </c>
      <c r="E60" s="50">
        <v>1761.7360275118499</v>
      </c>
      <c r="F60" s="51">
        <v>0</v>
      </c>
      <c r="G60" s="51">
        <v>0</v>
      </c>
      <c r="H60" s="52">
        <f t="shared" si="21"/>
        <v>1761.7360275118499</v>
      </c>
      <c r="I60" s="50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7044.6937014667801</v>
      </c>
      <c r="R60" s="51">
        <v>0</v>
      </c>
      <c r="S60" s="51">
        <v>0</v>
      </c>
      <c r="T60" s="51">
        <v>0</v>
      </c>
      <c r="U60" s="51">
        <v>0</v>
      </c>
      <c r="V60" s="51">
        <v>0</v>
      </c>
      <c r="W60" s="51">
        <v>0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3">
        <f t="shared" si="22"/>
        <v>7044.6937014667801</v>
      </c>
      <c r="AM60" s="54">
        <v>0</v>
      </c>
      <c r="AN60" s="54">
        <v>0</v>
      </c>
      <c r="AO60" s="55">
        <f t="shared" si="23"/>
        <v>8806.42972897863</v>
      </c>
      <c r="AP60" s="50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f t="shared" si="10"/>
        <v>0</v>
      </c>
      <c r="BA60" s="51">
        <v>0</v>
      </c>
      <c r="BB60" s="51">
        <v>0</v>
      </c>
      <c r="BC60" s="51">
        <v>0</v>
      </c>
      <c r="BD60" s="56">
        <f t="shared" si="11"/>
        <v>0</v>
      </c>
      <c r="BE60" s="51">
        <v>0</v>
      </c>
      <c r="BF60" s="51">
        <v>0</v>
      </c>
      <c r="BG60" s="52">
        <f t="shared" si="24"/>
        <v>0</v>
      </c>
      <c r="BH60" s="54">
        <v>8806.42972897863</v>
      </c>
    </row>
    <row r="61" spans="1:60" ht="12" customHeight="1">
      <c r="A61" s="68" t="s">
        <v>285</v>
      </c>
      <c r="B61" s="58">
        <v>0</v>
      </c>
      <c r="C61" s="59">
        <v>0</v>
      </c>
      <c r="D61" s="60">
        <f t="shared" si="13"/>
        <v>0</v>
      </c>
      <c r="E61" s="58">
        <v>0</v>
      </c>
      <c r="F61" s="59">
        <v>0</v>
      </c>
      <c r="G61" s="59">
        <v>0</v>
      </c>
      <c r="H61" s="60">
        <f t="shared" si="21"/>
        <v>0</v>
      </c>
      <c r="I61" s="58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0</v>
      </c>
      <c r="Q61" s="59">
        <v>23367.8707488488</v>
      </c>
      <c r="R61" s="59">
        <v>0</v>
      </c>
      <c r="S61" s="59">
        <v>806.07476635514001</v>
      </c>
      <c r="T61" s="59">
        <v>0</v>
      </c>
      <c r="U61" s="59">
        <v>0</v>
      </c>
      <c r="V61" s="59">
        <v>0</v>
      </c>
      <c r="W61" s="59">
        <v>0</v>
      </c>
      <c r="X61" s="59">
        <v>0</v>
      </c>
      <c r="Y61" s="59">
        <v>0</v>
      </c>
      <c r="Z61" s="59">
        <v>0</v>
      </c>
      <c r="AA61" s="59">
        <v>0</v>
      </c>
      <c r="AB61" s="59">
        <v>0</v>
      </c>
      <c r="AC61" s="59">
        <v>0</v>
      </c>
      <c r="AD61" s="59">
        <v>0</v>
      </c>
      <c r="AE61" s="59">
        <v>0</v>
      </c>
      <c r="AF61" s="59">
        <v>0</v>
      </c>
      <c r="AG61" s="59">
        <v>0</v>
      </c>
      <c r="AH61" s="59">
        <v>0</v>
      </c>
      <c r="AI61" s="59">
        <v>0</v>
      </c>
      <c r="AJ61" s="59">
        <v>0</v>
      </c>
      <c r="AK61" s="59">
        <v>0</v>
      </c>
      <c r="AL61" s="61">
        <f t="shared" si="22"/>
        <v>24173.945515203941</v>
      </c>
      <c r="AM61" s="62">
        <v>0</v>
      </c>
      <c r="AN61" s="62">
        <v>0</v>
      </c>
      <c r="AO61" s="63">
        <f t="shared" si="23"/>
        <v>24173.945515203941</v>
      </c>
      <c r="AP61" s="58">
        <v>0</v>
      </c>
      <c r="AQ61" s="59">
        <v>0</v>
      </c>
      <c r="AR61" s="59">
        <v>0</v>
      </c>
      <c r="AS61" s="59">
        <v>0</v>
      </c>
      <c r="AT61" s="59">
        <v>0</v>
      </c>
      <c r="AU61" s="59">
        <v>0</v>
      </c>
      <c r="AV61" s="59">
        <v>0</v>
      </c>
      <c r="AW61" s="59">
        <v>0</v>
      </c>
      <c r="AX61" s="59">
        <v>0</v>
      </c>
      <c r="AY61" s="59">
        <v>0</v>
      </c>
      <c r="AZ61" s="59">
        <f t="shared" si="10"/>
        <v>0</v>
      </c>
      <c r="BA61" s="59">
        <v>0</v>
      </c>
      <c r="BB61" s="59">
        <v>0</v>
      </c>
      <c r="BC61" s="59">
        <v>0</v>
      </c>
      <c r="BD61" s="64">
        <f t="shared" si="11"/>
        <v>0</v>
      </c>
      <c r="BE61" s="59">
        <v>0</v>
      </c>
      <c r="BF61" s="59">
        <v>0</v>
      </c>
      <c r="BG61" s="60">
        <f t="shared" si="24"/>
        <v>0</v>
      </c>
      <c r="BH61" s="62">
        <v>24173.945515203941</v>
      </c>
    </row>
    <row r="62" spans="1:60" ht="12" customHeight="1">
      <c r="A62" s="69" t="s">
        <v>118</v>
      </c>
      <c r="B62" s="50">
        <v>0</v>
      </c>
      <c r="C62" s="51">
        <v>0</v>
      </c>
      <c r="D62" s="52">
        <f t="shared" si="13"/>
        <v>0</v>
      </c>
      <c r="E62" s="50">
        <v>0</v>
      </c>
      <c r="F62" s="51">
        <v>0</v>
      </c>
      <c r="G62" s="51">
        <v>0</v>
      </c>
      <c r="H62" s="52">
        <f t="shared" si="21"/>
        <v>0</v>
      </c>
      <c r="I62" s="50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35537.214831323603</v>
      </c>
      <c r="R62" s="51">
        <v>0</v>
      </c>
      <c r="S62" s="51">
        <v>0</v>
      </c>
      <c r="T62" s="51">
        <v>0</v>
      </c>
      <c r="U62" s="51">
        <v>0</v>
      </c>
      <c r="V62" s="51">
        <v>0</v>
      </c>
      <c r="W62" s="51">
        <v>0</v>
      </c>
      <c r="X62" s="51">
        <v>0</v>
      </c>
      <c r="Y62" s="51">
        <v>0</v>
      </c>
      <c r="Z62" s="51">
        <v>0</v>
      </c>
      <c r="AA62" s="51">
        <v>0</v>
      </c>
      <c r="AB62" s="51">
        <v>0</v>
      </c>
      <c r="AC62" s="51">
        <v>0</v>
      </c>
      <c r="AD62" s="51">
        <v>0</v>
      </c>
      <c r="AE62" s="51">
        <v>0</v>
      </c>
      <c r="AF62" s="51">
        <v>0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3">
        <f t="shared" si="22"/>
        <v>35537.214831323603</v>
      </c>
      <c r="AM62" s="54">
        <v>0</v>
      </c>
      <c r="AN62" s="54">
        <v>0</v>
      </c>
      <c r="AO62" s="55">
        <f t="shared" si="23"/>
        <v>35537.214831323603</v>
      </c>
      <c r="AP62" s="50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f t="shared" si="10"/>
        <v>0</v>
      </c>
      <c r="BA62" s="51">
        <v>0</v>
      </c>
      <c r="BB62" s="51">
        <v>0</v>
      </c>
      <c r="BC62" s="51">
        <v>0</v>
      </c>
      <c r="BD62" s="56">
        <f t="shared" si="11"/>
        <v>0</v>
      </c>
      <c r="BE62" s="51">
        <v>0</v>
      </c>
      <c r="BF62" s="51">
        <v>0</v>
      </c>
      <c r="BG62" s="52">
        <f t="shared" si="24"/>
        <v>0</v>
      </c>
      <c r="BH62" s="54">
        <v>35537.214831323603</v>
      </c>
    </row>
    <row r="63" spans="1:60" ht="12" customHeight="1">
      <c r="A63" s="68" t="s">
        <v>286</v>
      </c>
      <c r="B63" s="58">
        <v>0</v>
      </c>
      <c r="C63" s="59">
        <v>0</v>
      </c>
      <c r="D63" s="60">
        <f t="shared" si="13"/>
        <v>0</v>
      </c>
      <c r="E63" s="58">
        <v>0</v>
      </c>
      <c r="F63" s="59">
        <v>0</v>
      </c>
      <c r="G63" s="59">
        <v>0</v>
      </c>
      <c r="H63" s="60">
        <f t="shared" si="21"/>
        <v>0</v>
      </c>
      <c r="I63" s="58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10286.690370780299</v>
      </c>
      <c r="R63" s="59">
        <v>0</v>
      </c>
      <c r="S63" s="59">
        <v>0</v>
      </c>
      <c r="T63" s="59">
        <v>0</v>
      </c>
      <c r="U63" s="59">
        <v>0</v>
      </c>
      <c r="V63" s="59">
        <v>0</v>
      </c>
      <c r="W63" s="59">
        <v>0</v>
      </c>
      <c r="X63" s="59">
        <v>0</v>
      </c>
      <c r="Y63" s="59">
        <v>0</v>
      </c>
      <c r="Z63" s="59">
        <v>0</v>
      </c>
      <c r="AA63" s="59">
        <v>0</v>
      </c>
      <c r="AB63" s="59">
        <v>0</v>
      </c>
      <c r="AC63" s="59">
        <v>0</v>
      </c>
      <c r="AD63" s="59">
        <v>0</v>
      </c>
      <c r="AE63" s="59">
        <v>0</v>
      </c>
      <c r="AF63" s="59">
        <v>0</v>
      </c>
      <c r="AG63" s="59">
        <v>0</v>
      </c>
      <c r="AH63" s="59">
        <v>0</v>
      </c>
      <c r="AI63" s="59">
        <v>0</v>
      </c>
      <c r="AJ63" s="59">
        <v>0</v>
      </c>
      <c r="AK63" s="59">
        <v>0</v>
      </c>
      <c r="AL63" s="61">
        <f t="shared" si="22"/>
        <v>10286.690370780299</v>
      </c>
      <c r="AM63" s="62">
        <v>0</v>
      </c>
      <c r="AN63" s="62">
        <v>0</v>
      </c>
      <c r="AO63" s="63">
        <f t="shared" si="23"/>
        <v>10286.690370780299</v>
      </c>
      <c r="AP63" s="58">
        <v>0</v>
      </c>
      <c r="AQ63" s="59">
        <v>0</v>
      </c>
      <c r="AR63" s="59">
        <v>0</v>
      </c>
      <c r="AS63" s="59">
        <v>0</v>
      </c>
      <c r="AT63" s="59">
        <v>0</v>
      </c>
      <c r="AU63" s="59">
        <v>0</v>
      </c>
      <c r="AV63" s="59">
        <v>0</v>
      </c>
      <c r="AW63" s="59">
        <v>0</v>
      </c>
      <c r="AX63" s="59">
        <v>0</v>
      </c>
      <c r="AY63" s="59">
        <v>0</v>
      </c>
      <c r="AZ63" s="59">
        <f t="shared" si="10"/>
        <v>0</v>
      </c>
      <c r="BA63" s="59">
        <v>0</v>
      </c>
      <c r="BB63" s="59">
        <v>0</v>
      </c>
      <c r="BC63" s="59">
        <v>0</v>
      </c>
      <c r="BD63" s="64">
        <f t="shared" si="11"/>
        <v>0</v>
      </c>
      <c r="BE63" s="59">
        <v>0</v>
      </c>
      <c r="BF63" s="59">
        <v>0</v>
      </c>
      <c r="BG63" s="60">
        <f t="shared" si="24"/>
        <v>0</v>
      </c>
      <c r="BH63" s="62">
        <v>10286.690370780299</v>
      </c>
    </row>
    <row r="64" spans="1:60" ht="12" customHeight="1">
      <c r="A64" s="69" t="s">
        <v>287</v>
      </c>
      <c r="B64" s="50">
        <v>0</v>
      </c>
      <c r="C64" s="51">
        <v>0</v>
      </c>
      <c r="D64" s="52">
        <f t="shared" si="13"/>
        <v>0</v>
      </c>
      <c r="E64" s="50">
        <v>0</v>
      </c>
      <c r="F64" s="51">
        <v>0</v>
      </c>
      <c r="G64" s="51">
        <v>0</v>
      </c>
      <c r="H64" s="52">
        <f t="shared" si="21"/>
        <v>0</v>
      </c>
      <c r="I64" s="50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94016.605093150807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3">
        <f t="shared" si="22"/>
        <v>94016.605093150807</v>
      </c>
      <c r="AM64" s="54">
        <v>0</v>
      </c>
      <c r="AN64" s="54">
        <v>0</v>
      </c>
      <c r="AO64" s="55">
        <f t="shared" si="23"/>
        <v>94016.605093150807</v>
      </c>
      <c r="AP64" s="50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f t="shared" si="10"/>
        <v>0</v>
      </c>
      <c r="BA64" s="51">
        <v>0</v>
      </c>
      <c r="BB64" s="51">
        <v>0</v>
      </c>
      <c r="BC64" s="51">
        <v>0</v>
      </c>
      <c r="BD64" s="56">
        <f t="shared" si="11"/>
        <v>0</v>
      </c>
      <c r="BE64" s="51">
        <v>0</v>
      </c>
      <c r="BF64" s="51">
        <v>0</v>
      </c>
      <c r="BG64" s="52">
        <f t="shared" si="24"/>
        <v>0</v>
      </c>
      <c r="BH64" s="54">
        <v>94016.605093150807</v>
      </c>
    </row>
    <row r="65" spans="1:60" ht="12" customHeight="1">
      <c r="A65" s="68" t="s">
        <v>288</v>
      </c>
      <c r="B65" s="58">
        <v>0</v>
      </c>
      <c r="C65" s="59">
        <v>0</v>
      </c>
      <c r="D65" s="60">
        <f t="shared" si="13"/>
        <v>0</v>
      </c>
      <c r="E65" s="58">
        <v>0</v>
      </c>
      <c r="F65" s="59">
        <v>0</v>
      </c>
      <c r="G65" s="59">
        <v>3.73465993761977</v>
      </c>
      <c r="H65" s="60">
        <f t="shared" si="21"/>
        <v>3.73465993761977</v>
      </c>
      <c r="I65" s="58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23345.6061328125</v>
      </c>
      <c r="R65" s="59">
        <v>0</v>
      </c>
      <c r="S65" s="59">
        <v>45.36388249614</v>
      </c>
      <c r="T65" s="59">
        <v>0</v>
      </c>
      <c r="U65" s="59">
        <v>0</v>
      </c>
      <c r="V65" s="59">
        <v>0</v>
      </c>
      <c r="W65" s="59">
        <v>19.221984108533899</v>
      </c>
      <c r="X65" s="59">
        <v>30.8357364605199</v>
      </c>
      <c r="Y65" s="59">
        <v>67.222024425272807</v>
      </c>
      <c r="Z65" s="59">
        <v>0</v>
      </c>
      <c r="AA65" s="59">
        <v>86.539002324684802</v>
      </c>
      <c r="AB65" s="59">
        <v>0</v>
      </c>
      <c r="AC65" s="59">
        <v>0</v>
      </c>
      <c r="AD65" s="59">
        <v>0</v>
      </c>
      <c r="AE65" s="59">
        <v>6.0718143581146</v>
      </c>
      <c r="AF65" s="59">
        <v>0</v>
      </c>
      <c r="AG65" s="59">
        <v>0</v>
      </c>
      <c r="AH65" s="59">
        <v>0</v>
      </c>
      <c r="AI65" s="59">
        <v>0</v>
      </c>
      <c r="AJ65" s="59">
        <v>0</v>
      </c>
      <c r="AK65" s="59">
        <v>6.4124475989833201</v>
      </c>
      <c r="AL65" s="61">
        <f t="shared" si="22"/>
        <v>23607.273024584749</v>
      </c>
      <c r="AM65" s="62">
        <v>0</v>
      </c>
      <c r="AN65" s="62">
        <v>0</v>
      </c>
      <c r="AO65" s="63">
        <f t="shared" si="23"/>
        <v>23611.00768452237</v>
      </c>
      <c r="AP65" s="58">
        <v>4931.75964401081</v>
      </c>
      <c r="AQ65" s="59">
        <v>0</v>
      </c>
      <c r="AR65" s="59">
        <v>0</v>
      </c>
      <c r="AS65" s="59">
        <v>0</v>
      </c>
      <c r="AT65" s="59">
        <v>0</v>
      </c>
      <c r="AU65" s="59">
        <v>0</v>
      </c>
      <c r="AV65" s="59">
        <v>0</v>
      </c>
      <c r="AW65" s="59">
        <v>0</v>
      </c>
      <c r="AX65" s="59">
        <v>0</v>
      </c>
      <c r="AY65" s="59">
        <v>0</v>
      </c>
      <c r="AZ65" s="59">
        <f t="shared" si="10"/>
        <v>0</v>
      </c>
      <c r="BA65" s="59">
        <v>0</v>
      </c>
      <c r="BB65" s="59">
        <v>0</v>
      </c>
      <c r="BC65" s="59">
        <v>0</v>
      </c>
      <c r="BD65" s="64">
        <f t="shared" si="11"/>
        <v>0</v>
      </c>
      <c r="BE65" s="59">
        <v>0</v>
      </c>
      <c r="BF65" s="59">
        <v>0</v>
      </c>
      <c r="BG65" s="60">
        <f t="shared" si="24"/>
        <v>4931.75964401081</v>
      </c>
      <c r="BH65" s="62">
        <v>28542.76732853318</v>
      </c>
    </row>
    <row r="66" spans="1:60" ht="12" customHeight="1">
      <c r="A66" s="69" t="s">
        <v>219</v>
      </c>
      <c r="B66" s="50">
        <v>10.5084680891781</v>
      </c>
      <c r="C66" s="51">
        <v>0</v>
      </c>
      <c r="D66" s="52">
        <f t="shared" si="13"/>
        <v>10.5084680891781</v>
      </c>
      <c r="E66" s="50">
        <v>0</v>
      </c>
      <c r="F66" s="51">
        <v>0</v>
      </c>
      <c r="G66" s="51">
        <v>0</v>
      </c>
      <c r="H66" s="52">
        <f t="shared" si="21"/>
        <v>0</v>
      </c>
      <c r="I66" s="50">
        <v>10882.2890304541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13604.6426966292</v>
      </c>
      <c r="S66" s="51">
        <v>0</v>
      </c>
      <c r="T66" s="51">
        <v>0</v>
      </c>
      <c r="U66" s="51">
        <v>0</v>
      </c>
      <c r="V66" s="51">
        <v>0</v>
      </c>
      <c r="W66" s="51">
        <v>68.554778959052399</v>
      </c>
      <c r="X66" s="51">
        <v>0</v>
      </c>
      <c r="Y66" s="51">
        <v>0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3">
        <f t="shared" si="22"/>
        <v>24555.486506042354</v>
      </c>
      <c r="AM66" s="54">
        <v>0</v>
      </c>
      <c r="AN66" s="54">
        <v>0</v>
      </c>
      <c r="AO66" s="55">
        <f t="shared" si="23"/>
        <v>24555.486506042354</v>
      </c>
      <c r="AP66" s="50">
        <v>227.24269662921401</v>
      </c>
      <c r="AQ66" s="51">
        <v>0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f t="shared" si="10"/>
        <v>0</v>
      </c>
      <c r="BA66" s="51">
        <v>0</v>
      </c>
      <c r="BB66" s="51">
        <v>0</v>
      </c>
      <c r="BC66" s="51">
        <v>0</v>
      </c>
      <c r="BD66" s="56">
        <f t="shared" si="11"/>
        <v>0</v>
      </c>
      <c r="BE66" s="51">
        <v>0</v>
      </c>
      <c r="BF66" s="51">
        <v>0</v>
      </c>
      <c r="BG66" s="52">
        <f t="shared" si="24"/>
        <v>227.24269662921401</v>
      </c>
      <c r="BH66" s="54">
        <v>24793.237670760747</v>
      </c>
    </row>
    <row r="67" spans="1:60" ht="12" customHeight="1">
      <c r="A67" s="68" t="s">
        <v>124</v>
      </c>
      <c r="B67" s="58">
        <v>0</v>
      </c>
      <c r="C67" s="59">
        <v>0</v>
      </c>
      <c r="D67" s="60">
        <f t="shared" si="13"/>
        <v>0</v>
      </c>
      <c r="E67" s="58">
        <v>0</v>
      </c>
      <c r="F67" s="59">
        <v>0</v>
      </c>
      <c r="G67" s="59">
        <v>678.75947827394305</v>
      </c>
      <c r="H67" s="60">
        <f t="shared" si="21"/>
        <v>678.75947827394305</v>
      </c>
      <c r="I67" s="58">
        <v>642.76750262420501</v>
      </c>
      <c r="J67" s="59">
        <v>0</v>
      </c>
      <c r="K67" s="59">
        <v>1.8018412128014401</v>
      </c>
      <c r="L67" s="59">
        <v>0</v>
      </c>
      <c r="M67" s="59">
        <v>1.8018412128014401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32928.843042975401</v>
      </c>
      <c r="T67" s="59">
        <v>165.750790091911</v>
      </c>
      <c r="U67" s="59">
        <v>0</v>
      </c>
      <c r="V67" s="59">
        <v>61.6475736932966</v>
      </c>
      <c r="W67" s="59">
        <v>72.974569118458305</v>
      </c>
      <c r="X67" s="59">
        <v>63.243222168111899</v>
      </c>
      <c r="Y67" s="59">
        <v>376.23179226881501</v>
      </c>
      <c r="Z67" s="59">
        <v>0</v>
      </c>
      <c r="AA67" s="59">
        <v>86.970130829196407</v>
      </c>
      <c r="AB67" s="59">
        <v>25.183727849240601</v>
      </c>
      <c r="AC67" s="59">
        <v>938.93305288013198</v>
      </c>
      <c r="AD67" s="59">
        <v>0</v>
      </c>
      <c r="AE67" s="59">
        <v>2.5733807394518502</v>
      </c>
      <c r="AF67" s="59">
        <v>0</v>
      </c>
      <c r="AG67" s="59">
        <v>0</v>
      </c>
      <c r="AH67" s="59">
        <v>0</v>
      </c>
      <c r="AI67" s="59">
        <v>0</v>
      </c>
      <c r="AJ67" s="59">
        <v>0</v>
      </c>
      <c r="AK67" s="59">
        <v>0</v>
      </c>
      <c r="AL67" s="61">
        <f t="shared" si="22"/>
        <v>35368.722467663822</v>
      </c>
      <c r="AM67" s="62">
        <v>0</v>
      </c>
      <c r="AN67" s="62">
        <v>0</v>
      </c>
      <c r="AO67" s="63">
        <f t="shared" si="23"/>
        <v>36047.481945937761</v>
      </c>
      <c r="AP67" s="58">
        <v>216.63288397103199</v>
      </c>
      <c r="AQ67" s="59">
        <v>0</v>
      </c>
      <c r="AR67" s="59">
        <v>0</v>
      </c>
      <c r="AS67" s="59">
        <v>0</v>
      </c>
      <c r="AT67" s="59">
        <v>0</v>
      </c>
      <c r="AU67" s="59">
        <v>0</v>
      </c>
      <c r="AV67" s="59">
        <v>0</v>
      </c>
      <c r="AW67" s="59">
        <v>0</v>
      </c>
      <c r="AX67" s="59">
        <v>0</v>
      </c>
      <c r="AY67" s="59">
        <v>0</v>
      </c>
      <c r="AZ67" s="59">
        <f t="shared" si="10"/>
        <v>0</v>
      </c>
      <c r="BA67" s="59">
        <v>421.91110205213801</v>
      </c>
      <c r="BB67" s="59">
        <v>0</v>
      </c>
      <c r="BC67" s="59">
        <v>0</v>
      </c>
      <c r="BD67" s="64">
        <f t="shared" si="11"/>
        <v>421.91110205213801</v>
      </c>
      <c r="BE67" s="59">
        <v>0</v>
      </c>
      <c r="BF67" s="59">
        <v>0</v>
      </c>
      <c r="BG67" s="60">
        <f t="shared" si="24"/>
        <v>638.54398602316996</v>
      </c>
      <c r="BH67" s="62">
        <v>36686.025931960925</v>
      </c>
    </row>
    <row r="68" spans="1:60" ht="12" customHeight="1">
      <c r="A68" s="69" t="s">
        <v>126</v>
      </c>
      <c r="B68" s="50">
        <v>941.727177710923</v>
      </c>
      <c r="C68" s="51">
        <v>23.938204083265401</v>
      </c>
      <c r="D68" s="52">
        <f t="shared" si="13"/>
        <v>965.66538179418842</v>
      </c>
      <c r="E68" s="50">
        <v>0</v>
      </c>
      <c r="F68" s="51">
        <v>0</v>
      </c>
      <c r="G68" s="51">
        <v>0</v>
      </c>
      <c r="H68" s="52">
        <f t="shared" si="21"/>
        <v>0</v>
      </c>
      <c r="I68" s="50">
        <v>480.98533526416099</v>
      </c>
      <c r="J68" s="51">
        <v>0</v>
      </c>
      <c r="K68" s="51">
        <v>0</v>
      </c>
      <c r="L68" s="51">
        <v>0</v>
      </c>
      <c r="M68" s="51">
        <v>0</v>
      </c>
      <c r="N68" s="51">
        <v>1.0699222835805799</v>
      </c>
      <c r="O68" s="51">
        <v>0</v>
      </c>
      <c r="P68" s="51">
        <v>0</v>
      </c>
      <c r="Q68" s="51">
        <v>350.67950942176702</v>
      </c>
      <c r="R68" s="51">
        <v>0</v>
      </c>
      <c r="S68" s="51">
        <v>28216.075785402099</v>
      </c>
      <c r="T68" s="51">
        <v>300.09093356954298</v>
      </c>
      <c r="U68" s="51">
        <v>118.717656589642</v>
      </c>
      <c r="V68" s="51">
        <v>746.98834803471595</v>
      </c>
      <c r="W68" s="51">
        <v>96.974384802281193</v>
      </c>
      <c r="X68" s="51">
        <v>111.35977106035</v>
      </c>
      <c r="Y68" s="51">
        <v>551.28770507453498</v>
      </c>
      <c r="Z68" s="51">
        <v>57.775803313351297</v>
      </c>
      <c r="AA68" s="51">
        <v>0</v>
      </c>
      <c r="AB68" s="51">
        <v>0</v>
      </c>
      <c r="AC68" s="51">
        <v>11.769145119386399</v>
      </c>
      <c r="AD68" s="51">
        <v>0</v>
      </c>
      <c r="AE68" s="51">
        <v>0</v>
      </c>
      <c r="AF68" s="51">
        <v>0</v>
      </c>
      <c r="AG68" s="51">
        <v>0</v>
      </c>
      <c r="AH68" s="51">
        <v>0</v>
      </c>
      <c r="AI68" s="51">
        <v>0</v>
      </c>
      <c r="AJ68" s="51">
        <v>0</v>
      </c>
      <c r="AK68" s="51">
        <v>0</v>
      </c>
      <c r="AL68" s="53">
        <f t="shared" si="22"/>
        <v>31043.774299935412</v>
      </c>
      <c r="AM68" s="54">
        <v>0</v>
      </c>
      <c r="AN68" s="54">
        <v>0</v>
      </c>
      <c r="AO68" s="55">
        <f t="shared" si="23"/>
        <v>31043.774299935412</v>
      </c>
      <c r="AP68" s="50">
        <v>100.825479613149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0</v>
      </c>
      <c r="AW68" s="51">
        <v>0</v>
      </c>
      <c r="AX68" s="51">
        <v>0</v>
      </c>
      <c r="AY68" s="51">
        <v>0</v>
      </c>
      <c r="AZ68" s="51">
        <f t="shared" si="10"/>
        <v>0</v>
      </c>
      <c r="BA68" s="51">
        <v>0</v>
      </c>
      <c r="BB68" s="51">
        <v>0</v>
      </c>
      <c r="BC68" s="51">
        <v>0</v>
      </c>
      <c r="BD68" s="56">
        <f t="shared" si="11"/>
        <v>0</v>
      </c>
      <c r="BE68" s="51">
        <v>0</v>
      </c>
      <c r="BF68" s="51">
        <v>0</v>
      </c>
      <c r="BG68" s="52">
        <f t="shared" si="24"/>
        <v>100.825479613149</v>
      </c>
      <c r="BH68" s="54">
        <v>32110.265161342744</v>
      </c>
    </row>
    <row r="69" spans="1:60" ht="12" customHeight="1">
      <c r="A69" s="68" t="s">
        <v>221</v>
      </c>
      <c r="B69" s="58">
        <v>0</v>
      </c>
      <c r="C69" s="59">
        <v>0</v>
      </c>
      <c r="D69" s="60">
        <f t="shared" si="13"/>
        <v>0</v>
      </c>
      <c r="E69" s="58">
        <v>0</v>
      </c>
      <c r="F69" s="59">
        <v>0</v>
      </c>
      <c r="G69" s="59">
        <v>21.387775613011101</v>
      </c>
      <c r="H69" s="60">
        <f t="shared" si="21"/>
        <v>21.387775613011101</v>
      </c>
      <c r="I69" s="58">
        <v>3.37369847336833</v>
      </c>
      <c r="J69" s="59">
        <v>0</v>
      </c>
      <c r="K69" s="59">
        <v>414.93969822998901</v>
      </c>
      <c r="L69" s="59">
        <v>0</v>
      </c>
      <c r="M69" s="59">
        <v>0</v>
      </c>
      <c r="N69" s="59">
        <v>0</v>
      </c>
      <c r="O69" s="59">
        <v>0</v>
      </c>
      <c r="P69" s="59">
        <v>26.229058479513</v>
      </c>
      <c r="Q69" s="59">
        <v>0</v>
      </c>
      <c r="R69" s="59">
        <v>0</v>
      </c>
      <c r="S69" s="59">
        <v>862.05633612521206</v>
      </c>
      <c r="T69" s="59">
        <v>25710.184565236399</v>
      </c>
      <c r="U69" s="59">
        <v>225.67790819246201</v>
      </c>
      <c r="V69" s="59">
        <v>1241.5170021196</v>
      </c>
      <c r="W69" s="59">
        <v>0</v>
      </c>
      <c r="X69" s="59">
        <v>212.64673573504601</v>
      </c>
      <c r="Y69" s="59">
        <v>727.49987895469599</v>
      </c>
      <c r="Z69" s="59">
        <v>436.94258153813598</v>
      </c>
      <c r="AA69" s="59">
        <v>15.446726831619101</v>
      </c>
      <c r="AB69" s="59">
        <v>0</v>
      </c>
      <c r="AC69" s="59">
        <v>0</v>
      </c>
      <c r="AD69" s="59">
        <v>0</v>
      </c>
      <c r="AE69" s="59">
        <v>0</v>
      </c>
      <c r="AF69" s="59">
        <v>2.0043307203988898</v>
      </c>
      <c r="AG69" s="59">
        <v>0</v>
      </c>
      <c r="AH69" s="59">
        <v>0</v>
      </c>
      <c r="AI69" s="59">
        <v>0</v>
      </c>
      <c r="AJ69" s="59">
        <v>0</v>
      </c>
      <c r="AK69" s="59">
        <v>66.539746351590097</v>
      </c>
      <c r="AL69" s="61">
        <f t="shared" si="22"/>
        <v>29945.058266988031</v>
      </c>
      <c r="AM69" s="62">
        <v>0</v>
      </c>
      <c r="AN69" s="62">
        <v>0</v>
      </c>
      <c r="AO69" s="63">
        <f t="shared" si="23"/>
        <v>29966.446042601041</v>
      </c>
      <c r="AP69" s="58">
        <v>0</v>
      </c>
      <c r="AQ69" s="59">
        <v>0</v>
      </c>
      <c r="AR69" s="59">
        <v>0</v>
      </c>
      <c r="AS69" s="59">
        <v>0</v>
      </c>
      <c r="AT69" s="59">
        <v>0</v>
      </c>
      <c r="AU69" s="59">
        <v>0</v>
      </c>
      <c r="AV69" s="59">
        <v>0</v>
      </c>
      <c r="AW69" s="59">
        <v>0</v>
      </c>
      <c r="AX69" s="59">
        <v>0</v>
      </c>
      <c r="AY69" s="59">
        <v>0</v>
      </c>
      <c r="AZ69" s="59">
        <f t="shared" si="10"/>
        <v>0</v>
      </c>
      <c r="BA69" s="59">
        <v>0</v>
      </c>
      <c r="BB69" s="59">
        <v>0</v>
      </c>
      <c r="BC69" s="59">
        <v>0</v>
      </c>
      <c r="BD69" s="64">
        <f t="shared" si="11"/>
        <v>0</v>
      </c>
      <c r="BE69" s="59">
        <v>0</v>
      </c>
      <c r="BF69" s="59">
        <v>0</v>
      </c>
      <c r="BG69" s="60">
        <f t="shared" si="24"/>
        <v>0</v>
      </c>
      <c r="BH69" s="62">
        <v>29966.446042601037</v>
      </c>
    </row>
    <row r="70" spans="1:60" ht="12" customHeight="1">
      <c r="A70" s="69" t="s">
        <v>132</v>
      </c>
      <c r="B70" s="50">
        <v>0</v>
      </c>
      <c r="C70" s="51">
        <v>0</v>
      </c>
      <c r="D70" s="52">
        <f t="shared" si="13"/>
        <v>0</v>
      </c>
      <c r="E70" s="50">
        <v>0</v>
      </c>
      <c r="F70" s="51">
        <v>0</v>
      </c>
      <c r="G70" s="51">
        <v>0</v>
      </c>
      <c r="H70" s="52">
        <f t="shared" ref="H70:H94" si="25">SUM(G70,F70,E70)</f>
        <v>0</v>
      </c>
      <c r="I70" s="50">
        <v>58.398334960696801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0.88660769884814405</v>
      </c>
      <c r="P70" s="51">
        <v>0</v>
      </c>
      <c r="Q70" s="51">
        <v>0</v>
      </c>
      <c r="R70" s="51">
        <v>0</v>
      </c>
      <c r="S70" s="51">
        <v>61.9825206227951</v>
      </c>
      <c r="T70" s="51">
        <v>0</v>
      </c>
      <c r="U70" s="51">
        <v>29021.822424420301</v>
      </c>
      <c r="V70" s="51">
        <v>0</v>
      </c>
      <c r="W70" s="51">
        <v>286.39428485069999</v>
      </c>
      <c r="X70" s="51">
        <v>0</v>
      </c>
      <c r="Y70" s="51">
        <v>22.253160671434099</v>
      </c>
      <c r="Z70" s="51">
        <v>0</v>
      </c>
      <c r="AA70" s="51">
        <v>126.268344584679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3">
        <f t="shared" ref="AL70:AL94" si="26">SUM(AK70,AJ70,AI70,AH70,AG70,AF70,AE70,AD70,AC70,AB70,AA70,Z70,Y70,X70,W70,V70,U70,T70,S70,R70,Q70,P70,O70,N70,M70,L70,K70,J70,I70)</f>
        <v>29578.005677809455</v>
      </c>
      <c r="AM70" s="54">
        <v>0</v>
      </c>
      <c r="AN70" s="54">
        <v>0</v>
      </c>
      <c r="AO70" s="55">
        <f t="shared" ref="AO70:AO94" si="27">SUM(AN70,AM70,AL70,H70)</f>
        <v>29578.005677809455</v>
      </c>
      <c r="AP70" s="50">
        <v>2229.2102289404202</v>
      </c>
      <c r="AQ70" s="51">
        <v>0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f t="shared" ref="AZ70:AZ126" si="28">SUM(AX70:AY70)</f>
        <v>0</v>
      </c>
      <c r="BA70" s="51">
        <v>95.658135576090402</v>
      </c>
      <c r="BB70" s="51">
        <v>0</v>
      </c>
      <c r="BC70" s="51">
        <v>2.8534523337804298</v>
      </c>
      <c r="BD70" s="56">
        <f t="shared" ref="BD70:BD126" si="29">SUM(BA70:BC70)</f>
        <v>98.511587909870826</v>
      </c>
      <c r="BE70" s="51">
        <v>0</v>
      </c>
      <c r="BF70" s="51">
        <v>0</v>
      </c>
      <c r="BG70" s="52">
        <f t="shared" ref="BG70:BG94" si="30">SUM(BF70,BE70,BD70,AZ70,AW70,AV70,AU70,AT70,AS70,AR70,AQ70,AP70)</f>
        <v>2327.7218168502909</v>
      </c>
      <c r="BH70" s="54">
        <v>31905.727494659743</v>
      </c>
    </row>
    <row r="71" spans="1:60" ht="12" customHeight="1">
      <c r="A71" s="68" t="s">
        <v>222</v>
      </c>
      <c r="B71" s="58">
        <v>0</v>
      </c>
      <c r="C71" s="59">
        <v>0</v>
      </c>
      <c r="D71" s="60">
        <f t="shared" si="13"/>
        <v>0</v>
      </c>
      <c r="E71" s="58">
        <v>0</v>
      </c>
      <c r="F71" s="59">
        <v>0</v>
      </c>
      <c r="G71" s="59">
        <v>0</v>
      </c>
      <c r="H71" s="60">
        <f t="shared" si="25"/>
        <v>0</v>
      </c>
      <c r="I71" s="58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0.94503451931837801</v>
      </c>
      <c r="R71" s="59">
        <v>0</v>
      </c>
      <c r="S71" s="59">
        <v>78.2248424099391</v>
      </c>
      <c r="T71" s="59">
        <v>0</v>
      </c>
      <c r="U71" s="59">
        <v>112.576870244567</v>
      </c>
      <c r="V71" s="59">
        <v>9530.5084819479307</v>
      </c>
      <c r="W71" s="59">
        <v>287.83704068818099</v>
      </c>
      <c r="X71" s="59">
        <v>0</v>
      </c>
      <c r="Y71" s="59">
        <v>41.181813440039299</v>
      </c>
      <c r="Z71" s="59">
        <v>0</v>
      </c>
      <c r="AA71" s="59">
        <v>0</v>
      </c>
      <c r="AB71" s="59">
        <v>0</v>
      </c>
      <c r="AC71" s="59">
        <v>0</v>
      </c>
      <c r="AD71" s="59">
        <v>0</v>
      </c>
      <c r="AE71" s="59">
        <v>0</v>
      </c>
      <c r="AF71" s="59">
        <v>0</v>
      </c>
      <c r="AG71" s="59">
        <v>0</v>
      </c>
      <c r="AH71" s="59">
        <v>0</v>
      </c>
      <c r="AI71" s="59">
        <v>0</v>
      </c>
      <c r="AJ71" s="59">
        <v>0</v>
      </c>
      <c r="AK71" s="59">
        <v>0</v>
      </c>
      <c r="AL71" s="61">
        <f t="shared" si="26"/>
        <v>10051.274083249977</v>
      </c>
      <c r="AM71" s="62">
        <v>0</v>
      </c>
      <c r="AN71" s="62">
        <v>0</v>
      </c>
      <c r="AO71" s="63">
        <f t="shared" si="27"/>
        <v>10051.274083249977</v>
      </c>
      <c r="AP71" s="58">
        <v>0</v>
      </c>
      <c r="AQ71" s="59">
        <v>0</v>
      </c>
      <c r="AR71" s="59">
        <v>0</v>
      </c>
      <c r="AS71" s="59">
        <v>0</v>
      </c>
      <c r="AT71" s="59">
        <v>0</v>
      </c>
      <c r="AU71" s="59">
        <v>0</v>
      </c>
      <c r="AV71" s="59">
        <v>0</v>
      </c>
      <c r="AW71" s="59">
        <v>0</v>
      </c>
      <c r="AX71" s="59">
        <v>0</v>
      </c>
      <c r="AY71" s="59">
        <v>0</v>
      </c>
      <c r="AZ71" s="59">
        <f t="shared" si="28"/>
        <v>0</v>
      </c>
      <c r="BA71" s="59">
        <v>0</v>
      </c>
      <c r="BB71" s="59">
        <v>0</v>
      </c>
      <c r="BC71" s="59">
        <v>0</v>
      </c>
      <c r="BD71" s="64">
        <f t="shared" si="29"/>
        <v>0</v>
      </c>
      <c r="BE71" s="59">
        <v>0</v>
      </c>
      <c r="BF71" s="59">
        <v>0</v>
      </c>
      <c r="BG71" s="60">
        <f t="shared" si="30"/>
        <v>0</v>
      </c>
      <c r="BH71" s="62">
        <v>10051.274083249975</v>
      </c>
    </row>
    <row r="72" spans="1:60" ht="12" customHeight="1">
      <c r="A72" s="69" t="s">
        <v>289</v>
      </c>
      <c r="B72" s="50">
        <v>0</v>
      </c>
      <c r="C72" s="51">
        <v>0</v>
      </c>
      <c r="D72" s="52">
        <f t="shared" ref="D72:D126" si="31">SUM(B72:C72)</f>
        <v>0</v>
      </c>
      <c r="E72" s="50">
        <v>0</v>
      </c>
      <c r="F72" s="51">
        <v>0</v>
      </c>
      <c r="G72" s="51">
        <v>0</v>
      </c>
      <c r="H72" s="52">
        <f t="shared" si="25"/>
        <v>0</v>
      </c>
      <c r="I72" s="50">
        <v>12.435751122075899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752.05944483590702</v>
      </c>
      <c r="P72" s="51">
        <v>0</v>
      </c>
      <c r="Q72" s="51">
        <v>0</v>
      </c>
      <c r="R72" s="51">
        <v>0</v>
      </c>
      <c r="S72" s="51">
        <v>592.70530385624397</v>
      </c>
      <c r="T72" s="51">
        <v>0</v>
      </c>
      <c r="U72" s="51">
        <v>157.99819675995801</v>
      </c>
      <c r="V72" s="51">
        <v>0</v>
      </c>
      <c r="W72" s="51">
        <v>18405.752876670002</v>
      </c>
      <c r="X72" s="51">
        <v>17.218732322874299</v>
      </c>
      <c r="Y72" s="51">
        <v>144.44603226411201</v>
      </c>
      <c r="Z72" s="51">
        <v>0</v>
      </c>
      <c r="AA72" s="51">
        <v>0</v>
      </c>
      <c r="AB72" s="51">
        <v>0</v>
      </c>
      <c r="AC72" s="51">
        <v>0</v>
      </c>
      <c r="AD72" s="51">
        <v>485.68339316184199</v>
      </c>
      <c r="AE72" s="51">
        <v>0</v>
      </c>
      <c r="AF72" s="51">
        <v>0</v>
      </c>
      <c r="AG72" s="51">
        <v>5.7395774409581097</v>
      </c>
      <c r="AH72" s="51">
        <v>0</v>
      </c>
      <c r="AI72" s="51">
        <v>0</v>
      </c>
      <c r="AJ72" s="51">
        <v>0</v>
      </c>
      <c r="AK72" s="51">
        <v>0</v>
      </c>
      <c r="AL72" s="53">
        <f t="shared" si="26"/>
        <v>20574.039308433978</v>
      </c>
      <c r="AM72" s="54">
        <v>0</v>
      </c>
      <c r="AN72" s="54">
        <v>0</v>
      </c>
      <c r="AO72" s="55">
        <f t="shared" si="27"/>
        <v>20574.039308433978</v>
      </c>
      <c r="AP72" s="50">
        <v>0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f t="shared" si="28"/>
        <v>0</v>
      </c>
      <c r="BA72" s="51">
        <v>0</v>
      </c>
      <c r="BB72" s="51">
        <v>0</v>
      </c>
      <c r="BC72" s="51">
        <v>0</v>
      </c>
      <c r="BD72" s="56">
        <f t="shared" si="29"/>
        <v>0</v>
      </c>
      <c r="BE72" s="51">
        <v>3</v>
      </c>
      <c r="BF72" s="51">
        <v>0</v>
      </c>
      <c r="BG72" s="52">
        <f t="shared" si="30"/>
        <v>3</v>
      </c>
      <c r="BH72" s="54">
        <v>20577.039308433978</v>
      </c>
    </row>
    <row r="73" spans="1:60" ht="12" customHeight="1">
      <c r="A73" s="68" t="s">
        <v>224</v>
      </c>
      <c r="B73" s="58">
        <v>0</v>
      </c>
      <c r="C73" s="59">
        <v>0</v>
      </c>
      <c r="D73" s="60">
        <f t="shared" si="31"/>
        <v>0</v>
      </c>
      <c r="E73" s="58">
        <v>0</v>
      </c>
      <c r="F73" s="59">
        <v>0</v>
      </c>
      <c r="G73" s="59">
        <v>0.81947281439499597</v>
      </c>
      <c r="H73" s="60">
        <f t="shared" si="25"/>
        <v>0.81947281439499597</v>
      </c>
      <c r="I73" s="58">
        <v>0</v>
      </c>
      <c r="J73" s="59">
        <v>0</v>
      </c>
      <c r="K73" s="59">
        <v>0</v>
      </c>
      <c r="L73" s="59">
        <v>0</v>
      </c>
      <c r="M73" s="59">
        <v>8</v>
      </c>
      <c r="N73" s="59">
        <v>0</v>
      </c>
      <c r="O73" s="59">
        <v>0</v>
      </c>
      <c r="P73" s="59">
        <v>0</v>
      </c>
      <c r="Q73" s="59">
        <v>0</v>
      </c>
      <c r="R73" s="59">
        <v>0</v>
      </c>
      <c r="S73" s="59">
        <v>28.992213873501299</v>
      </c>
      <c r="T73" s="59">
        <v>92.851039941270798</v>
      </c>
      <c r="U73" s="59">
        <v>0</v>
      </c>
      <c r="V73" s="59">
        <v>15.971313153489699</v>
      </c>
      <c r="W73" s="59">
        <v>22.445584934323598</v>
      </c>
      <c r="X73" s="59">
        <v>9347.1520965046093</v>
      </c>
      <c r="Y73" s="59">
        <v>289.92213873501299</v>
      </c>
      <c r="Z73" s="59">
        <v>0</v>
      </c>
      <c r="AA73" s="59">
        <v>297.167462939318</v>
      </c>
      <c r="AB73" s="59">
        <v>0</v>
      </c>
      <c r="AC73" s="59">
        <v>0</v>
      </c>
      <c r="AD73" s="59">
        <v>0</v>
      </c>
      <c r="AE73" s="59">
        <v>2.7675386025523498</v>
      </c>
      <c r="AF73" s="59">
        <v>0</v>
      </c>
      <c r="AG73" s="59">
        <v>0</v>
      </c>
      <c r="AH73" s="59">
        <v>0</v>
      </c>
      <c r="AI73" s="59">
        <v>0</v>
      </c>
      <c r="AJ73" s="59">
        <v>0</v>
      </c>
      <c r="AK73" s="59">
        <v>0</v>
      </c>
      <c r="AL73" s="61">
        <f t="shared" si="26"/>
        <v>10105.269388684079</v>
      </c>
      <c r="AM73" s="62">
        <v>0</v>
      </c>
      <c r="AN73" s="62">
        <v>0</v>
      </c>
      <c r="AO73" s="63">
        <f t="shared" si="27"/>
        <v>10106.088861498474</v>
      </c>
      <c r="AP73" s="58">
        <v>0</v>
      </c>
      <c r="AQ73" s="59">
        <v>0</v>
      </c>
      <c r="AR73" s="59">
        <v>0</v>
      </c>
      <c r="AS73" s="59">
        <v>0</v>
      </c>
      <c r="AT73" s="59">
        <v>0</v>
      </c>
      <c r="AU73" s="59">
        <v>0</v>
      </c>
      <c r="AV73" s="59">
        <v>0</v>
      </c>
      <c r="AW73" s="59">
        <v>0</v>
      </c>
      <c r="AX73" s="59">
        <v>0</v>
      </c>
      <c r="AY73" s="59">
        <v>0</v>
      </c>
      <c r="AZ73" s="59">
        <f t="shared" si="28"/>
        <v>0</v>
      </c>
      <c r="BA73" s="59">
        <v>0</v>
      </c>
      <c r="BB73" s="59">
        <v>0</v>
      </c>
      <c r="BC73" s="59">
        <v>0</v>
      </c>
      <c r="BD73" s="64">
        <f t="shared" si="29"/>
        <v>0</v>
      </c>
      <c r="BE73" s="59">
        <v>0</v>
      </c>
      <c r="BF73" s="59">
        <v>0</v>
      </c>
      <c r="BG73" s="60">
        <f t="shared" si="30"/>
        <v>0</v>
      </c>
      <c r="BH73" s="62">
        <v>10106.088861498474</v>
      </c>
    </row>
    <row r="74" spans="1:60" ht="12" customHeight="1">
      <c r="A74" s="69" t="s">
        <v>225</v>
      </c>
      <c r="B74" s="50">
        <v>0</v>
      </c>
      <c r="C74" s="51">
        <v>0</v>
      </c>
      <c r="D74" s="52">
        <f t="shared" si="31"/>
        <v>0</v>
      </c>
      <c r="E74" s="50">
        <v>0</v>
      </c>
      <c r="F74" s="51">
        <v>0</v>
      </c>
      <c r="G74" s="51">
        <v>0</v>
      </c>
      <c r="H74" s="52">
        <f t="shared" si="25"/>
        <v>0</v>
      </c>
      <c r="I74" s="50">
        <v>739.69457868970903</v>
      </c>
      <c r="J74" s="51">
        <v>0</v>
      </c>
      <c r="K74" s="51">
        <v>6.3508805741382099</v>
      </c>
      <c r="L74" s="51">
        <v>0</v>
      </c>
      <c r="M74" s="51">
        <v>52.321382485104699</v>
      </c>
      <c r="N74" s="51">
        <v>0</v>
      </c>
      <c r="O74" s="51">
        <v>0</v>
      </c>
      <c r="P74" s="51">
        <v>19.1203689118732</v>
      </c>
      <c r="Q74" s="51">
        <v>163.69137342299001</v>
      </c>
      <c r="R74" s="51">
        <v>0</v>
      </c>
      <c r="S74" s="51">
        <v>924.43287592588104</v>
      </c>
      <c r="T74" s="51">
        <v>55.187852666485199</v>
      </c>
      <c r="U74" s="51">
        <v>23.5889849896562</v>
      </c>
      <c r="V74" s="51">
        <v>357</v>
      </c>
      <c r="W74" s="51">
        <v>202.507793687228</v>
      </c>
      <c r="X74" s="51">
        <v>203.90316132973501</v>
      </c>
      <c r="Y74" s="51">
        <v>9962.3173002751901</v>
      </c>
      <c r="Z74" s="51">
        <v>141.869322596595</v>
      </c>
      <c r="AA74" s="51">
        <v>169.13820747154099</v>
      </c>
      <c r="AB74" s="51">
        <v>126.748861569056</v>
      </c>
      <c r="AC74" s="51">
        <v>0</v>
      </c>
      <c r="AD74" s="51">
        <v>35.647334693842801</v>
      </c>
      <c r="AE74" s="51">
        <v>3.9688909719374301</v>
      </c>
      <c r="AF74" s="51">
        <v>0</v>
      </c>
      <c r="AG74" s="51">
        <v>415.72064985835698</v>
      </c>
      <c r="AH74" s="51">
        <v>0</v>
      </c>
      <c r="AI74" s="51">
        <v>0</v>
      </c>
      <c r="AJ74" s="51">
        <v>0</v>
      </c>
      <c r="AK74" s="51">
        <v>0</v>
      </c>
      <c r="AL74" s="53">
        <f t="shared" si="26"/>
        <v>13603.20982011932</v>
      </c>
      <c r="AM74" s="54">
        <v>0</v>
      </c>
      <c r="AN74" s="54">
        <v>0</v>
      </c>
      <c r="AO74" s="55">
        <f t="shared" si="27"/>
        <v>13603.20982011932</v>
      </c>
      <c r="AP74" s="50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</v>
      </c>
      <c r="AW74" s="51">
        <v>0</v>
      </c>
      <c r="AX74" s="51">
        <v>0</v>
      </c>
      <c r="AY74" s="51">
        <v>0</v>
      </c>
      <c r="AZ74" s="51">
        <f t="shared" si="28"/>
        <v>0</v>
      </c>
      <c r="BA74" s="51">
        <v>0</v>
      </c>
      <c r="BB74" s="51">
        <v>0</v>
      </c>
      <c r="BC74" s="51">
        <v>0</v>
      </c>
      <c r="BD74" s="56">
        <f t="shared" si="29"/>
        <v>0</v>
      </c>
      <c r="BE74" s="51">
        <v>0</v>
      </c>
      <c r="BF74" s="51">
        <v>0</v>
      </c>
      <c r="BG74" s="52">
        <f t="shared" si="30"/>
        <v>0</v>
      </c>
      <c r="BH74" s="54">
        <v>13603.209820119318</v>
      </c>
    </row>
    <row r="75" spans="1:60" ht="12" customHeight="1">
      <c r="A75" s="68" t="s">
        <v>133</v>
      </c>
      <c r="B75" s="58">
        <v>0</v>
      </c>
      <c r="C75" s="59">
        <v>0</v>
      </c>
      <c r="D75" s="60">
        <f t="shared" si="31"/>
        <v>0</v>
      </c>
      <c r="E75" s="58">
        <v>0</v>
      </c>
      <c r="F75" s="59">
        <v>0</v>
      </c>
      <c r="G75" s="59">
        <v>0</v>
      </c>
      <c r="H75" s="60">
        <f t="shared" si="25"/>
        <v>0</v>
      </c>
      <c r="I75" s="58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  <c r="P75" s="59">
        <v>0</v>
      </c>
      <c r="Q75" s="59">
        <v>0</v>
      </c>
      <c r="R75" s="59">
        <v>0</v>
      </c>
      <c r="S75" s="59">
        <v>0</v>
      </c>
      <c r="T75" s="59">
        <v>0</v>
      </c>
      <c r="U75" s="59">
        <v>1.67088607594937</v>
      </c>
      <c r="V75" s="59">
        <v>0</v>
      </c>
      <c r="W75" s="59">
        <v>0</v>
      </c>
      <c r="X75" s="59">
        <v>0</v>
      </c>
      <c r="Y75" s="59">
        <v>38.571428571428598</v>
      </c>
      <c r="Z75" s="59">
        <v>15106.9816118936</v>
      </c>
      <c r="AA75" s="59">
        <v>0</v>
      </c>
      <c r="AB75" s="59">
        <v>0</v>
      </c>
      <c r="AC75" s="59">
        <v>0</v>
      </c>
      <c r="AD75" s="59">
        <v>0</v>
      </c>
      <c r="AE75" s="59">
        <v>47.677159539200701</v>
      </c>
      <c r="AF75" s="59">
        <v>0</v>
      </c>
      <c r="AG75" s="59">
        <v>0</v>
      </c>
      <c r="AH75" s="59">
        <v>0</v>
      </c>
      <c r="AI75" s="59">
        <v>305.08802816901402</v>
      </c>
      <c r="AJ75" s="59">
        <v>0</v>
      </c>
      <c r="AK75" s="59">
        <v>0</v>
      </c>
      <c r="AL75" s="61">
        <f t="shared" si="26"/>
        <v>15499.989114249194</v>
      </c>
      <c r="AM75" s="62">
        <v>0</v>
      </c>
      <c r="AN75" s="62">
        <v>0</v>
      </c>
      <c r="AO75" s="63">
        <f t="shared" si="27"/>
        <v>15499.989114249194</v>
      </c>
      <c r="AP75" s="58">
        <v>9.4050230146173792</v>
      </c>
      <c r="AQ75" s="59">
        <v>0</v>
      </c>
      <c r="AR75" s="59">
        <v>0</v>
      </c>
      <c r="AS75" s="59">
        <v>0</v>
      </c>
      <c r="AT75" s="59">
        <v>0</v>
      </c>
      <c r="AU75" s="59">
        <v>0</v>
      </c>
      <c r="AV75" s="59">
        <v>0</v>
      </c>
      <c r="AW75" s="59">
        <v>0</v>
      </c>
      <c r="AX75" s="59">
        <v>0</v>
      </c>
      <c r="AY75" s="59">
        <v>0</v>
      </c>
      <c r="AZ75" s="59">
        <f t="shared" si="28"/>
        <v>0</v>
      </c>
      <c r="BA75" s="59">
        <v>0</v>
      </c>
      <c r="BB75" s="59">
        <v>0</v>
      </c>
      <c r="BC75" s="59">
        <v>0</v>
      </c>
      <c r="BD75" s="64">
        <f t="shared" si="29"/>
        <v>0</v>
      </c>
      <c r="BE75" s="59">
        <v>0</v>
      </c>
      <c r="BF75" s="59">
        <v>0</v>
      </c>
      <c r="BG75" s="60">
        <f t="shared" si="30"/>
        <v>9.4050230146173792</v>
      </c>
      <c r="BH75" s="62">
        <v>15509.394137263807</v>
      </c>
    </row>
    <row r="76" spans="1:60" ht="12" customHeight="1">
      <c r="A76" s="69" t="s">
        <v>134</v>
      </c>
      <c r="B76" s="50">
        <v>0</v>
      </c>
      <c r="C76" s="51">
        <v>0</v>
      </c>
      <c r="D76" s="52">
        <f t="shared" si="31"/>
        <v>0</v>
      </c>
      <c r="E76" s="50">
        <v>0</v>
      </c>
      <c r="F76" s="51">
        <v>0</v>
      </c>
      <c r="G76" s="51">
        <v>0</v>
      </c>
      <c r="H76" s="52">
        <f t="shared" si="25"/>
        <v>0</v>
      </c>
      <c r="I76" s="50">
        <v>34.9877921331137</v>
      </c>
      <c r="J76" s="51">
        <v>0</v>
      </c>
      <c r="K76" s="51">
        <v>136.363636363637</v>
      </c>
      <c r="L76" s="51">
        <v>0.87454573149704495</v>
      </c>
      <c r="M76" s="51">
        <v>14.556825730314699</v>
      </c>
      <c r="N76" s="51">
        <v>46.447349571413298</v>
      </c>
      <c r="O76" s="51">
        <v>383.77121027093199</v>
      </c>
      <c r="P76" s="51">
        <v>78</v>
      </c>
      <c r="Q76" s="51">
        <v>0</v>
      </c>
      <c r="R76" s="51">
        <v>0</v>
      </c>
      <c r="S76" s="51">
        <v>0</v>
      </c>
      <c r="T76" s="51">
        <v>132.65821108605201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35853.142765512799</v>
      </c>
      <c r="AA76" s="51">
        <v>37.988697551605398</v>
      </c>
      <c r="AB76" s="51">
        <v>0</v>
      </c>
      <c r="AC76" s="51">
        <v>13.135885498149699</v>
      </c>
      <c r="AD76" s="51">
        <v>240.955568730175</v>
      </c>
      <c r="AE76" s="51">
        <v>354.020963898101</v>
      </c>
      <c r="AF76" s="51">
        <v>120.199945944394</v>
      </c>
      <c r="AG76" s="51">
        <v>56.381006365274203</v>
      </c>
      <c r="AH76" s="51">
        <v>0</v>
      </c>
      <c r="AI76" s="51">
        <v>308.25736095965101</v>
      </c>
      <c r="AJ76" s="51">
        <v>0</v>
      </c>
      <c r="AK76" s="51">
        <v>449.51551230337799</v>
      </c>
      <c r="AL76" s="53">
        <f t="shared" si="26"/>
        <v>38261.257277650489</v>
      </c>
      <c r="AM76" s="54">
        <v>0</v>
      </c>
      <c r="AN76" s="54">
        <v>0</v>
      </c>
      <c r="AO76" s="55">
        <f t="shared" si="27"/>
        <v>38261.257277650489</v>
      </c>
      <c r="AP76" s="50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f t="shared" si="28"/>
        <v>0</v>
      </c>
      <c r="BA76" s="51">
        <v>0</v>
      </c>
      <c r="BB76" s="51">
        <v>0</v>
      </c>
      <c r="BC76" s="51">
        <v>0</v>
      </c>
      <c r="BD76" s="56">
        <f t="shared" si="29"/>
        <v>0</v>
      </c>
      <c r="BE76" s="51">
        <v>0</v>
      </c>
      <c r="BF76" s="51">
        <v>0</v>
      </c>
      <c r="BG76" s="52">
        <f t="shared" si="30"/>
        <v>0</v>
      </c>
      <c r="BH76" s="54">
        <v>38261.257277650482</v>
      </c>
    </row>
    <row r="77" spans="1:60" ht="12" customHeight="1">
      <c r="A77" s="68" t="s">
        <v>135</v>
      </c>
      <c r="B77" s="58">
        <v>0</v>
      </c>
      <c r="C77" s="59">
        <v>0</v>
      </c>
      <c r="D77" s="60">
        <f t="shared" si="31"/>
        <v>0</v>
      </c>
      <c r="E77" s="58">
        <v>0</v>
      </c>
      <c r="F77" s="59">
        <v>0</v>
      </c>
      <c r="G77" s="59">
        <v>0</v>
      </c>
      <c r="H77" s="60">
        <f t="shared" si="25"/>
        <v>0</v>
      </c>
      <c r="I77" s="58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0</v>
      </c>
      <c r="S77" s="59">
        <v>0</v>
      </c>
      <c r="T77" s="59">
        <v>0</v>
      </c>
      <c r="U77" s="59">
        <v>0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8019.2099712368099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59">
        <v>0</v>
      </c>
      <c r="AH77" s="59">
        <v>0</v>
      </c>
      <c r="AI77" s="59">
        <v>0</v>
      </c>
      <c r="AJ77" s="59">
        <v>0</v>
      </c>
      <c r="AK77" s="59">
        <v>0</v>
      </c>
      <c r="AL77" s="61">
        <f t="shared" si="26"/>
        <v>8019.2099712368099</v>
      </c>
      <c r="AM77" s="62">
        <v>0</v>
      </c>
      <c r="AN77" s="62">
        <v>0</v>
      </c>
      <c r="AO77" s="63">
        <f t="shared" si="27"/>
        <v>8019.2099712368099</v>
      </c>
      <c r="AP77" s="58">
        <v>0</v>
      </c>
      <c r="AQ77" s="59">
        <v>0</v>
      </c>
      <c r="AR77" s="59">
        <v>0</v>
      </c>
      <c r="AS77" s="59">
        <v>0</v>
      </c>
      <c r="AT77" s="59">
        <v>0</v>
      </c>
      <c r="AU77" s="59">
        <v>0</v>
      </c>
      <c r="AV77" s="59">
        <v>0</v>
      </c>
      <c r="AW77" s="59">
        <v>0</v>
      </c>
      <c r="AX77" s="59">
        <v>0</v>
      </c>
      <c r="AY77" s="59">
        <v>0</v>
      </c>
      <c r="AZ77" s="59">
        <f t="shared" si="28"/>
        <v>0</v>
      </c>
      <c r="BA77" s="59">
        <v>0</v>
      </c>
      <c r="BB77" s="59">
        <v>0</v>
      </c>
      <c r="BC77" s="59">
        <v>0</v>
      </c>
      <c r="BD77" s="64">
        <f t="shared" si="29"/>
        <v>0</v>
      </c>
      <c r="BE77" s="59">
        <v>0</v>
      </c>
      <c r="BF77" s="59">
        <v>0</v>
      </c>
      <c r="BG77" s="60">
        <f t="shared" si="30"/>
        <v>0</v>
      </c>
      <c r="BH77" s="62">
        <v>8019.2099712368099</v>
      </c>
    </row>
    <row r="78" spans="1:60" ht="12" customHeight="1">
      <c r="A78" s="69" t="s">
        <v>290</v>
      </c>
      <c r="B78" s="50">
        <v>0</v>
      </c>
      <c r="C78" s="51">
        <v>0</v>
      </c>
      <c r="D78" s="52">
        <f t="shared" si="31"/>
        <v>0</v>
      </c>
      <c r="E78" s="50">
        <v>0</v>
      </c>
      <c r="F78" s="51">
        <v>0</v>
      </c>
      <c r="G78" s="51">
        <v>479.084568167881</v>
      </c>
      <c r="H78" s="52">
        <f t="shared" si="25"/>
        <v>479.084568167881</v>
      </c>
      <c r="I78" s="50">
        <v>0</v>
      </c>
      <c r="J78" s="51">
        <v>0</v>
      </c>
      <c r="K78" s="51">
        <v>18.125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28.7014395427652</v>
      </c>
      <c r="T78" s="51">
        <v>0</v>
      </c>
      <c r="U78" s="51">
        <v>151.336847622492</v>
      </c>
      <c r="V78" s="51">
        <v>0</v>
      </c>
      <c r="W78" s="51">
        <v>0</v>
      </c>
      <c r="X78" s="51">
        <v>60.4930599796038</v>
      </c>
      <c r="Y78" s="51">
        <v>18.1775783770847</v>
      </c>
      <c r="Z78" s="51">
        <v>50.871475201854103</v>
      </c>
      <c r="AA78" s="51">
        <v>32439.535307579699</v>
      </c>
      <c r="AB78" s="51">
        <v>0</v>
      </c>
      <c r="AC78" s="51">
        <v>0</v>
      </c>
      <c r="AD78" s="51">
        <v>54.250370986113602</v>
      </c>
      <c r="AE78" s="51">
        <v>81.367684236336601</v>
      </c>
      <c r="AF78" s="51">
        <v>39.131633012512502</v>
      </c>
      <c r="AG78" s="51">
        <v>0</v>
      </c>
      <c r="AH78" s="51">
        <v>0</v>
      </c>
      <c r="AI78" s="51">
        <v>71.470588235294102</v>
      </c>
      <c r="AJ78" s="51">
        <v>0</v>
      </c>
      <c r="AK78" s="51">
        <v>37.544563413353103</v>
      </c>
      <c r="AL78" s="53">
        <f t="shared" si="26"/>
        <v>33051.005548187117</v>
      </c>
      <c r="AM78" s="54">
        <v>0</v>
      </c>
      <c r="AN78" s="54">
        <v>0</v>
      </c>
      <c r="AO78" s="55">
        <f t="shared" si="27"/>
        <v>33530.090116355001</v>
      </c>
      <c r="AP78" s="50">
        <v>782.67137356279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0</v>
      </c>
      <c r="AX78" s="51">
        <v>0</v>
      </c>
      <c r="AY78" s="51">
        <v>0</v>
      </c>
      <c r="AZ78" s="51">
        <f t="shared" si="28"/>
        <v>0</v>
      </c>
      <c r="BA78" s="51">
        <v>0</v>
      </c>
      <c r="BB78" s="51">
        <v>0</v>
      </c>
      <c r="BC78" s="51">
        <v>0</v>
      </c>
      <c r="BD78" s="56">
        <f t="shared" si="29"/>
        <v>0</v>
      </c>
      <c r="BE78" s="51">
        <v>0</v>
      </c>
      <c r="BF78" s="51">
        <v>0</v>
      </c>
      <c r="BG78" s="52">
        <f t="shared" si="30"/>
        <v>782.67137356279</v>
      </c>
      <c r="BH78" s="54">
        <v>34312.761489917779</v>
      </c>
    </row>
    <row r="79" spans="1:60" ht="12" customHeight="1">
      <c r="A79" s="68" t="s">
        <v>291</v>
      </c>
      <c r="B79" s="58">
        <v>0</v>
      </c>
      <c r="C79" s="59">
        <v>0</v>
      </c>
      <c r="D79" s="60">
        <f t="shared" si="31"/>
        <v>0</v>
      </c>
      <c r="E79" s="58">
        <v>0</v>
      </c>
      <c r="F79" s="59">
        <v>0</v>
      </c>
      <c r="G79" s="59">
        <v>59.495913592560498</v>
      </c>
      <c r="H79" s="60">
        <f t="shared" si="25"/>
        <v>59.495913592560498</v>
      </c>
      <c r="I79" s="58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0</v>
      </c>
      <c r="S79" s="59">
        <v>0</v>
      </c>
      <c r="T79" s="59">
        <v>0</v>
      </c>
      <c r="U79" s="59">
        <v>0</v>
      </c>
      <c r="V79" s="59">
        <v>0</v>
      </c>
      <c r="W79" s="59">
        <v>0</v>
      </c>
      <c r="X79" s="59">
        <v>0</v>
      </c>
      <c r="Y79" s="59">
        <v>69.204005565484906</v>
      </c>
      <c r="Z79" s="59">
        <v>0</v>
      </c>
      <c r="AA79" s="59">
        <v>0</v>
      </c>
      <c r="AB79" s="59">
        <v>9472.9129506907702</v>
      </c>
      <c r="AC79" s="59">
        <v>23.8168553854495</v>
      </c>
      <c r="AD79" s="59">
        <v>0</v>
      </c>
      <c r="AE79" s="59">
        <v>0</v>
      </c>
      <c r="AF79" s="59">
        <v>0</v>
      </c>
      <c r="AG79" s="59">
        <v>0</v>
      </c>
      <c r="AH79" s="59">
        <v>0</v>
      </c>
      <c r="AI79" s="59">
        <v>0</v>
      </c>
      <c r="AJ79" s="59">
        <v>0</v>
      </c>
      <c r="AK79" s="59">
        <v>0</v>
      </c>
      <c r="AL79" s="61">
        <f t="shared" si="26"/>
        <v>9565.9338116417057</v>
      </c>
      <c r="AM79" s="62">
        <v>0</v>
      </c>
      <c r="AN79" s="62">
        <v>0</v>
      </c>
      <c r="AO79" s="63">
        <f t="shared" si="27"/>
        <v>9625.4297252342658</v>
      </c>
      <c r="AP79" s="58">
        <v>0</v>
      </c>
      <c r="AQ79" s="59">
        <v>0</v>
      </c>
      <c r="AR79" s="59">
        <v>0</v>
      </c>
      <c r="AS79" s="59">
        <v>0</v>
      </c>
      <c r="AT79" s="59">
        <v>0</v>
      </c>
      <c r="AU79" s="59">
        <v>0</v>
      </c>
      <c r="AV79" s="59">
        <v>0</v>
      </c>
      <c r="AW79" s="59">
        <v>0</v>
      </c>
      <c r="AX79" s="59">
        <v>0</v>
      </c>
      <c r="AY79" s="59">
        <v>0</v>
      </c>
      <c r="AZ79" s="59">
        <f t="shared" si="28"/>
        <v>0</v>
      </c>
      <c r="BA79" s="59">
        <v>0</v>
      </c>
      <c r="BB79" s="59">
        <v>0</v>
      </c>
      <c r="BC79" s="59">
        <v>0</v>
      </c>
      <c r="BD79" s="64">
        <f t="shared" si="29"/>
        <v>0</v>
      </c>
      <c r="BE79" s="59">
        <v>0</v>
      </c>
      <c r="BF79" s="59">
        <v>0</v>
      </c>
      <c r="BG79" s="60">
        <f t="shared" si="30"/>
        <v>0</v>
      </c>
      <c r="BH79" s="62">
        <v>9625.4297252342658</v>
      </c>
    </row>
    <row r="80" spans="1:60" ht="12" customHeight="1">
      <c r="A80" s="69" t="s">
        <v>292</v>
      </c>
      <c r="B80" s="50">
        <v>0</v>
      </c>
      <c r="C80" s="51">
        <v>0</v>
      </c>
      <c r="D80" s="52">
        <f t="shared" si="31"/>
        <v>0</v>
      </c>
      <c r="E80" s="50">
        <v>0</v>
      </c>
      <c r="F80" s="51">
        <v>0</v>
      </c>
      <c r="G80" s="51">
        <v>0</v>
      </c>
      <c r="H80" s="52">
        <f t="shared" si="25"/>
        <v>0</v>
      </c>
      <c r="I80" s="50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55.516990138199802</v>
      </c>
      <c r="AA80" s="51">
        <v>0</v>
      </c>
      <c r="AB80" s="51">
        <v>70669.628723116999</v>
      </c>
      <c r="AC80" s="51">
        <v>16.390191008360201</v>
      </c>
      <c r="AD80" s="51">
        <v>987.72103091772101</v>
      </c>
      <c r="AE80" s="51">
        <v>165.323557701856</v>
      </c>
      <c r="AF80" s="51">
        <v>0</v>
      </c>
      <c r="AG80" s="51">
        <v>0</v>
      </c>
      <c r="AH80" s="51">
        <v>0</v>
      </c>
      <c r="AI80" s="51">
        <v>219.07561181058</v>
      </c>
      <c r="AJ80" s="51">
        <v>0</v>
      </c>
      <c r="AK80" s="51">
        <v>2.8904746327473001</v>
      </c>
      <c r="AL80" s="53">
        <f t="shared" si="26"/>
        <v>72116.546579326474</v>
      </c>
      <c r="AM80" s="54">
        <v>0</v>
      </c>
      <c r="AN80" s="54">
        <v>0</v>
      </c>
      <c r="AO80" s="55">
        <f t="shared" si="27"/>
        <v>72116.546579326474</v>
      </c>
      <c r="AP80" s="50">
        <v>0</v>
      </c>
      <c r="AQ80" s="51">
        <v>0</v>
      </c>
      <c r="AR80" s="51">
        <v>0</v>
      </c>
      <c r="AS80" s="51">
        <v>0</v>
      </c>
      <c r="AT80" s="51">
        <v>0</v>
      </c>
      <c r="AU80" s="51">
        <v>0</v>
      </c>
      <c r="AV80" s="51">
        <v>0</v>
      </c>
      <c r="AW80" s="51">
        <v>0</v>
      </c>
      <c r="AX80" s="51">
        <v>0</v>
      </c>
      <c r="AY80" s="51">
        <v>0</v>
      </c>
      <c r="AZ80" s="51">
        <f t="shared" si="28"/>
        <v>0</v>
      </c>
      <c r="BA80" s="51">
        <v>0</v>
      </c>
      <c r="BB80" s="51">
        <v>0</v>
      </c>
      <c r="BC80" s="51">
        <v>0</v>
      </c>
      <c r="BD80" s="56">
        <f t="shared" si="29"/>
        <v>0</v>
      </c>
      <c r="BE80" s="51">
        <v>0</v>
      </c>
      <c r="BF80" s="51">
        <v>0</v>
      </c>
      <c r="BG80" s="52">
        <f t="shared" si="30"/>
        <v>0</v>
      </c>
      <c r="BH80" s="54">
        <v>72116.546579326459</v>
      </c>
    </row>
    <row r="81" spans="1:60" ht="12" customHeight="1">
      <c r="A81" s="68" t="s">
        <v>140</v>
      </c>
      <c r="B81" s="58">
        <v>0</v>
      </c>
      <c r="C81" s="59">
        <v>0</v>
      </c>
      <c r="D81" s="60">
        <f t="shared" si="31"/>
        <v>0</v>
      </c>
      <c r="E81" s="58">
        <v>0</v>
      </c>
      <c r="F81" s="59">
        <v>0</v>
      </c>
      <c r="G81" s="59">
        <v>140</v>
      </c>
      <c r="H81" s="60">
        <f t="shared" si="25"/>
        <v>140</v>
      </c>
      <c r="I81" s="58">
        <v>0</v>
      </c>
      <c r="J81" s="59">
        <v>0</v>
      </c>
      <c r="K81" s="59">
        <v>0</v>
      </c>
      <c r="L81" s="59">
        <v>0</v>
      </c>
      <c r="M81" s="59">
        <v>0</v>
      </c>
      <c r="N81" s="59">
        <v>19.537140165439201</v>
      </c>
      <c r="O81" s="59">
        <v>0</v>
      </c>
      <c r="P81" s="59">
        <v>0</v>
      </c>
      <c r="Q81" s="59">
        <v>0</v>
      </c>
      <c r="R81" s="59">
        <v>0</v>
      </c>
      <c r="S81" s="59">
        <v>0</v>
      </c>
      <c r="T81" s="59">
        <v>0</v>
      </c>
      <c r="U81" s="59">
        <v>0</v>
      </c>
      <c r="V81" s="59">
        <v>0</v>
      </c>
      <c r="W81" s="59">
        <v>0</v>
      </c>
      <c r="X81" s="59">
        <v>0</v>
      </c>
      <c r="Y81" s="59">
        <v>8.2167187323572506</v>
      </c>
      <c r="Z81" s="59">
        <v>70.418032786885206</v>
      </c>
      <c r="AA81" s="59">
        <v>27.763304445624101</v>
      </c>
      <c r="AB81" s="59">
        <v>135.60760968677801</v>
      </c>
      <c r="AC81" s="59">
        <v>29005.7539877405</v>
      </c>
      <c r="AD81" s="59">
        <v>390.74280330878298</v>
      </c>
      <c r="AE81" s="59">
        <v>73</v>
      </c>
      <c r="AF81" s="59">
        <v>380.044856252447</v>
      </c>
      <c r="AG81" s="59">
        <v>0</v>
      </c>
      <c r="AH81" s="59">
        <v>0</v>
      </c>
      <c r="AI81" s="59">
        <v>111.137063577886</v>
      </c>
      <c r="AJ81" s="59">
        <v>0</v>
      </c>
      <c r="AK81" s="59">
        <v>0</v>
      </c>
      <c r="AL81" s="61">
        <f t="shared" si="26"/>
        <v>30222.221516696696</v>
      </c>
      <c r="AM81" s="62">
        <v>1</v>
      </c>
      <c r="AN81" s="62">
        <v>0</v>
      </c>
      <c r="AO81" s="63">
        <f t="shared" si="27"/>
        <v>30363.221516696696</v>
      </c>
      <c r="AP81" s="58">
        <v>68</v>
      </c>
      <c r="AQ81" s="59">
        <v>0</v>
      </c>
      <c r="AR81" s="59">
        <v>0</v>
      </c>
      <c r="AS81" s="59">
        <v>0</v>
      </c>
      <c r="AT81" s="59">
        <v>0</v>
      </c>
      <c r="AU81" s="59">
        <v>0</v>
      </c>
      <c r="AV81" s="59">
        <v>0</v>
      </c>
      <c r="AW81" s="59">
        <v>0</v>
      </c>
      <c r="AX81" s="59">
        <v>0</v>
      </c>
      <c r="AY81" s="59">
        <v>0</v>
      </c>
      <c r="AZ81" s="59">
        <f t="shared" si="28"/>
        <v>0</v>
      </c>
      <c r="BA81" s="59">
        <v>0</v>
      </c>
      <c r="BB81" s="59">
        <v>0</v>
      </c>
      <c r="BC81" s="59">
        <v>0</v>
      </c>
      <c r="BD81" s="64">
        <f t="shared" si="29"/>
        <v>0</v>
      </c>
      <c r="BE81" s="59">
        <v>0</v>
      </c>
      <c r="BF81" s="59">
        <v>0</v>
      </c>
      <c r="BG81" s="60">
        <f t="shared" si="30"/>
        <v>68</v>
      </c>
      <c r="BH81" s="62">
        <v>30431.2215166967</v>
      </c>
    </row>
    <row r="82" spans="1:60" ht="12" customHeight="1">
      <c r="A82" s="69" t="s">
        <v>293</v>
      </c>
      <c r="B82" s="50">
        <v>0</v>
      </c>
      <c r="C82" s="51">
        <v>0</v>
      </c>
      <c r="D82" s="52">
        <f t="shared" si="31"/>
        <v>0</v>
      </c>
      <c r="E82" s="50">
        <v>0</v>
      </c>
      <c r="F82" s="51">
        <v>0</v>
      </c>
      <c r="G82" s="51">
        <v>0</v>
      </c>
      <c r="H82" s="52">
        <f t="shared" si="25"/>
        <v>0</v>
      </c>
      <c r="I82" s="50">
        <v>0</v>
      </c>
      <c r="J82" s="51">
        <v>0</v>
      </c>
      <c r="K82" s="51">
        <v>0</v>
      </c>
      <c r="L82" s="51">
        <v>0</v>
      </c>
      <c r="M82" s="51">
        <v>0</v>
      </c>
      <c r="N82" s="51">
        <v>0</v>
      </c>
      <c r="O82" s="51">
        <v>0</v>
      </c>
      <c r="P82" s="51">
        <v>0</v>
      </c>
      <c r="Q82" s="51">
        <v>0</v>
      </c>
      <c r="R82" s="51">
        <v>0</v>
      </c>
      <c r="S82" s="51">
        <v>0</v>
      </c>
      <c r="T82" s="51">
        <v>0</v>
      </c>
      <c r="U82" s="51">
        <v>0</v>
      </c>
      <c r="V82" s="51">
        <v>0</v>
      </c>
      <c r="W82" s="51">
        <v>0</v>
      </c>
      <c r="X82" s="51">
        <v>0</v>
      </c>
      <c r="Y82" s="51">
        <v>0</v>
      </c>
      <c r="Z82" s="51">
        <v>0</v>
      </c>
      <c r="AA82" s="51">
        <v>0</v>
      </c>
      <c r="AB82" s="51">
        <v>0</v>
      </c>
      <c r="AC82" s="51">
        <v>3790.6878340544699</v>
      </c>
      <c r="AD82" s="51">
        <v>36.4057339960709</v>
      </c>
      <c r="AE82" s="51">
        <v>82.912911678817693</v>
      </c>
      <c r="AF82" s="51">
        <v>7.7678154606060303</v>
      </c>
      <c r="AG82" s="51">
        <v>0</v>
      </c>
      <c r="AH82" s="51">
        <v>0</v>
      </c>
      <c r="AI82" s="51">
        <v>404.47881957104897</v>
      </c>
      <c r="AJ82" s="51">
        <v>0</v>
      </c>
      <c r="AK82" s="51">
        <v>0</v>
      </c>
      <c r="AL82" s="53">
        <f t="shared" si="26"/>
        <v>4322.2531147610134</v>
      </c>
      <c r="AM82" s="54">
        <v>0</v>
      </c>
      <c r="AN82" s="54">
        <v>0</v>
      </c>
      <c r="AO82" s="55">
        <f t="shared" si="27"/>
        <v>4322.2531147610134</v>
      </c>
      <c r="AP82" s="50">
        <v>0</v>
      </c>
      <c r="AQ82" s="51">
        <v>0</v>
      </c>
      <c r="AR82" s="51">
        <v>0</v>
      </c>
      <c r="AS82" s="51">
        <v>0</v>
      </c>
      <c r="AT82" s="51">
        <v>0</v>
      </c>
      <c r="AU82" s="51">
        <v>0</v>
      </c>
      <c r="AV82" s="51">
        <v>0</v>
      </c>
      <c r="AW82" s="51">
        <v>0</v>
      </c>
      <c r="AX82" s="51">
        <v>0</v>
      </c>
      <c r="AY82" s="51">
        <v>0</v>
      </c>
      <c r="AZ82" s="51">
        <f t="shared" si="28"/>
        <v>0</v>
      </c>
      <c r="BA82" s="51">
        <v>0</v>
      </c>
      <c r="BB82" s="51">
        <v>0</v>
      </c>
      <c r="BC82" s="51">
        <v>0</v>
      </c>
      <c r="BD82" s="56">
        <f t="shared" si="29"/>
        <v>0</v>
      </c>
      <c r="BE82" s="51">
        <v>0</v>
      </c>
      <c r="BF82" s="51">
        <v>0</v>
      </c>
      <c r="BG82" s="52">
        <f t="shared" si="30"/>
        <v>0</v>
      </c>
      <c r="BH82" s="54">
        <v>4322.2531147610134</v>
      </c>
    </row>
    <row r="83" spans="1:60" ht="12" customHeight="1">
      <c r="A83" s="68" t="s">
        <v>294</v>
      </c>
      <c r="B83" s="58">
        <v>0</v>
      </c>
      <c r="C83" s="59">
        <v>0</v>
      </c>
      <c r="D83" s="60">
        <f t="shared" si="31"/>
        <v>0</v>
      </c>
      <c r="E83" s="58">
        <v>0</v>
      </c>
      <c r="F83" s="59">
        <v>0</v>
      </c>
      <c r="G83" s="59">
        <v>0</v>
      </c>
      <c r="H83" s="60">
        <f t="shared" si="25"/>
        <v>0</v>
      </c>
      <c r="I83" s="58">
        <v>375.13927256856402</v>
      </c>
      <c r="J83" s="59">
        <v>0</v>
      </c>
      <c r="K83" s="59">
        <v>0</v>
      </c>
      <c r="L83" s="59">
        <v>0</v>
      </c>
      <c r="M83" s="59">
        <v>33.211712457824397</v>
      </c>
      <c r="N83" s="59">
        <v>0</v>
      </c>
      <c r="O83" s="59">
        <v>13.109886496509599</v>
      </c>
      <c r="P83" s="59">
        <v>0</v>
      </c>
      <c r="Q83" s="59">
        <v>0</v>
      </c>
      <c r="R83" s="59">
        <v>0</v>
      </c>
      <c r="S83" s="59">
        <v>1.8798234007883099</v>
      </c>
      <c r="T83" s="59">
        <v>33.868999642349301</v>
      </c>
      <c r="U83" s="59">
        <v>0</v>
      </c>
      <c r="V83" s="59">
        <v>0</v>
      </c>
      <c r="W83" s="59">
        <v>0</v>
      </c>
      <c r="X83" s="59">
        <v>2.6219772993019199</v>
      </c>
      <c r="Y83" s="59">
        <v>0</v>
      </c>
      <c r="Z83" s="59">
        <v>405.08145723579599</v>
      </c>
      <c r="AA83" s="59">
        <v>53.797650152531297</v>
      </c>
      <c r="AB83" s="59">
        <v>1255.28080991399</v>
      </c>
      <c r="AC83" s="59">
        <v>483.472572301828</v>
      </c>
      <c r="AD83" s="59">
        <v>56010.502931335599</v>
      </c>
      <c r="AE83" s="59">
        <v>1413.7813828583701</v>
      </c>
      <c r="AF83" s="59">
        <v>391.85371661458402</v>
      </c>
      <c r="AG83" s="59">
        <v>58.776794465598996</v>
      </c>
      <c r="AH83" s="59">
        <v>0</v>
      </c>
      <c r="AI83" s="59">
        <v>596.957068464342</v>
      </c>
      <c r="AJ83" s="59">
        <v>56.308382501850502</v>
      </c>
      <c r="AK83" s="59">
        <v>395.756254662142</v>
      </c>
      <c r="AL83" s="61">
        <f t="shared" si="26"/>
        <v>61581.400692371972</v>
      </c>
      <c r="AM83" s="62">
        <v>74</v>
      </c>
      <c r="AN83" s="62">
        <v>0</v>
      </c>
      <c r="AO83" s="63">
        <f t="shared" si="27"/>
        <v>61655.400692371972</v>
      </c>
      <c r="AP83" s="58">
        <v>1149.2399125029599</v>
      </c>
      <c r="AQ83" s="59">
        <v>0</v>
      </c>
      <c r="AR83" s="59">
        <v>0</v>
      </c>
      <c r="AS83" s="59">
        <v>0</v>
      </c>
      <c r="AT83" s="59">
        <v>0</v>
      </c>
      <c r="AU83" s="59">
        <v>0</v>
      </c>
      <c r="AV83" s="59">
        <v>0</v>
      </c>
      <c r="AW83" s="59">
        <v>0</v>
      </c>
      <c r="AX83" s="59">
        <v>0</v>
      </c>
      <c r="AY83" s="59">
        <v>0</v>
      </c>
      <c r="AZ83" s="59">
        <f t="shared" si="28"/>
        <v>0</v>
      </c>
      <c r="BA83" s="59">
        <v>0</v>
      </c>
      <c r="BB83" s="59">
        <v>0</v>
      </c>
      <c r="BC83" s="59">
        <v>0</v>
      </c>
      <c r="BD83" s="64">
        <f t="shared" si="29"/>
        <v>0</v>
      </c>
      <c r="BE83" s="59">
        <v>0</v>
      </c>
      <c r="BF83" s="59">
        <v>0</v>
      </c>
      <c r="BG83" s="60">
        <f t="shared" si="30"/>
        <v>1149.2399125029599</v>
      </c>
      <c r="BH83" s="62">
        <v>62804.640604874927</v>
      </c>
    </row>
    <row r="84" spans="1:60" ht="12" customHeight="1">
      <c r="A84" s="69" t="s">
        <v>231</v>
      </c>
      <c r="B84" s="50">
        <v>0</v>
      </c>
      <c r="C84" s="51">
        <v>0</v>
      </c>
      <c r="D84" s="52">
        <f t="shared" si="31"/>
        <v>0</v>
      </c>
      <c r="E84" s="50">
        <v>83.374978969475293</v>
      </c>
      <c r="F84" s="51">
        <v>0</v>
      </c>
      <c r="G84" s="51">
        <v>46.305215524025002</v>
      </c>
      <c r="H84" s="52">
        <f t="shared" si="25"/>
        <v>129.6801944935003</v>
      </c>
      <c r="I84" s="50">
        <v>417.39215413367901</v>
      </c>
      <c r="J84" s="51">
        <v>1</v>
      </c>
      <c r="K84" s="51">
        <v>10.927638768338801</v>
      </c>
      <c r="L84" s="51">
        <v>71.974641360597104</v>
      </c>
      <c r="M84" s="51">
        <v>13.4414826441246</v>
      </c>
      <c r="N84" s="51">
        <v>35.403157670549803</v>
      </c>
      <c r="O84" s="51">
        <v>249.49480363016801</v>
      </c>
      <c r="P84" s="51">
        <v>5.2618761814435899</v>
      </c>
      <c r="Q84" s="51">
        <v>16.815390535134298</v>
      </c>
      <c r="R84" s="51">
        <v>47.788389828732598</v>
      </c>
      <c r="S84" s="51">
        <v>221.083081481356</v>
      </c>
      <c r="T84" s="51">
        <v>100.37097942048</v>
      </c>
      <c r="U84" s="51">
        <v>71.714773997785301</v>
      </c>
      <c r="V84" s="51">
        <v>39.2138062015229</v>
      </c>
      <c r="W84" s="51">
        <v>72.119809915844797</v>
      </c>
      <c r="X84" s="51">
        <v>0.93939657123890496</v>
      </c>
      <c r="Y84" s="51">
        <v>34.5083825097011</v>
      </c>
      <c r="Z84" s="51">
        <v>351.595926461391</v>
      </c>
      <c r="AA84" s="51">
        <v>76.751881552978702</v>
      </c>
      <c r="AB84" s="51">
        <v>352.25635678181698</v>
      </c>
      <c r="AC84" s="51">
        <v>358.79827470468302</v>
      </c>
      <c r="AD84" s="51">
        <v>1336.5228922349099</v>
      </c>
      <c r="AE84" s="51">
        <v>95849.497596317</v>
      </c>
      <c r="AF84" s="51">
        <v>933.31028496349904</v>
      </c>
      <c r="AG84" s="51">
        <v>914.24022974694003</v>
      </c>
      <c r="AH84" s="51">
        <v>417.96713573144302</v>
      </c>
      <c r="AI84" s="51">
        <v>1775.3811791650301</v>
      </c>
      <c r="AJ84" s="51">
        <v>282.35236945646199</v>
      </c>
      <c r="AK84" s="51">
        <v>165.71252496377201</v>
      </c>
      <c r="AL84" s="53">
        <f t="shared" si="26"/>
        <v>104223.83641693056</v>
      </c>
      <c r="AM84" s="54">
        <v>1</v>
      </c>
      <c r="AN84" s="54">
        <v>0</v>
      </c>
      <c r="AO84" s="55">
        <f t="shared" si="27"/>
        <v>104354.51661142406</v>
      </c>
      <c r="AP84" s="50">
        <v>3198.32025134997</v>
      </c>
      <c r="AQ84" s="51">
        <v>0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1136.5299553120899</v>
      </c>
      <c r="AX84" s="51">
        <v>0</v>
      </c>
      <c r="AY84" s="51">
        <v>0</v>
      </c>
      <c r="AZ84" s="51">
        <f t="shared" si="28"/>
        <v>0</v>
      </c>
      <c r="BA84" s="51">
        <v>0</v>
      </c>
      <c r="BB84" s="51">
        <v>0</v>
      </c>
      <c r="BC84" s="51">
        <v>0</v>
      </c>
      <c r="BD84" s="56">
        <f t="shared" si="29"/>
        <v>0</v>
      </c>
      <c r="BE84" s="51">
        <v>0</v>
      </c>
      <c r="BF84" s="51">
        <v>0</v>
      </c>
      <c r="BG84" s="52">
        <f t="shared" si="30"/>
        <v>4334.8502066620604</v>
      </c>
      <c r="BH84" s="54">
        <v>108689.36681808619</v>
      </c>
    </row>
    <row r="85" spans="1:60" ht="12" customHeight="1">
      <c r="A85" s="68" t="s">
        <v>148</v>
      </c>
      <c r="B85" s="58">
        <v>0</v>
      </c>
      <c r="C85" s="59">
        <v>0</v>
      </c>
      <c r="D85" s="60">
        <f t="shared" si="31"/>
        <v>0</v>
      </c>
      <c r="E85" s="58">
        <v>0</v>
      </c>
      <c r="F85" s="59">
        <v>0</v>
      </c>
      <c r="G85" s="59">
        <v>0</v>
      </c>
      <c r="H85" s="60">
        <f t="shared" si="25"/>
        <v>0</v>
      </c>
      <c r="I85" s="58">
        <v>0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0</v>
      </c>
      <c r="P85" s="59">
        <v>0</v>
      </c>
      <c r="Q85" s="59">
        <v>0</v>
      </c>
      <c r="R85" s="59">
        <v>0</v>
      </c>
      <c r="S85" s="59">
        <v>0</v>
      </c>
      <c r="T85" s="59">
        <v>0</v>
      </c>
      <c r="U85" s="59">
        <v>0</v>
      </c>
      <c r="V85" s="59">
        <v>0</v>
      </c>
      <c r="W85" s="59">
        <v>0</v>
      </c>
      <c r="X85" s="59">
        <v>0</v>
      </c>
      <c r="Y85" s="59">
        <v>0</v>
      </c>
      <c r="Z85" s="59">
        <v>0</v>
      </c>
      <c r="AA85" s="59">
        <v>0</v>
      </c>
      <c r="AB85" s="59">
        <v>0</v>
      </c>
      <c r="AC85" s="59">
        <v>0</v>
      </c>
      <c r="AD85" s="59">
        <v>0</v>
      </c>
      <c r="AE85" s="59">
        <v>319.06098541187401</v>
      </c>
      <c r="AF85" s="59">
        <v>11374.8752591416</v>
      </c>
      <c r="AG85" s="59">
        <v>164.736657087829</v>
      </c>
      <c r="AH85" s="59">
        <v>0</v>
      </c>
      <c r="AI85" s="59">
        <v>0</v>
      </c>
      <c r="AJ85" s="59">
        <v>0</v>
      </c>
      <c r="AK85" s="59">
        <v>0</v>
      </c>
      <c r="AL85" s="61">
        <f t="shared" si="26"/>
        <v>11858.672901641303</v>
      </c>
      <c r="AM85" s="62">
        <v>0</v>
      </c>
      <c r="AN85" s="62">
        <v>0</v>
      </c>
      <c r="AO85" s="63">
        <f t="shared" si="27"/>
        <v>11858.672901641303</v>
      </c>
      <c r="AP85" s="58">
        <v>251.74043269265599</v>
      </c>
      <c r="AQ85" s="59">
        <v>0</v>
      </c>
      <c r="AR85" s="59">
        <v>0</v>
      </c>
      <c r="AS85" s="59">
        <v>0</v>
      </c>
      <c r="AT85" s="59">
        <v>0</v>
      </c>
      <c r="AU85" s="59">
        <v>0</v>
      </c>
      <c r="AV85" s="59">
        <v>0</v>
      </c>
      <c r="AW85" s="59">
        <v>0</v>
      </c>
      <c r="AX85" s="59">
        <v>0</v>
      </c>
      <c r="AY85" s="59">
        <v>0</v>
      </c>
      <c r="AZ85" s="59">
        <f t="shared" si="28"/>
        <v>0</v>
      </c>
      <c r="BA85" s="59">
        <v>0</v>
      </c>
      <c r="BB85" s="59">
        <v>0</v>
      </c>
      <c r="BC85" s="59">
        <v>0</v>
      </c>
      <c r="BD85" s="64">
        <f t="shared" si="29"/>
        <v>0</v>
      </c>
      <c r="BE85" s="59">
        <v>0</v>
      </c>
      <c r="BF85" s="59">
        <v>0</v>
      </c>
      <c r="BG85" s="60">
        <f t="shared" si="30"/>
        <v>251.74043269265599</v>
      </c>
      <c r="BH85" s="62">
        <v>12110.413334333958</v>
      </c>
    </row>
    <row r="86" spans="1:60" ht="12" customHeight="1">
      <c r="A86" s="69" t="s">
        <v>295</v>
      </c>
      <c r="B86" s="50">
        <v>0</v>
      </c>
      <c r="C86" s="51">
        <v>0</v>
      </c>
      <c r="D86" s="52">
        <f t="shared" si="31"/>
        <v>0</v>
      </c>
      <c r="E86" s="50">
        <v>0</v>
      </c>
      <c r="F86" s="51">
        <v>0</v>
      </c>
      <c r="G86" s="51">
        <v>0</v>
      </c>
      <c r="H86" s="52">
        <f t="shared" si="25"/>
        <v>0</v>
      </c>
      <c r="I86" s="50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  <c r="S86" s="51">
        <v>0</v>
      </c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0</v>
      </c>
      <c r="AD86" s="51">
        <v>0</v>
      </c>
      <c r="AE86" s="51">
        <v>418.92453849568102</v>
      </c>
      <c r="AF86" s="51">
        <v>44.659733883065002</v>
      </c>
      <c r="AG86" s="51">
        <v>20664.801595050201</v>
      </c>
      <c r="AH86" s="51">
        <v>2</v>
      </c>
      <c r="AI86" s="51">
        <v>0</v>
      </c>
      <c r="AJ86" s="51">
        <v>0</v>
      </c>
      <c r="AK86" s="51">
        <v>0</v>
      </c>
      <c r="AL86" s="53">
        <f t="shared" si="26"/>
        <v>21130.385867428948</v>
      </c>
      <c r="AM86" s="54">
        <v>0</v>
      </c>
      <c r="AN86" s="54">
        <v>0</v>
      </c>
      <c r="AO86" s="55">
        <f t="shared" si="27"/>
        <v>21130.385867428948</v>
      </c>
      <c r="AP86" s="50">
        <v>349.35354088664701</v>
      </c>
      <c r="AQ86" s="51">
        <v>0</v>
      </c>
      <c r="AR86" s="51">
        <v>0</v>
      </c>
      <c r="AS86" s="51">
        <v>0</v>
      </c>
      <c r="AT86" s="51">
        <v>0</v>
      </c>
      <c r="AU86" s="51">
        <v>0</v>
      </c>
      <c r="AV86" s="51">
        <v>0</v>
      </c>
      <c r="AW86" s="51">
        <v>0</v>
      </c>
      <c r="AX86" s="51">
        <v>0</v>
      </c>
      <c r="AY86" s="51">
        <v>0</v>
      </c>
      <c r="AZ86" s="51">
        <f t="shared" si="28"/>
        <v>0</v>
      </c>
      <c r="BA86" s="51">
        <v>0</v>
      </c>
      <c r="BB86" s="51">
        <v>0</v>
      </c>
      <c r="BC86" s="51">
        <v>0</v>
      </c>
      <c r="BD86" s="56">
        <f t="shared" si="29"/>
        <v>0</v>
      </c>
      <c r="BE86" s="51">
        <v>0</v>
      </c>
      <c r="BF86" s="51">
        <v>0</v>
      </c>
      <c r="BG86" s="52">
        <f t="shared" si="30"/>
        <v>349.35354088664701</v>
      </c>
      <c r="BH86" s="54">
        <v>21479.739408315596</v>
      </c>
    </row>
    <row r="87" spans="1:60" ht="12" customHeight="1">
      <c r="A87" s="68" t="s">
        <v>296</v>
      </c>
      <c r="B87" s="58">
        <v>0</v>
      </c>
      <c r="C87" s="59">
        <v>0</v>
      </c>
      <c r="D87" s="60">
        <f t="shared" si="31"/>
        <v>0</v>
      </c>
      <c r="E87" s="58">
        <v>0</v>
      </c>
      <c r="F87" s="59">
        <v>0</v>
      </c>
      <c r="G87" s="59">
        <v>0</v>
      </c>
      <c r="H87" s="60">
        <f t="shared" si="25"/>
        <v>0</v>
      </c>
      <c r="I87" s="58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>
        <v>0</v>
      </c>
      <c r="S87" s="59">
        <v>0</v>
      </c>
      <c r="T87" s="59">
        <v>0</v>
      </c>
      <c r="U87" s="59">
        <v>0</v>
      </c>
      <c r="V87" s="59">
        <v>0</v>
      </c>
      <c r="W87" s="59">
        <v>0</v>
      </c>
      <c r="X87" s="59">
        <v>0</v>
      </c>
      <c r="Y87" s="59">
        <v>0</v>
      </c>
      <c r="Z87" s="59">
        <v>44.153935712106801</v>
      </c>
      <c r="AA87" s="59">
        <v>0</v>
      </c>
      <c r="AB87" s="59">
        <v>0</v>
      </c>
      <c r="AC87" s="59">
        <v>41.560553984018597</v>
      </c>
      <c r="AD87" s="59">
        <v>135.109122782996</v>
      </c>
      <c r="AE87" s="59">
        <v>773.91949807261403</v>
      </c>
      <c r="AF87" s="59">
        <v>28865.175056010299</v>
      </c>
      <c r="AG87" s="59">
        <v>748.97371252598998</v>
      </c>
      <c r="AH87" s="59">
        <v>599.40478007259696</v>
      </c>
      <c r="AI87" s="59">
        <v>284.13517539607801</v>
      </c>
      <c r="AJ87" s="59">
        <v>0</v>
      </c>
      <c r="AK87" s="59">
        <v>0</v>
      </c>
      <c r="AL87" s="61">
        <f t="shared" si="26"/>
        <v>31492.431834556701</v>
      </c>
      <c r="AM87" s="62">
        <v>0</v>
      </c>
      <c r="AN87" s="62">
        <v>0</v>
      </c>
      <c r="AO87" s="63">
        <f t="shared" si="27"/>
        <v>31492.431834556701</v>
      </c>
      <c r="AP87" s="58">
        <v>70.687386742927501</v>
      </c>
      <c r="AQ87" s="59">
        <v>0</v>
      </c>
      <c r="AR87" s="59">
        <v>0</v>
      </c>
      <c r="AS87" s="59">
        <v>0</v>
      </c>
      <c r="AT87" s="59">
        <v>0</v>
      </c>
      <c r="AU87" s="59">
        <v>0</v>
      </c>
      <c r="AV87" s="59">
        <v>0</v>
      </c>
      <c r="AW87" s="59">
        <v>0</v>
      </c>
      <c r="AX87" s="59">
        <v>0</v>
      </c>
      <c r="AY87" s="59">
        <v>0</v>
      </c>
      <c r="AZ87" s="59">
        <f t="shared" si="28"/>
        <v>0</v>
      </c>
      <c r="BA87" s="59">
        <v>0</v>
      </c>
      <c r="BB87" s="59">
        <v>0</v>
      </c>
      <c r="BC87" s="59">
        <v>0</v>
      </c>
      <c r="BD87" s="64">
        <f t="shared" si="29"/>
        <v>0</v>
      </c>
      <c r="BE87" s="59">
        <v>0</v>
      </c>
      <c r="BF87" s="59">
        <v>0</v>
      </c>
      <c r="BG87" s="60">
        <f t="shared" si="30"/>
        <v>70.687386742927501</v>
      </c>
      <c r="BH87" s="62">
        <v>31563.119221299625</v>
      </c>
    </row>
    <row r="88" spans="1:60" ht="12" customHeight="1">
      <c r="A88" s="69" t="s">
        <v>297</v>
      </c>
      <c r="B88" s="50">
        <v>0</v>
      </c>
      <c r="C88" s="51">
        <v>0</v>
      </c>
      <c r="D88" s="52">
        <f t="shared" si="31"/>
        <v>0</v>
      </c>
      <c r="E88" s="50">
        <v>0</v>
      </c>
      <c r="F88" s="51">
        <v>0</v>
      </c>
      <c r="G88" s="51">
        <v>0</v>
      </c>
      <c r="H88" s="52">
        <f t="shared" si="25"/>
        <v>0</v>
      </c>
      <c r="I88" s="50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3.7443318218191499</v>
      </c>
      <c r="P88" s="51">
        <v>1.91981984537937</v>
      </c>
      <c r="Q88" s="51">
        <v>0</v>
      </c>
      <c r="R88" s="51">
        <v>0</v>
      </c>
      <c r="S88" s="51">
        <v>0</v>
      </c>
      <c r="T88" s="51">
        <v>0</v>
      </c>
      <c r="U88" s="51">
        <v>0</v>
      </c>
      <c r="V88" s="51">
        <v>0</v>
      </c>
      <c r="W88" s="51">
        <v>0</v>
      </c>
      <c r="X88" s="51">
        <v>0</v>
      </c>
      <c r="Y88" s="51">
        <v>0</v>
      </c>
      <c r="Z88" s="51">
        <v>202.998103244687</v>
      </c>
      <c r="AA88" s="51">
        <v>0</v>
      </c>
      <c r="AB88" s="51">
        <v>0</v>
      </c>
      <c r="AC88" s="51">
        <v>9.9848848581843992</v>
      </c>
      <c r="AD88" s="51">
        <v>72.567296186989495</v>
      </c>
      <c r="AE88" s="51">
        <v>71.755105133548</v>
      </c>
      <c r="AF88" s="51">
        <v>476.07394084639799</v>
      </c>
      <c r="AG88" s="51">
        <v>30917.653541615098</v>
      </c>
      <c r="AH88" s="51">
        <v>1</v>
      </c>
      <c r="AI88" s="51">
        <v>138.208513695877</v>
      </c>
      <c r="AJ88" s="51">
        <v>0</v>
      </c>
      <c r="AK88" s="51">
        <v>0</v>
      </c>
      <c r="AL88" s="53">
        <f t="shared" si="26"/>
        <v>31895.905537247982</v>
      </c>
      <c r="AM88" s="54">
        <v>0</v>
      </c>
      <c r="AN88" s="54">
        <v>0</v>
      </c>
      <c r="AO88" s="55">
        <f t="shared" si="27"/>
        <v>31895.905537247982</v>
      </c>
      <c r="AP88" s="50">
        <v>0</v>
      </c>
      <c r="AQ88" s="51">
        <v>0</v>
      </c>
      <c r="AR88" s="51">
        <v>0</v>
      </c>
      <c r="AS88" s="51">
        <v>0</v>
      </c>
      <c r="AT88" s="51">
        <v>0</v>
      </c>
      <c r="AU88" s="51">
        <v>0</v>
      </c>
      <c r="AV88" s="51">
        <v>0</v>
      </c>
      <c r="AW88" s="51">
        <v>0</v>
      </c>
      <c r="AX88" s="51">
        <v>0</v>
      </c>
      <c r="AY88" s="51">
        <v>0</v>
      </c>
      <c r="AZ88" s="51">
        <f t="shared" si="28"/>
        <v>0</v>
      </c>
      <c r="BA88" s="51">
        <v>0</v>
      </c>
      <c r="BB88" s="51">
        <v>0</v>
      </c>
      <c r="BC88" s="51">
        <v>0</v>
      </c>
      <c r="BD88" s="56">
        <f t="shared" si="29"/>
        <v>0</v>
      </c>
      <c r="BE88" s="51">
        <v>0</v>
      </c>
      <c r="BF88" s="51">
        <v>0</v>
      </c>
      <c r="BG88" s="52">
        <f t="shared" si="30"/>
        <v>0</v>
      </c>
      <c r="BH88" s="54">
        <v>31895.905537247982</v>
      </c>
    </row>
    <row r="89" spans="1:60" ht="12" customHeight="1">
      <c r="A89" s="68" t="s">
        <v>298</v>
      </c>
      <c r="B89" s="58">
        <v>0</v>
      </c>
      <c r="C89" s="59">
        <v>0</v>
      </c>
      <c r="D89" s="60">
        <f t="shared" si="31"/>
        <v>0</v>
      </c>
      <c r="E89" s="58">
        <v>0</v>
      </c>
      <c r="F89" s="59">
        <v>0</v>
      </c>
      <c r="G89" s="59">
        <v>0</v>
      </c>
      <c r="H89" s="60">
        <f t="shared" si="25"/>
        <v>0</v>
      </c>
      <c r="I89" s="58">
        <v>0</v>
      </c>
      <c r="J89" s="59">
        <v>0</v>
      </c>
      <c r="K89" s="59">
        <v>0</v>
      </c>
      <c r="L89" s="59">
        <v>3.75101974131021</v>
      </c>
      <c r="M89" s="59">
        <v>0</v>
      </c>
      <c r="N89" s="59">
        <v>0</v>
      </c>
      <c r="O89" s="59">
        <v>0</v>
      </c>
      <c r="P89" s="59">
        <v>0</v>
      </c>
      <c r="Q89" s="59">
        <v>0</v>
      </c>
      <c r="R89" s="59">
        <v>0</v>
      </c>
      <c r="S89" s="59">
        <v>0</v>
      </c>
      <c r="T89" s="59">
        <v>0</v>
      </c>
      <c r="U89" s="59">
        <v>89.808291131374503</v>
      </c>
      <c r="V89" s="59">
        <v>0</v>
      </c>
      <c r="W89" s="59">
        <v>0</v>
      </c>
      <c r="X89" s="59">
        <v>0</v>
      </c>
      <c r="Y89" s="59">
        <v>0</v>
      </c>
      <c r="Z89" s="59">
        <v>51.458366215860799</v>
      </c>
      <c r="AA89" s="59">
        <v>0</v>
      </c>
      <c r="AB89" s="59">
        <v>0</v>
      </c>
      <c r="AC89" s="59">
        <v>0</v>
      </c>
      <c r="AD89" s="59">
        <v>37.807822281057597</v>
      </c>
      <c r="AE89" s="59">
        <v>192.31358283736199</v>
      </c>
      <c r="AF89" s="59">
        <v>323.95095015110502</v>
      </c>
      <c r="AG89" s="59">
        <v>10496.6171981142</v>
      </c>
      <c r="AH89" s="59">
        <v>17</v>
      </c>
      <c r="AI89" s="59">
        <v>261.507875946441</v>
      </c>
      <c r="AJ89" s="59">
        <v>0</v>
      </c>
      <c r="AK89" s="59">
        <v>0</v>
      </c>
      <c r="AL89" s="61">
        <f t="shared" si="26"/>
        <v>11474.215106418711</v>
      </c>
      <c r="AM89" s="62">
        <v>0</v>
      </c>
      <c r="AN89" s="62">
        <v>0</v>
      </c>
      <c r="AO89" s="63">
        <f t="shared" si="27"/>
        <v>11474.215106418711</v>
      </c>
      <c r="AP89" s="58">
        <v>190.52462188725301</v>
      </c>
      <c r="AQ89" s="59">
        <v>0</v>
      </c>
      <c r="AR89" s="59">
        <v>0</v>
      </c>
      <c r="AS89" s="59">
        <v>0</v>
      </c>
      <c r="AT89" s="59">
        <v>0</v>
      </c>
      <c r="AU89" s="59">
        <v>0</v>
      </c>
      <c r="AV89" s="59">
        <v>0</v>
      </c>
      <c r="AW89" s="59">
        <v>0</v>
      </c>
      <c r="AX89" s="59">
        <v>0</v>
      </c>
      <c r="AY89" s="59">
        <v>0</v>
      </c>
      <c r="AZ89" s="59">
        <f t="shared" si="28"/>
        <v>0</v>
      </c>
      <c r="BA89" s="59">
        <v>0</v>
      </c>
      <c r="BB89" s="59">
        <v>0</v>
      </c>
      <c r="BC89" s="59">
        <v>0</v>
      </c>
      <c r="BD89" s="64">
        <f t="shared" si="29"/>
        <v>0</v>
      </c>
      <c r="BE89" s="59">
        <v>0</v>
      </c>
      <c r="BF89" s="59">
        <v>0</v>
      </c>
      <c r="BG89" s="60">
        <f t="shared" si="30"/>
        <v>190.52462188725301</v>
      </c>
      <c r="BH89" s="62">
        <v>11664.739728305964</v>
      </c>
    </row>
    <row r="90" spans="1:60" ht="12" customHeight="1">
      <c r="A90" s="69" t="s">
        <v>299</v>
      </c>
      <c r="B90" s="50">
        <v>0</v>
      </c>
      <c r="C90" s="51">
        <v>0</v>
      </c>
      <c r="D90" s="52">
        <f t="shared" si="31"/>
        <v>0</v>
      </c>
      <c r="E90" s="50">
        <v>0</v>
      </c>
      <c r="F90" s="51">
        <v>0</v>
      </c>
      <c r="G90" s="51">
        <v>0</v>
      </c>
      <c r="H90" s="52">
        <f t="shared" si="25"/>
        <v>0</v>
      </c>
      <c r="I90" s="50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51">
        <v>0</v>
      </c>
      <c r="V90" s="51">
        <v>0</v>
      </c>
      <c r="W90" s="51">
        <v>0</v>
      </c>
      <c r="X90" s="51">
        <v>0</v>
      </c>
      <c r="Y90" s="51">
        <v>0</v>
      </c>
      <c r="Z90" s="51">
        <v>0</v>
      </c>
      <c r="AA90" s="51">
        <v>0</v>
      </c>
      <c r="AB90" s="51">
        <v>0</v>
      </c>
      <c r="AC90" s="51">
        <v>0</v>
      </c>
      <c r="AD90" s="51">
        <v>0</v>
      </c>
      <c r="AE90" s="51">
        <v>0.8437117423421</v>
      </c>
      <c r="AF90" s="51">
        <v>0</v>
      </c>
      <c r="AG90" s="51">
        <v>0</v>
      </c>
      <c r="AH90" s="51">
        <v>72285.212553305697</v>
      </c>
      <c r="AI90" s="51">
        <v>1705.3958911715699</v>
      </c>
      <c r="AJ90" s="51">
        <v>0</v>
      </c>
      <c r="AK90" s="51">
        <v>0</v>
      </c>
      <c r="AL90" s="53">
        <f t="shared" si="26"/>
        <v>73991.452156219617</v>
      </c>
      <c r="AM90" s="54">
        <v>0</v>
      </c>
      <c r="AN90" s="54">
        <v>0</v>
      </c>
      <c r="AO90" s="55">
        <f t="shared" si="27"/>
        <v>73991.452156219617</v>
      </c>
      <c r="AP90" s="50">
        <v>0</v>
      </c>
      <c r="AQ90" s="51">
        <v>0</v>
      </c>
      <c r="AR90" s="51">
        <v>0</v>
      </c>
      <c r="AS90" s="51">
        <v>0</v>
      </c>
      <c r="AT90" s="51">
        <v>0</v>
      </c>
      <c r="AU90" s="51">
        <v>0</v>
      </c>
      <c r="AV90" s="51">
        <v>0</v>
      </c>
      <c r="AW90" s="51">
        <v>0</v>
      </c>
      <c r="AX90" s="51">
        <v>0</v>
      </c>
      <c r="AY90" s="51">
        <v>0</v>
      </c>
      <c r="AZ90" s="51">
        <f t="shared" si="28"/>
        <v>0</v>
      </c>
      <c r="BA90" s="51">
        <v>0</v>
      </c>
      <c r="BB90" s="51">
        <v>0</v>
      </c>
      <c r="BC90" s="51">
        <v>0</v>
      </c>
      <c r="BD90" s="56">
        <f t="shared" si="29"/>
        <v>0</v>
      </c>
      <c r="BE90" s="51">
        <v>0</v>
      </c>
      <c r="BF90" s="51">
        <v>0</v>
      </c>
      <c r="BG90" s="52">
        <f t="shared" si="30"/>
        <v>0</v>
      </c>
      <c r="BH90" s="54">
        <v>73991.452156219617</v>
      </c>
    </row>
    <row r="91" spans="1:60" ht="12" customHeight="1">
      <c r="A91" s="68" t="s">
        <v>300</v>
      </c>
      <c r="B91" s="58">
        <v>0</v>
      </c>
      <c r="C91" s="59">
        <v>0</v>
      </c>
      <c r="D91" s="60">
        <f t="shared" si="31"/>
        <v>0</v>
      </c>
      <c r="E91" s="58">
        <v>0</v>
      </c>
      <c r="F91" s="59">
        <v>0</v>
      </c>
      <c r="G91" s="59">
        <v>0</v>
      </c>
      <c r="H91" s="60">
        <f t="shared" si="25"/>
        <v>0</v>
      </c>
      <c r="I91" s="58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0.75665385845561595</v>
      </c>
      <c r="O91" s="59">
        <v>0</v>
      </c>
      <c r="P91" s="59">
        <v>0</v>
      </c>
      <c r="Q91" s="59">
        <v>0</v>
      </c>
      <c r="R91" s="59">
        <v>0</v>
      </c>
      <c r="S91" s="59">
        <v>0</v>
      </c>
      <c r="T91" s="59">
        <v>0</v>
      </c>
      <c r="U91" s="59">
        <v>0</v>
      </c>
      <c r="V91" s="59">
        <v>0</v>
      </c>
      <c r="W91" s="59">
        <v>0</v>
      </c>
      <c r="X91" s="59">
        <v>0</v>
      </c>
      <c r="Y91" s="59">
        <v>0</v>
      </c>
      <c r="Z91" s="59">
        <v>29.433903771674</v>
      </c>
      <c r="AA91" s="59">
        <v>0</v>
      </c>
      <c r="AB91" s="59">
        <v>0</v>
      </c>
      <c r="AC91" s="59">
        <v>0</v>
      </c>
      <c r="AD91" s="59">
        <v>147.94194077857</v>
      </c>
      <c r="AE91" s="59">
        <v>256.73486046984698</v>
      </c>
      <c r="AF91" s="59">
        <v>12</v>
      </c>
      <c r="AG91" s="59">
        <v>0</v>
      </c>
      <c r="AH91" s="59">
        <v>29729.2637439879</v>
      </c>
      <c r="AI91" s="59">
        <v>237.46576798493101</v>
      </c>
      <c r="AJ91" s="59">
        <v>0</v>
      </c>
      <c r="AK91" s="59">
        <v>0</v>
      </c>
      <c r="AL91" s="61">
        <f t="shared" si="26"/>
        <v>30413.596870851376</v>
      </c>
      <c r="AM91" s="62">
        <v>0</v>
      </c>
      <c r="AN91" s="62">
        <v>0</v>
      </c>
      <c r="AO91" s="63">
        <f t="shared" si="27"/>
        <v>30413.596870851376</v>
      </c>
      <c r="AP91" s="58">
        <v>0</v>
      </c>
      <c r="AQ91" s="59">
        <v>0</v>
      </c>
      <c r="AR91" s="59">
        <v>0</v>
      </c>
      <c r="AS91" s="59">
        <v>0</v>
      </c>
      <c r="AT91" s="59">
        <v>0</v>
      </c>
      <c r="AU91" s="59">
        <v>0</v>
      </c>
      <c r="AV91" s="59">
        <v>0</v>
      </c>
      <c r="AW91" s="59">
        <v>0</v>
      </c>
      <c r="AX91" s="59">
        <v>0</v>
      </c>
      <c r="AY91" s="59">
        <v>0</v>
      </c>
      <c r="AZ91" s="59">
        <f t="shared" si="28"/>
        <v>0</v>
      </c>
      <c r="BA91" s="59">
        <v>0</v>
      </c>
      <c r="BB91" s="59">
        <v>0</v>
      </c>
      <c r="BC91" s="59">
        <v>0</v>
      </c>
      <c r="BD91" s="64">
        <f t="shared" si="29"/>
        <v>0</v>
      </c>
      <c r="BE91" s="59">
        <v>0</v>
      </c>
      <c r="BF91" s="59">
        <v>0</v>
      </c>
      <c r="BG91" s="60">
        <f t="shared" si="30"/>
        <v>0</v>
      </c>
      <c r="BH91" s="62">
        <v>30413.596870851376</v>
      </c>
    </row>
    <row r="92" spans="1:60" ht="12" customHeight="1">
      <c r="A92" s="69" t="s">
        <v>154</v>
      </c>
      <c r="B92" s="50">
        <v>0</v>
      </c>
      <c r="C92" s="51">
        <v>0</v>
      </c>
      <c r="D92" s="52">
        <f t="shared" si="31"/>
        <v>0</v>
      </c>
      <c r="E92" s="50">
        <v>0</v>
      </c>
      <c r="F92" s="51">
        <v>0</v>
      </c>
      <c r="G92" s="51">
        <v>0</v>
      </c>
      <c r="H92" s="52">
        <f t="shared" si="25"/>
        <v>0</v>
      </c>
      <c r="I92" s="50">
        <v>0</v>
      </c>
      <c r="J92" s="51">
        <v>0</v>
      </c>
      <c r="K92" s="51">
        <v>174.28207720339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354.23933575869802</v>
      </c>
      <c r="AA92" s="51">
        <v>0</v>
      </c>
      <c r="AB92" s="51">
        <v>5.3311864699833498</v>
      </c>
      <c r="AC92" s="51">
        <v>19.960316433634201</v>
      </c>
      <c r="AD92" s="51">
        <v>399.931831881199</v>
      </c>
      <c r="AE92" s="51">
        <v>799.74555119258298</v>
      </c>
      <c r="AF92" s="51">
        <v>85.8705859387548</v>
      </c>
      <c r="AG92" s="51">
        <v>61.509857445483</v>
      </c>
      <c r="AH92" s="51">
        <v>595.67217100382697</v>
      </c>
      <c r="AI92" s="51">
        <v>52160.946935485801</v>
      </c>
      <c r="AJ92" s="51">
        <v>0</v>
      </c>
      <c r="AK92" s="51">
        <v>0</v>
      </c>
      <c r="AL92" s="53">
        <f t="shared" si="26"/>
        <v>54657.489848813355</v>
      </c>
      <c r="AM92" s="54">
        <v>0</v>
      </c>
      <c r="AN92" s="54">
        <v>0</v>
      </c>
      <c r="AO92" s="55">
        <f t="shared" si="27"/>
        <v>54657.489848813355</v>
      </c>
      <c r="AP92" s="50">
        <v>158.88383859646001</v>
      </c>
      <c r="AQ92" s="51">
        <v>0</v>
      </c>
      <c r="AR92" s="51">
        <v>0</v>
      </c>
      <c r="AS92" s="51">
        <v>0</v>
      </c>
      <c r="AT92" s="51">
        <v>0</v>
      </c>
      <c r="AU92" s="51">
        <v>0</v>
      </c>
      <c r="AV92" s="51">
        <v>0</v>
      </c>
      <c r="AW92" s="51">
        <v>0</v>
      </c>
      <c r="AX92" s="51">
        <v>0</v>
      </c>
      <c r="AY92" s="51">
        <v>0</v>
      </c>
      <c r="AZ92" s="51">
        <f t="shared" si="28"/>
        <v>0</v>
      </c>
      <c r="BA92" s="51">
        <v>0</v>
      </c>
      <c r="BB92" s="51">
        <v>0</v>
      </c>
      <c r="BC92" s="51">
        <v>0</v>
      </c>
      <c r="BD92" s="56">
        <f t="shared" si="29"/>
        <v>0</v>
      </c>
      <c r="BE92" s="51">
        <v>0</v>
      </c>
      <c r="BF92" s="51">
        <v>0</v>
      </c>
      <c r="BG92" s="52">
        <f t="shared" si="30"/>
        <v>158.88383859646001</v>
      </c>
      <c r="BH92" s="54">
        <v>54816.373687409818</v>
      </c>
    </row>
    <row r="93" spans="1:60" ht="12" customHeight="1">
      <c r="A93" s="68" t="s">
        <v>233</v>
      </c>
      <c r="B93" s="58">
        <v>0</v>
      </c>
      <c r="C93" s="59">
        <v>0</v>
      </c>
      <c r="D93" s="60">
        <f t="shared" si="31"/>
        <v>0</v>
      </c>
      <c r="E93" s="58">
        <v>0</v>
      </c>
      <c r="F93" s="59">
        <v>0</v>
      </c>
      <c r="G93" s="59">
        <v>0</v>
      </c>
      <c r="H93" s="60">
        <f t="shared" si="25"/>
        <v>0</v>
      </c>
      <c r="I93" s="58">
        <v>0</v>
      </c>
      <c r="J93" s="59">
        <v>0</v>
      </c>
      <c r="K93" s="59">
        <v>0.95163633791008395</v>
      </c>
      <c r="L93" s="59">
        <v>1.9032726758201699</v>
      </c>
      <c r="M93" s="59">
        <v>0</v>
      </c>
      <c r="N93" s="59">
        <v>0</v>
      </c>
      <c r="O93" s="59">
        <v>0.95163633791008395</v>
      </c>
      <c r="P93" s="59">
        <v>0</v>
      </c>
      <c r="Q93" s="59">
        <v>0</v>
      </c>
      <c r="R93" s="59">
        <v>0</v>
      </c>
      <c r="S93" s="59">
        <v>0</v>
      </c>
      <c r="T93" s="59">
        <v>0</v>
      </c>
      <c r="U93" s="59">
        <v>0</v>
      </c>
      <c r="V93" s="59">
        <v>0</v>
      </c>
      <c r="W93" s="59">
        <v>0</v>
      </c>
      <c r="X93" s="59">
        <v>2.8549090137302602</v>
      </c>
      <c r="Y93" s="59">
        <v>0</v>
      </c>
      <c r="Z93" s="59">
        <v>100.87345181846899</v>
      </c>
      <c r="AA93" s="59">
        <v>15.2261814065614</v>
      </c>
      <c r="AB93" s="59">
        <v>0</v>
      </c>
      <c r="AC93" s="59">
        <v>14.2745450686513</v>
      </c>
      <c r="AD93" s="59">
        <v>178.44346007396999</v>
      </c>
      <c r="AE93" s="59">
        <v>283.01933010282301</v>
      </c>
      <c r="AF93" s="59">
        <v>108.48654252175</v>
      </c>
      <c r="AG93" s="59">
        <v>0.95163633791008395</v>
      </c>
      <c r="AH93" s="59">
        <v>168.110370016681</v>
      </c>
      <c r="AI93" s="59">
        <v>143.995615988292</v>
      </c>
      <c r="AJ93" s="59">
        <v>29678.6824704018</v>
      </c>
      <c r="AK93" s="59">
        <v>177.95599518918601</v>
      </c>
      <c r="AL93" s="61">
        <f t="shared" si="26"/>
        <v>30876.681053291471</v>
      </c>
      <c r="AM93" s="62">
        <v>0</v>
      </c>
      <c r="AN93" s="62">
        <v>0</v>
      </c>
      <c r="AO93" s="63">
        <f t="shared" si="27"/>
        <v>30876.681053291471</v>
      </c>
      <c r="AP93" s="58">
        <v>0</v>
      </c>
      <c r="AQ93" s="59">
        <v>50.436725909234497</v>
      </c>
      <c r="AR93" s="59">
        <v>0</v>
      </c>
      <c r="AS93" s="59">
        <v>0</v>
      </c>
      <c r="AT93" s="59">
        <v>0</v>
      </c>
      <c r="AU93" s="59">
        <v>0</v>
      </c>
      <c r="AV93" s="59">
        <v>0</v>
      </c>
      <c r="AW93" s="59">
        <v>0</v>
      </c>
      <c r="AX93" s="59">
        <v>0</v>
      </c>
      <c r="AY93" s="59">
        <v>0</v>
      </c>
      <c r="AZ93" s="59">
        <f t="shared" si="28"/>
        <v>0</v>
      </c>
      <c r="BA93" s="59">
        <v>0</v>
      </c>
      <c r="BB93" s="59">
        <v>0</v>
      </c>
      <c r="BC93" s="59">
        <v>0</v>
      </c>
      <c r="BD93" s="64">
        <f t="shared" si="29"/>
        <v>0</v>
      </c>
      <c r="BE93" s="59">
        <v>0</v>
      </c>
      <c r="BF93" s="59">
        <v>0</v>
      </c>
      <c r="BG93" s="60">
        <f t="shared" si="30"/>
        <v>50.436725909234497</v>
      </c>
      <c r="BH93" s="62">
        <v>30927.1177792007</v>
      </c>
    </row>
    <row r="94" spans="1:60" ht="12" customHeight="1">
      <c r="A94" s="69" t="s">
        <v>234</v>
      </c>
      <c r="B94" s="50">
        <v>0</v>
      </c>
      <c r="C94" s="51">
        <v>0</v>
      </c>
      <c r="D94" s="52">
        <f t="shared" si="31"/>
        <v>0</v>
      </c>
      <c r="E94" s="50">
        <v>0</v>
      </c>
      <c r="F94" s="51">
        <v>0</v>
      </c>
      <c r="G94" s="51">
        <v>0</v>
      </c>
      <c r="H94" s="52">
        <f t="shared" si="25"/>
        <v>0</v>
      </c>
      <c r="I94" s="50">
        <v>24.5074055565664</v>
      </c>
      <c r="J94" s="51">
        <v>0</v>
      </c>
      <c r="K94" s="51">
        <v>110.91813887235401</v>
      </c>
      <c r="L94" s="51">
        <v>0</v>
      </c>
      <c r="M94" s="51">
        <v>60.325921370009603</v>
      </c>
      <c r="N94" s="51">
        <v>50.813494370884797</v>
      </c>
      <c r="O94" s="51">
        <v>34.875923292036802</v>
      </c>
      <c r="P94" s="51">
        <v>280.99261847662802</v>
      </c>
      <c r="Q94" s="51">
        <v>0</v>
      </c>
      <c r="R94" s="51">
        <v>0</v>
      </c>
      <c r="S94" s="51">
        <v>0</v>
      </c>
      <c r="T94" s="51">
        <v>0</v>
      </c>
      <c r="U94" s="51">
        <v>34.875923292036802</v>
      </c>
      <c r="V94" s="51">
        <v>0</v>
      </c>
      <c r="W94" s="51">
        <v>93.888888888888502</v>
      </c>
      <c r="X94" s="51">
        <v>0</v>
      </c>
      <c r="Y94" s="51">
        <v>18.851850428128099</v>
      </c>
      <c r="Z94" s="51">
        <v>302.25954925271401</v>
      </c>
      <c r="AA94" s="51">
        <v>5.6555551284384098</v>
      </c>
      <c r="AB94" s="51">
        <v>0</v>
      </c>
      <c r="AC94" s="51">
        <v>99.912594289259999</v>
      </c>
      <c r="AD94" s="51">
        <v>291.75</v>
      </c>
      <c r="AE94" s="51">
        <v>220.08329583779101</v>
      </c>
      <c r="AF94" s="51">
        <v>130.666666666666</v>
      </c>
      <c r="AG94" s="51">
        <v>14.1081393799011</v>
      </c>
      <c r="AH94" s="51">
        <v>0</v>
      </c>
      <c r="AI94" s="51">
        <v>10.9268292682927</v>
      </c>
      <c r="AJ94" s="51">
        <v>214.63485345824901</v>
      </c>
      <c r="AK94" s="51">
        <v>32364.269691265599</v>
      </c>
      <c r="AL94" s="53">
        <f t="shared" si="26"/>
        <v>34364.317339094436</v>
      </c>
      <c r="AM94" s="54">
        <v>0</v>
      </c>
      <c r="AN94" s="54">
        <v>0</v>
      </c>
      <c r="AO94" s="55">
        <f t="shared" si="27"/>
        <v>34364.317339094436</v>
      </c>
      <c r="AP94" s="50">
        <v>597.31471822370997</v>
      </c>
      <c r="AQ94" s="51">
        <v>0</v>
      </c>
      <c r="AR94" s="51">
        <v>0</v>
      </c>
      <c r="AS94" s="51">
        <v>0</v>
      </c>
      <c r="AT94" s="51">
        <v>0</v>
      </c>
      <c r="AU94" s="51">
        <v>0</v>
      </c>
      <c r="AV94" s="51">
        <v>0</v>
      </c>
      <c r="AW94" s="51">
        <v>0</v>
      </c>
      <c r="AX94" s="51">
        <v>0</v>
      </c>
      <c r="AY94" s="51">
        <v>0</v>
      </c>
      <c r="AZ94" s="51">
        <f t="shared" si="28"/>
        <v>0</v>
      </c>
      <c r="BA94" s="51">
        <v>0</v>
      </c>
      <c r="BB94" s="51">
        <v>0</v>
      </c>
      <c r="BC94" s="51">
        <v>0</v>
      </c>
      <c r="BD94" s="56">
        <f t="shared" si="29"/>
        <v>0</v>
      </c>
      <c r="BE94" s="51">
        <v>0</v>
      </c>
      <c r="BF94" s="51">
        <v>0</v>
      </c>
      <c r="BG94" s="52">
        <f t="shared" si="30"/>
        <v>597.31471822370997</v>
      </c>
      <c r="BH94" s="54">
        <v>34961.632057318151</v>
      </c>
    </row>
    <row r="95" spans="1:60" ht="12" customHeight="1">
      <c r="A95" s="42" t="s">
        <v>335</v>
      </c>
      <c r="B95" s="43">
        <f>B96</f>
        <v>912</v>
      </c>
      <c r="C95" s="44">
        <f t="shared" ref="C95:AZ95" si="32">C96</f>
        <v>1526</v>
      </c>
      <c r="D95" s="70">
        <f t="shared" si="32"/>
        <v>2438</v>
      </c>
      <c r="E95" s="43">
        <f t="shared" si="32"/>
        <v>3598</v>
      </c>
      <c r="F95" s="44">
        <f t="shared" si="32"/>
        <v>13.8824090491223</v>
      </c>
      <c r="G95" s="44">
        <f t="shared" si="32"/>
        <v>7.9548545252476002</v>
      </c>
      <c r="H95" s="45">
        <f t="shared" si="32"/>
        <v>3619.8372635743699</v>
      </c>
      <c r="I95" s="43">
        <f t="shared" si="32"/>
        <v>93.930645764195702</v>
      </c>
      <c r="J95" s="44">
        <f t="shared" si="32"/>
        <v>0</v>
      </c>
      <c r="K95" s="44">
        <f t="shared" si="32"/>
        <v>4.3653240952710402</v>
      </c>
      <c r="L95" s="44">
        <f t="shared" si="32"/>
        <v>9.50103614712779</v>
      </c>
      <c r="M95" s="44">
        <f t="shared" si="32"/>
        <v>1.05039388632993</v>
      </c>
      <c r="N95" s="44">
        <f t="shared" si="32"/>
        <v>9.6445009630889498</v>
      </c>
      <c r="O95" s="44">
        <f t="shared" si="32"/>
        <v>16.8429443893355</v>
      </c>
      <c r="P95" s="44">
        <f t="shared" si="32"/>
        <v>5</v>
      </c>
      <c r="Q95" s="44">
        <f t="shared" si="32"/>
        <v>0</v>
      </c>
      <c r="R95" s="44">
        <f t="shared" si="32"/>
        <v>75.117567038229097</v>
      </c>
      <c r="S95" s="44">
        <f t="shared" si="32"/>
        <v>4.2982125914275002</v>
      </c>
      <c r="T95" s="44">
        <f t="shared" si="32"/>
        <v>0</v>
      </c>
      <c r="U95" s="44">
        <f t="shared" si="32"/>
        <v>12.6081650356394</v>
      </c>
      <c r="V95" s="44">
        <f t="shared" si="32"/>
        <v>1.58781418294757</v>
      </c>
      <c r="W95" s="44">
        <f t="shared" si="32"/>
        <v>1.7361862268258099</v>
      </c>
      <c r="X95" s="44">
        <f t="shared" si="32"/>
        <v>2.3748605438882699</v>
      </c>
      <c r="Y95" s="44">
        <f t="shared" si="32"/>
        <v>2.1706213351515</v>
      </c>
      <c r="Z95" s="44">
        <f t="shared" si="32"/>
        <v>6.3993939998377396</v>
      </c>
      <c r="AA95" s="44">
        <f t="shared" si="32"/>
        <v>32.1684694760038</v>
      </c>
      <c r="AB95" s="44">
        <f t="shared" si="32"/>
        <v>21.740995597342099</v>
      </c>
      <c r="AC95" s="44">
        <f t="shared" si="32"/>
        <v>1.7401041767105601</v>
      </c>
      <c r="AD95" s="44">
        <f t="shared" si="32"/>
        <v>8.7556182417967605</v>
      </c>
      <c r="AE95" s="44">
        <f t="shared" si="32"/>
        <v>13.851410440241899</v>
      </c>
      <c r="AF95" s="44">
        <f t="shared" si="32"/>
        <v>7.2541636694824998</v>
      </c>
      <c r="AG95" s="44">
        <f t="shared" si="32"/>
        <v>0.840607508619302</v>
      </c>
      <c r="AH95" s="44">
        <f t="shared" si="32"/>
        <v>0</v>
      </c>
      <c r="AI95" s="44">
        <f t="shared" si="32"/>
        <v>13.8506252574042</v>
      </c>
      <c r="AJ95" s="44">
        <f t="shared" ref="AJ95:BH95" si="33">AJ96</f>
        <v>16.632877643699501</v>
      </c>
      <c r="AK95" s="44">
        <f t="shared" si="33"/>
        <v>15.838446474902</v>
      </c>
      <c r="AL95" s="46">
        <f t="shared" si="32"/>
        <v>379.30098468549841</v>
      </c>
      <c r="AM95" s="47">
        <f t="shared" si="33"/>
        <v>31</v>
      </c>
      <c r="AN95" s="47">
        <f t="shared" si="33"/>
        <v>261269.43852062599</v>
      </c>
      <c r="AO95" s="48">
        <f t="shared" si="32"/>
        <v>265299.57676888583</v>
      </c>
      <c r="AP95" s="43">
        <f t="shared" si="33"/>
        <v>0.73065310784854198</v>
      </c>
      <c r="AQ95" s="44">
        <f t="shared" si="33"/>
        <v>55</v>
      </c>
      <c r="AR95" s="44">
        <f t="shared" si="33"/>
        <v>7</v>
      </c>
      <c r="AS95" s="44">
        <f t="shared" si="33"/>
        <v>0</v>
      </c>
      <c r="AT95" s="44">
        <f t="shared" si="33"/>
        <v>80.725261913609202</v>
      </c>
      <c r="AU95" s="44">
        <f t="shared" si="33"/>
        <v>0</v>
      </c>
      <c r="AV95" s="44">
        <f t="shared" si="33"/>
        <v>8</v>
      </c>
      <c r="AW95" s="44">
        <f t="shared" si="33"/>
        <v>110</v>
      </c>
      <c r="AX95" s="44">
        <f t="shared" si="33"/>
        <v>1</v>
      </c>
      <c r="AY95" s="44">
        <f t="shared" si="32"/>
        <v>0</v>
      </c>
      <c r="AZ95" s="44">
        <f t="shared" si="32"/>
        <v>1</v>
      </c>
      <c r="BA95" s="44">
        <f t="shared" si="33"/>
        <v>0</v>
      </c>
      <c r="BB95" s="44">
        <f t="shared" si="33"/>
        <v>0</v>
      </c>
      <c r="BC95" s="44">
        <f t="shared" si="33"/>
        <v>0</v>
      </c>
      <c r="BD95" s="44">
        <f t="shared" si="33"/>
        <v>0</v>
      </c>
      <c r="BE95" s="44">
        <f t="shared" si="33"/>
        <v>9</v>
      </c>
      <c r="BF95" s="44">
        <f t="shared" si="33"/>
        <v>0</v>
      </c>
      <c r="BG95" s="45">
        <f t="shared" si="33"/>
        <v>271.45591502145771</v>
      </c>
      <c r="BH95" s="47">
        <f t="shared" si="33"/>
        <v>268009.03268390731</v>
      </c>
    </row>
    <row r="96" spans="1:60" ht="12" customHeight="1">
      <c r="A96" s="71" t="s">
        <v>236</v>
      </c>
      <c r="B96" s="58">
        <v>912</v>
      </c>
      <c r="C96" s="59">
        <v>1526</v>
      </c>
      <c r="D96" s="60">
        <f>SUM(B96:C96)</f>
        <v>2438</v>
      </c>
      <c r="E96" s="58">
        <v>3598</v>
      </c>
      <c r="F96" s="59">
        <v>13.8824090491223</v>
      </c>
      <c r="G96" s="59">
        <v>7.9548545252476002</v>
      </c>
      <c r="H96" s="60">
        <f>SUM(G96,F96,E96)</f>
        <v>3619.8372635743699</v>
      </c>
      <c r="I96" s="58">
        <v>93.930645764195702</v>
      </c>
      <c r="J96" s="59">
        <v>0</v>
      </c>
      <c r="K96" s="59">
        <v>4.3653240952710402</v>
      </c>
      <c r="L96" s="59">
        <v>9.50103614712779</v>
      </c>
      <c r="M96" s="59">
        <v>1.05039388632993</v>
      </c>
      <c r="N96" s="59">
        <v>9.6445009630889498</v>
      </c>
      <c r="O96" s="59">
        <v>16.8429443893355</v>
      </c>
      <c r="P96" s="59">
        <v>5</v>
      </c>
      <c r="Q96" s="59">
        <v>0</v>
      </c>
      <c r="R96" s="59">
        <v>75.117567038229097</v>
      </c>
      <c r="S96" s="59">
        <v>4.2982125914275002</v>
      </c>
      <c r="T96" s="59">
        <v>0</v>
      </c>
      <c r="U96" s="59">
        <v>12.6081650356394</v>
      </c>
      <c r="V96" s="59">
        <v>1.58781418294757</v>
      </c>
      <c r="W96" s="59">
        <v>1.7361862268258099</v>
      </c>
      <c r="X96" s="59">
        <v>2.3748605438882699</v>
      </c>
      <c r="Y96" s="59">
        <v>2.1706213351515</v>
      </c>
      <c r="Z96" s="59">
        <v>6.3993939998377396</v>
      </c>
      <c r="AA96" s="59">
        <v>32.1684694760038</v>
      </c>
      <c r="AB96" s="59">
        <v>21.740995597342099</v>
      </c>
      <c r="AC96" s="59">
        <v>1.7401041767105601</v>
      </c>
      <c r="AD96" s="59">
        <v>8.7556182417967605</v>
      </c>
      <c r="AE96" s="59">
        <v>13.851410440241899</v>
      </c>
      <c r="AF96" s="59">
        <v>7.2541636694824998</v>
      </c>
      <c r="AG96" s="59">
        <v>0.840607508619302</v>
      </c>
      <c r="AH96" s="59">
        <v>0</v>
      </c>
      <c r="AI96" s="59">
        <v>13.8506252574042</v>
      </c>
      <c r="AJ96" s="59">
        <v>16.632877643699501</v>
      </c>
      <c r="AK96" s="59">
        <v>15.838446474902</v>
      </c>
      <c r="AL96" s="61">
        <f>SUM(AK96,AJ96,AI96,AH96,AG96,AF96,AE96,AD96,AC96,AB96,AA96,Z96,Y96,X96,W96,V96,U96,T96,S96,R96,Q96,P96,O96,N96,M96,L96,K96,J96,I96)</f>
        <v>379.30098468549841</v>
      </c>
      <c r="AM96" s="62">
        <v>31</v>
      </c>
      <c r="AN96" s="62">
        <v>261269.43852062599</v>
      </c>
      <c r="AO96" s="63">
        <f>SUM(AN96,AM96,AL96,H96)</f>
        <v>265299.57676888583</v>
      </c>
      <c r="AP96" s="58">
        <v>0.73065310784854198</v>
      </c>
      <c r="AQ96" s="59">
        <v>55</v>
      </c>
      <c r="AR96" s="59">
        <v>7</v>
      </c>
      <c r="AS96" s="59">
        <v>0</v>
      </c>
      <c r="AT96" s="59">
        <v>80.725261913609202</v>
      </c>
      <c r="AU96" s="59">
        <v>0</v>
      </c>
      <c r="AV96" s="59">
        <v>8</v>
      </c>
      <c r="AW96" s="59">
        <v>110</v>
      </c>
      <c r="AX96" s="59">
        <v>1</v>
      </c>
      <c r="AY96" s="59">
        <v>0</v>
      </c>
      <c r="AZ96" s="59">
        <f>SUM(AX96:AY96)</f>
        <v>1</v>
      </c>
      <c r="BA96" s="59">
        <v>0</v>
      </c>
      <c r="BB96" s="59">
        <v>0</v>
      </c>
      <c r="BC96" s="59">
        <v>0</v>
      </c>
      <c r="BD96" s="64">
        <f>SUM(BA96:BC96)</f>
        <v>0</v>
      </c>
      <c r="BE96" s="59">
        <v>9</v>
      </c>
      <c r="BF96" s="59">
        <v>0</v>
      </c>
      <c r="BG96" s="60">
        <f>SUM(BF96,BE96,BD96,AZ96,AW96,AV96,AU96,AT96,AS96,AR96,AQ96,AP96)</f>
        <v>271.45591502145771</v>
      </c>
      <c r="BH96" s="62">
        <v>268009.03268390731</v>
      </c>
    </row>
    <row r="97" spans="1:60" s="12" customFormat="1" ht="12" customHeight="1">
      <c r="A97" s="72" t="s">
        <v>336</v>
      </c>
      <c r="B97" s="73">
        <f t="shared" ref="B97:AG97" si="34">SUM(B98,B106,B112,B119)</f>
        <v>2.8400606597043949</v>
      </c>
      <c r="C97" s="74">
        <f t="shared" si="34"/>
        <v>2.9914520120869899</v>
      </c>
      <c r="D97" s="75">
        <f t="shared" si="34"/>
        <v>5.8315126717913852</v>
      </c>
      <c r="E97" s="73">
        <f t="shared" si="34"/>
        <v>255.95867097091778</v>
      </c>
      <c r="F97" s="74">
        <f t="shared" si="34"/>
        <v>180.71163523536299</v>
      </c>
      <c r="G97" s="74">
        <f t="shared" si="34"/>
        <v>84.097184063182496</v>
      </c>
      <c r="H97" s="75">
        <f t="shared" si="34"/>
        <v>520.76749026946322</v>
      </c>
      <c r="I97" s="73">
        <f t="shared" si="34"/>
        <v>4592.8437458615354</v>
      </c>
      <c r="J97" s="74">
        <f t="shared" si="34"/>
        <v>45.7827450850071</v>
      </c>
      <c r="K97" s="74">
        <f t="shared" si="34"/>
        <v>481.07581759533105</v>
      </c>
      <c r="L97" s="74">
        <f t="shared" si="34"/>
        <v>214.80311651703971</v>
      </c>
      <c r="M97" s="74">
        <f t="shared" si="34"/>
        <v>235.26670898952989</v>
      </c>
      <c r="N97" s="74">
        <f t="shared" si="34"/>
        <v>308.33691347503668</v>
      </c>
      <c r="O97" s="74">
        <f t="shared" si="34"/>
        <v>848.60380916469501</v>
      </c>
      <c r="P97" s="74">
        <f t="shared" si="34"/>
        <v>463.80501307276091</v>
      </c>
      <c r="Q97" s="74">
        <f t="shared" si="34"/>
        <v>766.46568234436995</v>
      </c>
      <c r="R97" s="74">
        <f t="shared" si="34"/>
        <v>171.635304296236</v>
      </c>
      <c r="S97" s="74">
        <f t="shared" si="34"/>
        <v>1573.9248209134669</v>
      </c>
      <c r="T97" s="74">
        <f t="shared" si="34"/>
        <v>317.65144812515496</v>
      </c>
      <c r="U97" s="74">
        <f t="shared" si="34"/>
        <v>897.78389572968899</v>
      </c>
      <c r="V97" s="74">
        <f t="shared" si="34"/>
        <v>620.85174425028208</v>
      </c>
      <c r="W97" s="74">
        <f t="shared" si="34"/>
        <v>1336.674866376163</v>
      </c>
      <c r="X97" s="74">
        <f t="shared" si="34"/>
        <v>268.06639380952407</v>
      </c>
      <c r="Y97" s="74">
        <f t="shared" si="34"/>
        <v>394.92013207230036</v>
      </c>
      <c r="Z97" s="74">
        <f t="shared" si="34"/>
        <v>1182.3250589437539</v>
      </c>
      <c r="AA97" s="74">
        <f t="shared" si="34"/>
        <v>838.15330623059901</v>
      </c>
      <c r="AB97" s="74">
        <f t="shared" si="34"/>
        <v>1510.9167867808451</v>
      </c>
      <c r="AC97" s="74">
        <f t="shared" si="34"/>
        <v>1099.2112434539811</v>
      </c>
      <c r="AD97" s="74">
        <f t="shared" si="34"/>
        <v>1344.948541763094</v>
      </c>
      <c r="AE97" s="74">
        <f t="shared" si="34"/>
        <v>1349.3992248326749</v>
      </c>
      <c r="AF97" s="74">
        <f t="shared" si="34"/>
        <v>872.44862355350801</v>
      </c>
      <c r="AG97" s="74">
        <f t="shared" si="34"/>
        <v>2024.6202721541911</v>
      </c>
      <c r="AH97" s="74">
        <f t="shared" ref="AH97:BH97" si="35">SUM(AH98,AH106,AH112,AH119)</f>
        <v>2349.1302940258847</v>
      </c>
      <c r="AI97" s="74">
        <f t="shared" si="35"/>
        <v>940.11185655504505</v>
      </c>
      <c r="AJ97" s="74">
        <f t="shared" si="35"/>
        <v>368.24340002443699</v>
      </c>
      <c r="AK97" s="74">
        <f t="shared" si="35"/>
        <v>244.17744417028288</v>
      </c>
      <c r="AL97" s="76">
        <f t="shared" si="35"/>
        <v>27662.178210166418</v>
      </c>
      <c r="AM97" s="77">
        <f t="shared" si="35"/>
        <v>145778.80275510429</v>
      </c>
      <c r="AN97" s="77">
        <f t="shared" si="35"/>
        <v>1487.3778962998481</v>
      </c>
      <c r="AO97" s="78">
        <f t="shared" si="35"/>
        <v>175449.12635184004</v>
      </c>
      <c r="AP97" s="73">
        <f t="shared" si="35"/>
        <v>407168.7713230364</v>
      </c>
      <c r="AQ97" s="74">
        <f t="shared" si="35"/>
        <v>219284.6596765256</v>
      </c>
      <c r="AR97" s="74">
        <f t="shared" si="35"/>
        <v>197652.71109024837</v>
      </c>
      <c r="AS97" s="74">
        <f t="shared" si="35"/>
        <v>259123.35602069402</v>
      </c>
      <c r="AT97" s="74">
        <f t="shared" si="35"/>
        <v>228252.87592333532</v>
      </c>
      <c r="AU97" s="74">
        <f t="shared" si="35"/>
        <v>10724.829364294834</v>
      </c>
      <c r="AV97" s="74">
        <f t="shared" si="35"/>
        <v>98066.249002951125</v>
      </c>
      <c r="AW97" s="74">
        <f t="shared" si="35"/>
        <v>229302.86335034552</v>
      </c>
      <c r="AX97" s="74">
        <f t="shared" si="35"/>
        <v>44551.864134372707</v>
      </c>
      <c r="AY97" s="74">
        <f t="shared" si="35"/>
        <v>89057.825635336587</v>
      </c>
      <c r="AZ97" s="74">
        <f t="shared" si="35"/>
        <v>133609.68976970931</v>
      </c>
      <c r="BA97" s="74">
        <f t="shared" si="35"/>
        <v>346448.00130057952</v>
      </c>
      <c r="BB97" s="74">
        <f t="shared" si="35"/>
        <v>106546.62936551101</v>
      </c>
      <c r="BC97" s="74">
        <f t="shared" si="35"/>
        <v>68192.395023710284</v>
      </c>
      <c r="BD97" s="74">
        <f t="shared" si="35"/>
        <v>521187.02568980085</v>
      </c>
      <c r="BE97" s="74">
        <f t="shared" si="35"/>
        <v>129541.94480755509</v>
      </c>
      <c r="BF97" s="74">
        <f t="shared" si="35"/>
        <v>27428.765725943598</v>
      </c>
      <c r="BG97" s="75">
        <f t="shared" si="35"/>
        <v>2461343.74174444</v>
      </c>
      <c r="BH97" s="77">
        <f t="shared" si="35"/>
        <v>2636798.6996089513</v>
      </c>
    </row>
    <row r="98" spans="1:60" s="12" customFormat="1" ht="12" customHeight="1">
      <c r="A98" s="79" t="s">
        <v>315</v>
      </c>
      <c r="B98" s="80">
        <f>SUM(B100:B105)</f>
        <v>2.8400606597043949</v>
      </c>
      <c r="C98" s="81">
        <f>SUM(C100:C105)</f>
        <v>2.9914520120869899</v>
      </c>
      <c r="D98" s="82">
        <f t="shared" si="31"/>
        <v>5.8315126717913852</v>
      </c>
      <c r="E98" s="80">
        <f t="shared" ref="E98:G98" si="36">SUM(E100:E105)</f>
        <v>214.27627131034899</v>
      </c>
      <c r="F98" s="81">
        <f t="shared" si="36"/>
        <v>0</v>
      </c>
      <c r="G98" s="81">
        <f t="shared" si="36"/>
        <v>53.846153846153797</v>
      </c>
      <c r="H98" s="82">
        <f>SUM(G98,F98,E98)</f>
        <v>268.1224251565028</v>
      </c>
      <c r="I98" s="80">
        <f t="shared" ref="I98:AK98" si="37">SUM(I100:I105)</f>
        <v>3639.3602345372069</v>
      </c>
      <c r="J98" s="81">
        <f t="shared" si="37"/>
        <v>1</v>
      </c>
      <c r="K98" s="81">
        <f t="shared" si="37"/>
        <v>405.53085727631503</v>
      </c>
      <c r="L98" s="81">
        <f t="shared" si="37"/>
        <v>122.001399622352</v>
      </c>
      <c r="M98" s="81">
        <f t="shared" si="37"/>
        <v>148.00156023475299</v>
      </c>
      <c r="N98" s="81">
        <f t="shared" si="37"/>
        <v>280.25762259847397</v>
      </c>
      <c r="O98" s="81">
        <f t="shared" si="37"/>
        <v>725.29654341263699</v>
      </c>
      <c r="P98" s="81">
        <f t="shared" si="37"/>
        <v>444.465197664041</v>
      </c>
      <c r="Q98" s="81">
        <f t="shared" si="37"/>
        <v>365.46568234437001</v>
      </c>
      <c r="R98" s="81">
        <f t="shared" si="37"/>
        <v>0</v>
      </c>
      <c r="S98" s="81">
        <f t="shared" si="37"/>
        <v>1310.3702422238509</v>
      </c>
      <c r="T98" s="81">
        <f t="shared" si="37"/>
        <v>242.15808404245999</v>
      </c>
      <c r="U98" s="81">
        <f t="shared" si="37"/>
        <v>406.01379994170901</v>
      </c>
      <c r="V98" s="81">
        <f t="shared" si="37"/>
        <v>270.66977183975303</v>
      </c>
      <c r="W98" s="81">
        <f t="shared" si="37"/>
        <v>816.67603572339397</v>
      </c>
      <c r="X98" s="81">
        <f t="shared" si="37"/>
        <v>173.54662689709599</v>
      </c>
      <c r="Y98" s="81">
        <f t="shared" si="37"/>
        <v>297.41176470588198</v>
      </c>
      <c r="Z98" s="81">
        <f t="shared" si="37"/>
        <v>991.73012116560699</v>
      </c>
      <c r="AA98" s="81">
        <f t="shared" si="37"/>
        <v>728.14180428301006</v>
      </c>
      <c r="AB98" s="81">
        <f t="shared" si="37"/>
        <v>1068.744899475764</v>
      </c>
      <c r="AC98" s="81">
        <f t="shared" si="37"/>
        <v>992.04095096061099</v>
      </c>
      <c r="AD98" s="81">
        <f t="shared" si="37"/>
        <v>1196.034887168636</v>
      </c>
      <c r="AE98" s="81">
        <f t="shared" si="37"/>
        <v>686.84636154149393</v>
      </c>
      <c r="AF98" s="81">
        <f t="shared" si="37"/>
        <v>540.98906293896096</v>
      </c>
      <c r="AG98" s="81">
        <f t="shared" si="37"/>
        <v>737.14082475966802</v>
      </c>
      <c r="AH98" s="81">
        <f t="shared" si="37"/>
        <v>924.67727473334503</v>
      </c>
      <c r="AI98" s="81">
        <f t="shared" si="37"/>
        <v>397.79310344827599</v>
      </c>
      <c r="AJ98" s="81">
        <f t="shared" si="37"/>
        <v>0</v>
      </c>
      <c r="AK98" s="81">
        <f t="shared" si="37"/>
        <v>181.59848000001699</v>
      </c>
      <c r="AL98" s="46">
        <f>SUM(AK98,AJ98,AI98,AH98,AG98,AF98,AE98,AD98,AC98,AB98,AA98,Z98,Y98,X98,W98,V98,U98,T98,S98,R98,Q98,P98,O98,N98,M98,L98,K98,J98,I98)</f>
        <v>18093.963193539679</v>
      </c>
      <c r="AM98" s="83">
        <f>SUM(AM100:AM105)</f>
        <v>84.29169281322207</v>
      </c>
      <c r="AN98" s="83">
        <f>SUM(AN100:AN105)</f>
        <v>1286.1947403859201</v>
      </c>
      <c r="AO98" s="48">
        <f>SUM(AN98,AM98,AL98,H98)</f>
        <v>19732.572051895324</v>
      </c>
      <c r="AP98" s="80">
        <f t="shared" ref="AP98:AY98" si="38">SUM(AP100:AP105)</f>
        <v>398705.22325575032</v>
      </c>
      <c r="AQ98" s="81">
        <f t="shared" si="38"/>
        <v>1373.7233371012974</v>
      </c>
      <c r="AR98" s="81">
        <f t="shared" si="38"/>
        <v>-876.08434158790692</v>
      </c>
      <c r="AS98" s="81">
        <f t="shared" si="38"/>
        <v>5169.3626746563796</v>
      </c>
      <c r="AT98" s="81">
        <f t="shared" si="38"/>
        <v>228252.87592333532</v>
      </c>
      <c r="AU98" s="81">
        <f t="shared" si="38"/>
        <v>330.10872558433419</v>
      </c>
      <c r="AV98" s="81">
        <f t="shared" si="38"/>
        <v>1343.12878918723</v>
      </c>
      <c r="AW98" s="81">
        <f t="shared" si="38"/>
        <v>1978.234927156069</v>
      </c>
      <c r="AX98" s="81">
        <f t="shared" si="38"/>
        <v>40.720881513229898</v>
      </c>
      <c r="AY98" s="81">
        <f t="shared" si="38"/>
        <v>2329.018219895288</v>
      </c>
      <c r="AZ98" s="81">
        <f t="shared" si="28"/>
        <v>2369.7391014085179</v>
      </c>
      <c r="BA98" s="81">
        <f>SUM(BA100:BA105)</f>
        <v>327632.67938355659</v>
      </c>
      <c r="BB98" s="81">
        <f>SUM(BB100:BB105)</f>
        <v>97632.113950849205</v>
      </c>
      <c r="BC98" s="81">
        <f>SUM(BC100:BC105)</f>
        <v>65822.258202726705</v>
      </c>
      <c r="BD98" s="81">
        <f t="shared" si="29"/>
        <v>491087.05153713253</v>
      </c>
      <c r="BE98" s="81">
        <f>SUM(BE100:BE105)</f>
        <v>554.61990793718496</v>
      </c>
      <c r="BF98" s="81">
        <f>SUM(BF100:BF105)</f>
        <v>0</v>
      </c>
      <c r="BG98" s="82">
        <f>SUM(BF98,BE98,BD98,AZ98,AW98,AV98,AU98,AT98,AS98,AR98,AQ98,AP98)</f>
        <v>1130287.9838376611</v>
      </c>
      <c r="BH98" s="83">
        <f>SUM(BH100:BH105)</f>
        <v>1150026.3874022283</v>
      </c>
    </row>
    <row r="99" spans="1:60" s="12" customFormat="1" ht="12" customHeight="1">
      <c r="A99" s="84" t="s">
        <v>310</v>
      </c>
      <c r="B99" s="85">
        <f t="shared" ref="B99:AG99" si="39">B98/B$97</f>
        <v>1</v>
      </c>
      <c r="C99" s="86">
        <f t="shared" si="39"/>
        <v>1</v>
      </c>
      <c r="D99" s="87">
        <f t="shared" si="39"/>
        <v>1</v>
      </c>
      <c r="E99" s="85">
        <f t="shared" si="39"/>
        <v>0.83715183587078101</v>
      </c>
      <c r="F99" s="86">
        <f t="shared" si="39"/>
        <v>0</v>
      </c>
      <c r="G99" s="86">
        <f t="shared" si="39"/>
        <v>0.64028486144909447</v>
      </c>
      <c r="H99" s="87">
        <f t="shared" si="39"/>
        <v>0.51486014424165938</v>
      </c>
      <c r="I99" s="85">
        <f t="shared" si="39"/>
        <v>0.79239800783915582</v>
      </c>
      <c r="J99" s="86">
        <f t="shared" si="39"/>
        <v>2.1842290106092378E-2</v>
      </c>
      <c r="K99" s="86">
        <f t="shared" si="39"/>
        <v>0.84296662281502888</v>
      </c>
      <c r="L99" s="86">
        <f t="shared" si="39"/>
        <v>0.56796848016250256</v>
      </c>
      <c r="M99" s="86">
        <f t="shared" si="39"/>
        <v>0.62907991049995737</v>
      </c>
      <c r="N99" s="86">
        <f t="shared" si="39"/>
        <v>0.90893308699207676</v>
      </c>
      <c r="O99" s="86">
        <f t="shared" si="39"/>
        <v>0.85469395208886356</v>
      </c>
      <c r="P99" s="86">
        <f t="shared" si="39"/>
        <v>0.95830184050708844</v>
      </c>
      <c r="Q99" s="86">
        <f t="shared" si="39"/>
        <v>0.47681936812425707</v>
      </c>
      <c r="R99" s="86">
        <f t="shared" si="39"/>
        <v>0</v>
      </c>
      <c r="S99" s="86">
        <f t="shared" si="39"/>
        <v>0.83254944887605531</v>
      </c>
      <c r="T99" s="86">
        <f t="shared" si="39"/>
        <v>0.76233898970625658</v>
      </c>
      <c r="U99" s="86">
        <f t="shared" si="39"/>
        <v>0.45224001218212367</v>
      </c>
      <c r="V99" s="86">
        <f t="shared" si="39"/>
        <v>0.43596522736133081</v>
      </c>
      <c r="W99" s="86">
        <f t="shared" si="39"/>
        <v>0.61097582984968568</v>
      </c>
      <c r="X99" s="86">
        <f t="shared" si="39"/>
        <v>0.64740165460803867</v>
      </c>
      <c r="Y99" s="86">
        <f t="shared" si="39"/>
        <v>0.75309344992175042</v>
      </c>
      <c r="Z99" s="86">
        <f t="shared" si="39"/>
        <v>0.83879649988268246</v>
      </c>
      <c r="AA99" s="86">
        <f t="shared" si="39"/>
        <v>0.86874537017298148</v>
      </c>
      <c r="AB99" s="86">
        <f t="shared" si="39"/>
        <v>0.70734861696310147</v>
      </c>
      <c r="AC99" s="86">
        <f t="shared" si="39"/>
        <v>0.90250255068660346</v>
      </c>
      <c r="AD99" s="86">
        <f t="shared" si="39"/>
        <v>0.88927929212871826</v>
      </c>
      <c r="AE99" s="86">
        <f t="shared" si="39"/>
        <v>0.50900159782340371</v>
      </c>
      <c r="AF99" s="86">
        <f t="shared" si="39"/>
        <v>0.6200812842543062</v>
      </c>
      <c r="AG99" s="86">
        <f t="shared" si="39"/>
        <v>0.36408843421060483</v>
      </c>
      <c r="AH99" s="86">
        <f t="shared" ref="AH99:AY99" si="40">AH98/AH$97</f>
        <v>0.3936253672624751</v>
      </c>
      <c r="AI99" s="86">
        <f t="shared" si="40"/>
        <v>0.42313380123292227</v>
      </c>
      <c r="AJ99" s="86">
        <f t="shared" si="40"/>
        <v>0</v>
      </c>
      <c r="AK99" s="86">
        <f t="shared" si="40"/>
        <v>0.74371521340593205</v>
      </c>
      <c r="AL99" s="87">
        <f t="shared" si="40"/>
        <v>0.6541047872683351</v>
      </c>
      <c r="AM99" s="88">
        <f t="shared" si="40"/>
        <v>5.7821638825518949E-4</v>
      </c>
      <c r="AN99" s="88">
        <f t="shared" si="40"/>
        <v>0.86473971650754555</v>
      </c>
      <c r="AO99" s="88">
        <f t="shared" si="40"/>
        <v>0.11246891028869678</v>
      </c>
      <c r="AP99" s="85">
        <f t="shared" si="40"/>
        <v>0.97921366110719887</v>
      </c>
      <c r="AQ99" s="86">
        <f t="shared" si="40"/>
        <v>6.2645665188240905E-3</v>
      </c>
      <c r="AR99" s="86">
        <f t="shared" si="40"/>
        <v>-4.4324428273988421E-3</v>
      </c>
      <c r="AS99" s="86">
        <f t="shared" si="40"/>
        <v>1.9949427770777812E-2</v>
      </c>
      <c r="AT99" s="86">
        <f t="shared" si="40"/>
        <v>1</v>
      </c>
      <c r="AU99" s="86">
        <f t="shared" si="40"/>
        <v>3.0779858063134706E-2</v>
      </c>
      <c r="AV99" s="86">
        <f t="shared" si="40"/>
        <v>1.3696137079198482E-2</v>
      </c>
      <c r="AW99" s="86">
        <f t="shared" si="40"/>
        <v>8.6271706260099262E-3</v>
      </c>
      <c r="AX99" s="86">
        <f t="shared" si="40"/>
        <v>9.1401072220932895E-4</v>
      </c>
      <c r="AY99" s="86">
        <f t="shared" si="40"/>
        <v>2.6151752563911401E-2</v>
      </c>
      <c r="AZ99" s="86">
        <f t="shared" ref="AZ99:BE99" si="41">AZ98/AZ$97</f>
        <v>1.7736281743435063E-2</v>
      </c>
      <c r="BA99" s="86">
        <f t="shared" si="41"/>
        <v>0.94569077654831468</v>
      </c>
      <c r="BB99" s="86">
        <f t="shared" si="41"/>
        <v>0.91633226252441713</v>
      </c>
      <c r="BC99" s="86">
        <f t="shared" si="41"/>
        <v>0.96524338498215978</v>
      </c>
      <c r="BD99" s="86">
        <f t="shared" si="41"/>
        <v>0.94224726889002952</v>
      </c>
      <c r="BE99" s="86">
        <f t="shared" si="41"/>
        <v>4.2813924768623562E-3</v>
      </c>
      <c r="BF99" s="86">
        <v>0</v>
      </c>
      <c r="BG99" s="87">
        <f>BG98/BG$97</f>
        <v>0.45921581966303765</v>
      </c>
      <c r="BH99" s="88">
        <f>BH98/BH$97</f>
        <v>0.43614493118977271</v>
      </c>
    </row>
    <row r="100" spans="1:60" s="12" customFormat="1" ht="12" customHeight="1">
      <c r="A100" s="89" t="s">
        <v>237</v>
      </c>
      <c r="B100" s="90">
        <v>0.94213823656644502</v>
      </c>
      <c r="C100" s="91">
        <v>2</v>
      </c>
      <c r="D100" s="92">
        <f t="shared" si="31"/>
        <v>2.942138236566445</v>
      </c>
      <c r="E100" s="90">
        <v>0</v>
      </c>
      <c r="F100" s="91">
        <v>0</v>
      </c>
      <c r="G100" s="91">
        <v>0</v>
      </c>
      <c r="H100" s="92">
        <f t="shared" ref="H100:H106" si="42">SUM(G100,F100,E100)</f>
        <v>0</v>
      </c>
      <c r="I100" s="90">
        <v>3039.0249170768898</v>
      </c>
      <c r="J100" s="91">
        <v>0</v>
      </c>
      <c r="K100" s="91">
        <v>126.00144551160901</v>
      </c>
      <c r="L100" s="91">
        <v>122.001399622352</v>
      </c>
      <c r="M100" s="91">
        <v>136.00156023475299</v>
      </c>
      <c r="N100" s="91">
        <v>0</v>
      </c>
      <c r="O100" s="91">
        <v>0</v>
      </c>
      <c r="P100" s="91">
        <v>0</v>
      </c>
      <c r="Q100" s="91">
        <v>0</v>
      </c>
      <c r="R100" s="91">
        <v>0</v>
      </c>
      <c r="S100" s="91">
        <v>325.337065659605</v>
      </c>
      <c r="T100" s="91">
        <v>0</v>
      </c>
      <c r="U100" s="91">
        <v>275.33649204388701</v>
      </c>
      <c r="V100" s="91">
        <v>270.66977183975303</v>
      </c>
      <c r="W100" s="91">
        <v>816.67603572339397</v>
      </c>
      <c r="X100" s="91">
        <v>0</v>
      </c>
      <c r="Y100" s="91">
        <v>0</v>
      </c>
      <c r="Z100" s="91">
        <v>247.336170819085</v>
      </c>
      <c r="AA100" s="91">
        <v>129.33481708599001</v>
      </c>
      <c r="AB100" s="91">
        <v>136.66823454962901</v>
      </c>
      <c r="AC100" s="91">
        <v>0</v>
      </c>
      <c r="AD100" s="91">
        <v>270.00309752487698</v>
      </c>
      <c r="AE100" s="91">
        <v>534.26194377446996</v>
      </c>
      <c r="AF100" s="91">
        <v>132.66818866037201</v>
      </c>
      <c r="AG100" s="91">
        <v>485.338901229903</v>
      </c>
      <c r="AH100" s="91">
        <v>924.67727473334503</v>
      </c>
      <c r="AI100" s="91">
        <v>0</v>
      </c>
      <c r="AJ100" s="91">
        <v>0</v>
      </c>
      <c r="AK100" s="91">
        <v>181.59848000001699</v>
      </c>
      <c r="AL100" s="53">
        <f t="shared" ref="AL100:AL106" si="43">SUM(AK100,AJ100,AI100,AH100,AG100,AF100,AE100,AD100,AC100,AB100,AA100,Z100,Y100,X100,W100,V100,U100,T100,S100,R100,Q100,P100,O100,N100,M100,L100,K100,J100,I100)</f>
        <v>8152.9357960899306</v>
      </c>
      <c r="AM100" s="93">
        <v>6.3103185283638599</v>
      </c>
      <c r="AN100" s="93">
        <v>0</v>
      </c>
      <c r="AO100" s="55">
        <f t="shared" ref="AO100:AO106" si="44">SUM(AN100,AM100,AL100,H100)</f>
        <v>8159.2461146182941</v>
      </c>
      <c r="AP100" s="90">
        <v>397291.22446419799</v>
      </c>
      <c r="AQ100" s="91">
        <v>58.2130804138774</v>
      </c>
      <c r="AR100" s="91">
        <v>-1162.6187935739799</v>
      </c>
      <c r="AS100" s="91">
        <v>0</v>
      </c>
      <c r="AT100" s="91">
        <v>46.625177446814497</v>
      </c>
      <c r="AU100" s="91">
        <v>321.53789805566902</v>
      </c>
      <c r="AV100" s="91">
        <v>826.94614735661401</v>
      </c>
      <c r="AW100" s="91">
        <v>296.84822213202898</v>
      </c>
      <c r="AX100" s="91">
        <v>25.9829187435124</v>
      </c>
      <c r="AY100" s="91">
        <v>1612</v>
      </c>
      <c r="AZ100" s="91">
        <f t="shared" si="28"/>
        <v>1637.9829187435123</v>
      </c>
      <c r="BA100" s="91">
        <v>144.68295178834899</v>
      </c>
      <c r="BB100" s="91">
        <v>0</v>
      </c>
      <c r="BC100" s="91">
        <v>0</v>
      </c>
      <c r="BD100" s="91">
        <f t="shared" si="29"/>
        <v>144.68295178834899</v>
      </c>
      <c r="BE100" s="94">
        <v>168.47136391710299</v>
      </c>
      <c r="BF100" s="91">
        <v>0</v>
      </c>
      <c r="BG100" s="92">
        <f t="shared" ref="BG100:BG106" si="45">SUM(BF100,BE100,BD100,AZ100,AW100,AV100,AU100,AT100,AS100,AR100,AQ100,AP100)</f>
        <v>399629.91343047796</v>
      </c>
      <c r="BH100" s="93">
        <v>407792.10168333282</v>
      </c>
    </row>
    <row r="101" spans="1:60" s="12" customFormat="1" ht="12" customHeight="1">
      <c r="A101" s="95" t="s">
        <v>180</v>
      </c>
      <c r="B101" s="96">
        <v>0</v>
      </c>
      <c r="C101" s="97">
        <v>0</v>
      </c>
      <c r="D101" s="98">
        <f t="shared" si="31"/>
        <v>0</v>
      </c>
      <c r="E101" s="96">
        <v>0</v>
      </c>
      <c r="F101" s="97">
        <v>0</v>
      </c>
      <c r="G101" s="97">
        <v>0</v>
      </c>
      <c r="H101" s="98">
        <f t="shared" si="42"/>
        <v>0</v>
      </c>
      <c r="I101" s="96">
        <v>0</v>
      </c>
      <c r="J101" s="97">
        <v>0</v>
      </c>
      <c r="K101" s="97">
        <v>0</v>
      </c>
      <c r="L101" s="97">
        <v>0</v>
      </c>
      <c r="M101" s="97">
        <v>0</v>
      </c>
      <c r="N101" s="97">
        <v>0</v>
      </c>
      <c r="O101" s="97">
        <v>0</v>
      </c>
      <c r="P101" s="97">
        <v>0</v>
      </c>
      <c r="Q101" s="97">
        <v>0</v>
      </c>
      <c r="R101" s="97">
        <v>0</v>
      </c>
      <c r="S101" s="97">
        <v>0</v>
      </c>
      <c r="T101" s="97">
        <v>0</v>
      </c>
      <c r="U101" s="97">
        <v>0</v>
      </c>
      <c r="V101" s="97">
        <v>0</v>
      </c>
      <c r="W101" s="97">
        <v>0</v>
      </c>
      <c r="X101" s="97">
        <v>0</v>
      </c>
      <c r="Y101" s="97">
        <v>0</v>
      </c>
      <c r="Z101" s="97">
        <v>0</v>
      </c>
      <c r="AA101" s="97">
        <v>0</v>
      </c>
      <c r="AB101" s="97">
        <v>0</v>
      </c>
      <c r="AC101" s="97">
        <v>0</v>
      </c>
      <c r="AD101" s="97">
        <v>0</v>
      </c>
      <c r="AE101" s="97">
        <v>0</v>
      </c>
      <c r="AF101" s="97">
        <v>0</v>
      </c>
      <c r="AG101" s="97">
        <v>0</v>
      </c>
      <c r="AH101" s="97">
        <v>0</v>
      </c>
      <c r="AI101" s="97">
        <v>0</v>
      </c>
      <c r="AJ101" s="97">
        <v>0</v>
      </c>
      <c r="AK101" s="97">
        <v>0</v>
      </c>
      <c r="AL101" s="61">
        <f t="shared" si="43"/>
        <v>0</v>
      </c>
      <c r="AM101" s="99">
        <v>0</v>
      </c>
      <c r="AN101" s="99">
        <v>0</v>
      </c>
      <c r="AO101" s="63">
        <f t="shared" si="44"/>
        <v>0</v>
      </c>
      <c r="AP101" s="96">
        <v>0</v>
      </c>
      <c r="AQ101" s="97">
        <v>0</v>
      </c>
      <c r="AR101" s="97">
        <v>0</v>
      </c>
      <c r="AS101" s="97">
        <v>0</v>
      </c>
      <c r="AT101" s="97">
        <v>168313.469545625</v>
      </c>
      <c r="AU101" s="97">
        <v>0</v>
      </c>
      <c r="AV101" s="97">
        <v>0</v>
      </c>
      <c r="AW101" s="97">
        <v>0</v>
      </c>
      <c r="AX101" s="97">
        <v>0</v>
      </c>
      <c r="AY101" s="97">
        <v>0</v>
      </c>
      <c r="AZ101" s="97">
        <f t="shared" si="28"/>
        <v>0</v>
      </c>
      <c r="BA101" s="97">
        <v>0</v>
      </c>
      <c r="BB101" s="97">
        <v>0</v>
      </c>
      <c r="BC101" s="97">
        <v>0</v>
      </c>
      <c r="BD101" s="97">
        <f t="shared" si="29"/>
        <v>0</v>
      </c>
      <c r="BE101" s="100">
        <v>0</v>
      </c>
      <c r="BF101" s="97">
        <v>0</v>
      </c>
      <c r="BG101" s="98">
        <f t="shared" si="45"/>
        <v>168313.469545625</v>
      </c>
      <c r="BH101" s="99">
        <v>168313.469545625</v>
      </c>
    </row>
    <row r="102" spans="1:60" s="12" customFormat="1" ht="12" customHeight="1">
      <c r="A102" s="89" t="s">
        <v>241</v>
      </c>
      <c r="B102" s="90">
        <v>1.8979224231379499</v>
      </c>
      <c r="C102" s="91">
        <v>0.99145201208698996</v>
      </c>
      <c r="D102" s="92">
        <f>SUM(B102:C102)</f>
        <v>2.8893744352249398</v>
      </c>
      <c r="E102" s="90">
        <v>214.27627131034899</v>
      </c>
      <c r="F102" s="91">
        <v>0</v>
      </c>
      <c r="G102" s="91">
        <v>53.846153846153797</v>
      </c>
      <c r="H102" s="92">
        <f t="shared" si="42"/>
        <v>268.1224251565028</v>
      </c>
      <c r="I102" s="90">
        <v>600.33531746031701</v>
      </c>
      <c r="J102" s="91">
        <v>1</v>
      </c>
      <c r="K102" s="91">
        <v>279.52941176470603</v>
      </c>
      <c r="L102" s="91">
        <v>0</v>
      </c>
      <c r="M102" s="91">
        <v>12</v>
      </c>
      <c r="N102" s="91">
        <v>280.25762259847397</v>
      </c>
      <c r="O102" s="91">
        <v>725.29654341263699</v>
      </c>
      <c r="P102" s="91">
        <v>444.465197664041</v>
      </c>
      <c r="Q102" s="91">
        <v>365.46568234437001</v>
      </c>
      <c r="R102" s="91">
        <v>0</v>
      </c>
      <c r="S102" s="91">
        <v>985.03317656424599</v>
      </c>
      <c r="T102" s="91">
        <v>242.15808404245999</v>
      </c>
      <c r="U102" s="91">
        <v>130.677307897822</v>
      </c>
      <c r="V102" s="91">
        <v>0</v>
      </c>
      <c r="W102" s="91">
        <v>0</v>
      </c>
      <c r="X102" s="91">
        <v>173.54662689709599</v>
      </c>
      <c r="Y102" s="91">
        <v>297.41176470588198</v>
      </c>
      <c r="Z102" s="91">
        <v>744.39395034652205</v>
      </c>
      <c r="AA102" s="91">
        <v>598.80698719702002</v>
      </c>
      <c r="AB102" s="91">
        <v>932.07666492613498</v>
      </c>
      <c r="AC102" s="91">
        <v>992.04095096061099</v>
      </c>
      <c r="AD102" s="91">
        <v>926.031789643759</v>
      </c>
      <c r="AE102" s="91">
        <v>152.58441776702401</v>
      </c>
      <c r="AF102" s="91">
        <v>408.32087427858897</v>
      </c>
      <c r="AG102" s="91">
        <v>251.80192352976499</v>
      </c>
      <c r="AH102" s="91">
        <v>0</v>
      </c>
      <c r="AI102" s="91">
        <v>397.79310344827599</v>
      </c>
      <c r="AJ102" s="91">
        <v>0</v>
      </c>
      <c r="AK102" s="91">
        <v>0</v>
      </c>
      <c r="AL102" s="53">
        <f t="shared" si="43"/>
        <v>9941.0273974497504</v>
      </c>
      <c r="AM102" s="93">
        <v>77.981374284858205</v>
      </c>
      <c r="AN102" s="93">
        <v>1286.1947403859201</v>
      </c>
      <c r="AO102" s="55">
        <f t="shared" si="44"/>
        <v>11573.325937277032</v>
      </c>
      <c r="AP102" s="90">
        <v>1413.99879155233</v>
      </c>
      <c r="AQ102" s="91">
        <v>1315.51025668742</v>
      </c>
      <c r="AR102" s="91">
        <v>286.53445198607301</v>
      </c>
      <c r="AS102" s="91">
        <v>5169.3626746563796</v>
      </c>
      <c r="AT102" s="91">
        <v>59892.781200263496</v>
      </c>
      <c r="AU102" s="91">
        <v>8.5708275286651503</v>
      </c>
      <c r="AV102" s="91">
        <v>516.18264183061603</v>
      </c>
      <c r="AW102" s="91">
        <v>1681.3867050240401</v>
      </c>
      <c r="AX102" s="91">
        <v>14.7379627697175</v>
      </c>
      <c r="AY102" s="91">
        <v>717.01821989528798</v>
      </c>
      <c r="AZ102" s="91">
        <f>SUM(AX102:AY102)</f>
        <v>731.75618266500544</v>
      </c>
      <c r="BA102" s="91">
        <v>928.81265408720503</v>
      </c>
      <c r="BB102" s="91">
        <v>43.9779975127977</v>
      </c>
      <c r="BC102" s="91">
        <v>0</v>
      </c>
      <c r="BD102" s="91">
        <f>SUM(BA102:BC102)</f>
        <v>972.79065160000278</v>
      </c>
      <c r="BE102" s="94">
        <v>386.148544020082</v>
      </c>
      <c r="BF102" s="91">
        <v>0</v>
      </c>
      <c r="BG102" s="92">
        <f t="shared" si="45"/>
        <v>72375.022927814105</v>
      </c>
      <c r="BH102" s="93">
        <v>83951.238239526356</v>
      </c>
    </row>
    <row r="103" spans="1:60" s="12" customFormat="1" ht="12" customHeight="1">
      <c r="A103" s="95" t="s">
        <v>191</v>
      </c>
      <c r="B103" s="96">
        <v>0</v>
      </c>
      <c r="C103" s="97">
        <v>0</v>
      </c>
      <c r="D103" s="98">
        <f t="shared" si="31"/>
        <v>0</v>
      </c>
      <c r="E103" s="96">
        <v>0</v>
      </c>
      <c r="F103" s="97">
        <v>0</v>
      </c>
      <c r="G103" s="97">
        <v>0</v>
      </c>
      <c r="H103" s="98">
        <f t="shared" si="42"/>
        <v>0</v>
      </c>
      <c r="I103" s="96">
        <v>0</v>
      </c>
      <c r="J103" s="97">
        <v>0</v>
      </c>
      <c r="K103" s="97">
        <v>0</v>
      </c>
      <c r="L103" s="97">
        <v>0</v>
      </c>
      <c r="M103" s="97">
        <v>0</v>
      </c>
      <c r="N103" s="97">
        <v>0</v>
      </c>
      <c r="O103" s="97">
        <v>0</v>
      </c>
      <c r="P103" s="97">
        <v>0</v>
      </c>
      <c r="Q103" s="97">
        <v>0</v>
      </c>
      <c r="R103" s="97">
        <v>0</v>
      </c>
      <c r="S103" s="97">
        <v>0</v>
      </c>
      <c r="T103" s="97">
        <v>0</v>
      </c>
      <c r="U103" s="97">
        <v>0</v>
      </c>
      <c r="V103" s="97">
        <v>0</v>
      </c>
      <c r="W103" s="97">
        <v>0</v>
      </c>
      <c r="X103" s="97">
        <v>0</v>
      </c>
      <c r="Y103" s="97">
        <v>0</v>
      </c>
      <c r="Z103" s="97">
        <v>0</v>
      </c>
      <c r="AA103" s="97">
        <v>0</v>
      </c>
      <c r="AB103" s="97">
        <v>0</v>
      </c>
      <c r="AC103" s="97">
        <v>0</v>
      </c>
      <c r="AD103" s="97">
        <v>0</v>
      </c>
      <c r="AE103" s="97">
        <v>0</v>
      </c>
      <c r="AF103" s="97">
        <v>0</v>
      </c>
      <c r="AG103" s="97">
        <v>0</v>
      </c>
      <c r="AH103" s="97">
        <v>0</v>
      </c>
      <c r="AI103" s="97">
        <v>0</v>
      </c>
      <c r="AJ103" s="97">
        <v>0</v>
      </c>
      <c r="AK103" s="97">
        <v>0</v>
      </c>
      <c r="AL103" s="61">
        <f t="shared" si="43"/>
        <v>0</v>
      </c>
      <c r="AM103" s="99">
        <v>0</v>
      </c>
      <c r="AN103" s="99">
        <v>0</v>
      </c>
      <c r="AO103" s="63">
        <f t="shared" si="44"/>
        <v>0</v>
      </c>
      <c r="AP103" s="96">
        <v>0</v>
      </c>
      <c r="AQ103" s="97">
        <v>0</v>
      </c>
      <c r="AR103" s="97">
        <v>0</v>
      </c>
      <c r="AS103" s="97">
        <v>0</v>
      </c>
      <c r="AT103" s="97">
        <v>0</v>
      </c>
      <c r="AU103" s="97">
        <v>0</v>
      </c>
      <c r="AV103" s="97">
        <v>0</v>
      </c>
      <c r="AW103" s="97">
        <v>0</v>
      </c>
      <c r="AX103" s="97">
        <v>0</v>
      </c>
      <c r="AY103" s="97">
        <v>0</v>
      </c>
      <c r="AZ103" s="97">
        <f t="shared" si="28"/>
        <v>0</v>
      </c>
      <c r="BA103" s="97">
        <v>0</v>
      </c>
      <c r="BB103" s="97">
        <v>97588.135953336401</v>
      </c>
      <c r="BC103" s="97">
        <v>0</v>
      </c>
      <c r="BD103" s="97">
        <f t="shared" si="29"/>
        <v>97588.135953336401</v>
      </c>
      <c r="BE103" s="100">
        <v>0</v>
      </c>
      <c r="BF103" s="97">
        <v>0</v>
      </c>
      <c r="BG103" s="98">
        <f t="shared" si="45"/>
        <v>97588.135953336401</v>
      </c>
      <c r="BH103" s="99">
        <v>97588.135953336401</v>
      </c>
    </row>
    <row r="104" spans="1:60" s="12" customFormat="1" ht="12" customHeight="1">
      <c r="A104" s="89" t="s">
        <v>193</v>
      </c>
      <c r="B104" s="90">
        <v>0</v>
      </c>
      <c r="C104" s="91">
        <v>0</v>
      </c>
      <c r="D104" s="92">
        <f t="shared" si="31"/>
        <v>0</v>
      </c>
      <c r="E104" s="90">
        <v>0</v>
      </c>
      <c r="F104" s="91">
        <v>0</v>
      </c>
      <c r="G104" s="91">
        <v>0</v>
      </c>
      <c r="H104" s="92">
        <f t="shared" si="42"/>
        <v>0</v>
      </c>
      <c r="I104" s="90">
        <v>0</v>
      </c>
      <c r="J104" s="91">
        <v>0</v>
      </c>
      <c r="K104" s="91">
        <v>0</v>
      </c>
      <c r="L104" s="91">
        <v>0</v>
      </c>
      <c r="M104" s="91">
        <v>0</v>
      </c>
      <c r="N104" s="91">
        <v>0</v>
      </c>
      <c r="O104" s="91">
        <v>0</v>
      </c>
      <c r="P104" s="91">
        <v>0</v>
      </c>
      <c r="Q104" s="91">
        <v>0</v>
      </c>
      <c r="R104" s="91">
        <v>0</v>
      </c>
      <c r="S104" s="91">
        <v>0</v>
      </c>
      <c r="T104" s="91">
        <v>0</v>
      </c>
      <c r="U104" s="91">
        <v>0</v>
      </c>
      <c r="V104" s="91">
        <v>0</v>
      </c>
      <c r="W104" s="91">
        <v>0</v>
      </c>
      <c r="X104" s="91">
        <v>0</v>
      </c>
      <c r="Y104" s="91">
        <v>0</v>
      </c>
      <c r="Z104" s="91">
        <v>0</v>
      </c>
      <c r="AA104" s="91">
        <v>0</v>
      </c>
      <c r="AB104" s="91">
        <v>0</v>
      </c>
      <c r="AC104" s="91">
        <v>0</v>
      </c>
      <c r="AD104" s="91">
        <v>0</v>
      </c>
      <c r="AE104" s="91">
        <v>0</v>
      </c>
      <c r="AF104" s="91">
        <v>0</v>
      </c>
      <c r="AG104" s="91">
        <v>0</v>
      </c>
      <c r="AH104" s="91">
        <v>0</v>
      </c>
      <c r="AI104" s="91">
        <v>0</v>
      </c>
      <c r="AJ104" s="91">
        <v>0</v>
      </c>
      <c r="AK104" s="91">
        <v>0</v>
      </c>
      <c r="AL104" s="53">
        <f t="shared" si="43"/>
        <v>0</v>
      </c>
      <c r="AM104" s="93">
        <v>0</v>
      </c>
      <c r="AN104" s="93">
        <v>0</v>
      </c>
      <c r="AO104" s="55">
        <f t="shared" si="44"/>
        <v>0</v>
      </c>
      <c r="AP104" s="90">
        <v>0</v>
      </c>
      <c r="AQ104" s="91">
        <v>0</v>
      </c>
      <c r="AR104" s="91">
        <v>0</v>
      </c>
      <c r="AS104" s="91">
        <v>0</v>
      </c>
      <c r="AT104" s="91">
        <v>0</v>
      </c>
      <c r="AU104" s="91">
        <v>0</v>
      </c>
      <c r="AV104" s="91">
        <v>0</v>
      </c>
      <c r="AW104" s="91">
        <v>0</v>
      </c>
      <c r="AX104" s="91">
        <v>0</v>
      </c>
      <c r="AY104" s="91">
        <v>0</v>
      </c>
      <c r="AZ104" s="91">
        <f t="shared" si="28"/>
        <v>0</v>
      </c>
      <c r="BA104" s="91">
        <v>0</v>
      </c>
      <c r="BB104" s="91">
        <v>0</v>
      </c>
      <c r="BC104" s="91">
        <v>65822.258202726705</v>
      </c>
      <c r="BD104" s="91">
        <f t="shared" si="29"/>
        <v>65822.258202726705</v>
      </c>
      <c r="BE104" s="94">
        <v>0</v>
      </c>
      <c r="BF104" s="91">
        <v>0</v>
      </c>
      <c r="BG104" s="92">
        <f t="shared" si="45"/>
        <v>65822.258202726705</v>
      </c>
      <c r="BH104" s="93">
        <v>65822.258202726705</v>
      </c>
    </row>
    <row r="105" spans="1:60" s="12" customFormat="1" ht="12" customHeight="1">
      <c r="A105" s="95" t="s">
        <v>306</v>
      </c>
      <c r="B105" s="96">
        <v>0</v>
      </c>
      <c r="C105" s="97">
        <v>0</v>
      </c>
      <c r="D105" s="98">
        <f t="shared" si="31"/>
        <v>0</v>
      </c>
      <c r="E105" s="96">
        <v>0</v>
      </c>
      <c r="F105" s="97">
        <v>0</v>
      </c>
      <c r="G105" s="97">
        <v>0</v>
      </c>
      <c r="H105" s="98">
        <f t="shared" si="42"/>
        <v>0</v>
      </c>
      <c r="I105" s="96">
        <v>0</v>
      </c>
      <c r="J105" s="97">
        <v>0</v>
      </c>
      <c r="K105" s="97">
        <v>0</v>
      </c>
      <c r="L105" s="97">
        <v>0</v>
      </c>
      <c r="M105" s="97">
        <v>0</v>
      </c>
      <c r="N105" s="97">
        <v>0</v>
      </c>
      <c r="O105" s="97">
        <v>0</v>
      </c>
      <c r="P105" s="97">
        <v>0</v>
      </c>
      <c r="Q105" s="97">
        <v>0</v>
      </c>
      <c r="R105" s="97">
        <v>0</v>
      </c>
      <c r="S105" s="97">
        <v>0</v>
      </c>
      <c r="T105" s="97">
        <v>0</v>
      </c>
      <c r="U105" s="97">
        <v>0</v>
      </c>
      <c r="V105" s="97">
        <v>0</v>
      </c>
      <c r="W105" s="97">
        <v>0</v>
      </c>
      <c r="X105" s="97">
        <v>0</v>
      </c>
      <c r="Y105" s="97">
        <v>0</v>
      </c>
      <c r="Z105" s="97">
        <v>0</v>
      </c>
      <c r="AA105" s="97">
        <v>0</v>
      </c>
      <c r="AB105" s="97">
        <v>0</v>
      </c>
      <c r="AC105" s="97">
        <v>0</v>
      </c>
      <c r="AD105" s="97">
        <v>0</v>
      </c>
      <c r="AE105" s="97">
        <v>0</v>
      </c>
      <c r="AF105" s="97">
        <v>0</v>
      </c>
      <c r="AG105" s="97">
        <v>0</v>
      </c>
      <c r="AH105" s="97">
        <v>0</v>
      </c>
      <c r="AI105" s="97">
        <v>0</v>
      </c>
      <c r="AJ105" s="97">
        <v>0</v>
      </c>
      <c r="AK105" s="97">
        <v>0</v>
      </c>
      <c r="AL105" s="61">
        <f t="shared" si="43"/>
        <v>0</v>
      </c>
      <c r="AM105" s="99">
        <v>0</v>
      </c>
      <c r="AN105" s="99">
        <v>0</v>
      </c>
      <c r="AO105" s="63">
        <f t="shared" si="44"/>
        <v>0</v>
      </c>
      <c r="AP105" s="96">
        <v>0</v>
      </c>
      <c r="AQ105" s="97">
        <v>0</v>
      </c>
      <c r="AR105" s="97">
        <v>0</v>
      </c>
      <c r="AS105" s="97">
        <v>0</v>
      </c>
      <c r="AT105" s="97">
        <v>0</v>
      </c>
      <c r="AU105" s="97">
        <v>0</v>
      </c>
      <c r="AV105" s="97">
        <v>0</v>
      </c>
      <c r="AW105" s="97">
        <v>0</v>
      </c>
      <c r="AX105" s="97">
        <v>0</v>
      </c>
      <c r="AY105" s="97">
        <v>0</v>
      </c>
      <c r="AZ105" s="97">
        <f t="shared" si="28"/>
        <v>0</v>
      </c>
      <c r="BA105" s="97">
        <v>326559.18377768103</v>
      </c>
      <c r="BB105" s="97">
        <v>0</v>
      </c>
      <c r="BC105" s="97">
        <v>0</v>
      </c>
      <c r="BD105" s="97">
        <f t="shared" si="29"/>
        <v>326559.18377768103</v>
      </c>
      <c r="BE105" s="100">
        <v>0</v>
      </c>
      <c r="BF105" s="97">
        <v>0</v>
      </c>
      <c r="BG105" s="98">
        <f t="shared" si="45"/>
        <v>326559.18377768103</v>
      </c>
      <c r="BH105" s="99">
        <v>326559.18377768103</v>
      </c>
    </row>
    <row r="106" spans="1:60" s="12" customFormat="1" ht="12" customHeight="1">
      <c r="A106" s="101" t="s">
        <v>312</v>
      </c>
      <c r="B106" s="80">
        <f>SUM(B108:B111)</f>
        <v>0</v>
      </c>
      <c r="C106" s="81">
        <f>SUM(C108:C111)</f>
        <v>0</v>
      </c>
      <c r="D106" s="82">
        <f t="shared" si="31"/>
        <v>0</v>
      </c>
      <c r="E106" s="80">
        <f>SUM(E108:E111)</f>
        <v>0</v>
      </c>
      <c r="F106" s="81">
        <f>SUM(F108:F111)</f>
        <v>0</v>
      </c>
      <c r="G106" s="81">
        <f>SUM(G108:G111)</f>
        <v>0</v>
      </c>
      <c r="H106" s="82">
        <f t="shared" si="42"/>
        <v>0</v>
      </c>
      <c r="I106" s="80">
        <f t="shared" ref="I106:AK106" si="46">SUM(I108:I111)</f>
        <v>0</v>
      </c>
      <c r="J106" s="81">
        <f t="shared" si="46"/>
        <v>0</v>
      </c>
      <c r="K106" s="81">
        <f t="shared" si="46"/>
        <v>0</v>
      </c>
      <c r="L106" s="81">
        <f t="shared" si="46"/>
        <v>0</v>
      </c>
      <c r="M106" s="81">
        <f t="shared" si="46"/>
        <v>0</v>
      </c>
      <c r="N106" s="81">
        <f t="shared" si="46"/>
        <v>0</v>
      </c>
      <c r="O106" s="81">
        <f t="shared" si="46"/>
        <v>0</v>
      </c>
      <c r="P106" s="81">
        <f t="shared" si="46"/>
        <v>0</v>
      </c>
      <c r="Q106" s="81">
        <f t="shared" si="46"/>
        <v>0</v>
      </c>
      <c r="R106" s="81">
        <f t="shared" si="46"/>
        <v>0</v>
      </c>
      <c r="S106" s="81">
        <f t="shared" si="46"/>
        <v>0</v>
      </c>
      <c r="T106" s="81">
        <f t="shared" si="46"/>
        <v>0</v>
      </c>
      <c r="U106" s="81">
        <f t="shared" si="46"/>
        <v>0</v>
      </c>
      <c r="V106" s="81">
        <f t="shared" si="46"/>
        <v>0</v>
      </c>
      <c r="W106" s="81">
        <f t="shared" si="46"/>
        <v>0</v>
      </c>
      <c r="X106" s="81">
        <f t="shared" si="46"/>
        <v>0</v>
      </c>
      <c r="Y106" s="81">
        <f t="shared" si="46"/>
        <v>0</v>
      </c>
      <c r="Z106" s="81">
        <f t="shared" si="46"/>
        <v>0</v>
      </c>
      <c r="AA106" s="81">
        <f t="shared" si="46"/>
        <v>0</v>
      </c>
      <c r="AB106" s="81">
        <f t="shared" si="46"/>
        <v>0</v>
      </c>
      <c r="AC106" s="81">
        <f t="shared" si="46"/>
        <v>0</v>
      </c>
      <c r="AD106" s="81">
        <f t="shared" si="46"/>
        <v>0</v>
      </c>
      <c r="AE106" s="81">
        <f t="shared" si="46"/>
        <v>0</v>
      </c>
      <c r="AF106" s="81">
        <f t="shared" si="46"/>
        <v>0</v>
      </c>
      <c r="AG106" s="81">
        <f t="shared" si="46"/>
        <v>0</v>
      </c>
      <c r="AH106" s="81">
        <f t="shared" si="46"/>
        <v>0</v>
      </c>
      <c r="AI106" s="81">
        <f t="shared" si="46"/>
        <v>0</v>
      </c>
      <c r="AJ106" s="81">
        <f t="shared" si="46"/>
        <v>0</v>
      </c>
      <c r="AK106" s="81">
        <f t="shared" si="46"/>
        <v>0</v>
      </c>
      <c r="AL106" s="46">
        <f t="shared" si="43"/>
        <v>0</v>
      </c>
      <c r="AM106" s="83">
        <f>SUM(AM108:AM111)</f>
        <v>72830.586846109902</v>
      </c>
      <c r="AN106" s="83">
        <f>SUM(AN108:AN111)</f>
        <v>0</v>
      </c>
      <c r="AO106" s="48">
        <f t="shared" si="44"/>
        <v>72830.586846109902</v>
      </c>
      <c r="AP106" s="80">
        <f t="shared" ref="AP106:AY106" si="47">SUM(AP108:AP111)</f>
        <v>1112.1184565128999</v>
      </c>
      <c r="AQ106" s="81">
        <f t="shared" si="47"/>
        <v>212584.56458756531</v>
      </c>
      <c r="AR106" s="81">
        <f t="shared" si="47"/>
        <v>0</v>
      </c>
      <c r="AS106" s="81">
        <f t="shared" si="47"/>
        <v>0</v>
      </c>
      <c r="AT106" s="81">
        <f t="shared" si="47"/>
        <v>0</v>
      </c>
      <c r="AU106" s="81">
        <f t="shared" si="47"/>
        <v>0</v>
      </c>
      <c r="AV106" s="81">
        <f t="shared" si="47"/>
        <v>0</v>
      </c>
      <c r="AW106" s="81">
        <f t="shared" si="47"/>
        <v>0</v>
      </c>
      <c r="AX106" s="81">
        <f t="shared" si="47"/>
        <v>0</v>
      </c>
      <c r="AY106" s="81">
        <f t="shared" si="47"/>
        <v>0</v>
      </c>
      <c r="AZ106" s="81">
        <f t="shared" si="28"/>
        <v>0</v>
      </c>
      <c r="BA106" s="81">
        <f>SUM(BA108:BA111)</f>
        <v>4412.4496577662685</v>
      </c>
      <c r="BB106" s="81">
        <f>SUM(BB108:BB111)</f>
        <v>0</v>
      </c>
      <c r="BC106" s="81">
        <f>SUM(BC108:BC111)</f>
        <v>0</v>
      </c>
      <c r="BD106" s="81">
        <f t="shared" si="29"/>
        <v>4412.4496577662685</v>
      </c>
      <c r="BE106" s="81">
        <f>SUM(BE108:BE111)</f>
        <v>0</v>
      </c>
      <c r="BF106" s="81">
        <f>SUM(BF108:BF111)</f>
        <v>0</v>
      </c>
      <c r="BG106" s="102">
        <f t="shared" si="45"/>
        <v>218109.13270184447</v>
      </c>
      <c r="BH106" s="83">
        <f>SUM(BH108:BH111)</f>
        <v>251050.60041164813</v>
      </c>
    </row>
    <row r="107" spans="1:60" s="12" customFormat="1" ht="12" customHeight="1">
      <c r="A107" s="84" t="s">
        <v>310</v>
      </c>
      <c r="B107" s="85">
        <f t="shared" ref="B107:AG107" si="48">B106/B$97</f>
        <v>0</v>
      </c>
      <c r="C107" s="86">
        <f t="shared" si="48"/>
        <v>0</v>
      </c>
      <c r="D107" s="87">
        <f t="shared" si="48"/>
        <v>0</v>
      </c>
      <c r="E107" s="85">
        <f t="shared" si="48"/>
        <v>0</v>
      </c>
      <c r="F107" s="86">
        <f t="shared" si="48"/>
        <v>0</v>
      </c>
      <c r="G107" s="86">
        <f t="shared" si="48"/>
        <v>0</v>
      </c>
      <c r="H107" s="87">
        <f t="shared" si="48"/>
        <v>0</v>
      </c>
      <c r="I107" s="85">
        <f t="shared" si="48"/>
        <v>0</v>
      </c>
      <c r="J107" s="86">
        <f t="shared" si="48"/>
        <v>0</v>
      </c>
      <c r="K107" s="86">
        <f t="shared" si="48"/>
        <v>0</v>
      </c>
      <c r="L107" s="86">
        <f t="shared" si="48"/>
        <v>0</v>
      </c>
      <c r="M107" s="86">
        <f t="shared" si="48"/>
        <v>0</v>
      </c>
      <c r="N107" s="86">
        <f t="shared" si="48"/>
        <v>0</v>
      </c>
      <c r="O107" s="86">
        <f t="shared" si="48"/>
        <v>0</v>
      </c>
      <c r="P107" s="86">
        <f t="shared" si="48"/>
        <v>0</v>
      </c>
      <c r="Q107" s="86">
        <f t="shared" si="48"/>
        <v>0</v>
      </c>
      <c r="R107" s="86">
        <f t="shared" si="48"/>
        <v>0</v>
      </c>
      <c r="S107" s="86">
        <f t="shared" si="48"/>
        <v>0</v>
      </c>
      <c r="T107" s="86">
        <f t="shared" si="48"/>
        <v>0</v>
      </c>
      <c r="U107" s="86">
        <f t="shared" si="48"/>
        <v>0</v>
      </c>
      <c r="V107" s="86">
        <f t="shared" si="48"/>
        <v>0</v>
      </c>
      <c r="W107" s="86">
        <f t="shared" si="48"/>
        <v>0</v>
      </c>
      <c r="X107" s="86">
        <f t="shared" si="48"/>
        <v>0</v>
      </c>
      <c r="Y107" s="86">
        <f t="shared" si="48"/>
        <v>0</v>
      </c>
      <c r="Z107" s="86">
        <f t="shared" si="48"/>
        <v>0</v>
      </c>
      <c r="AA107" s="86">
        <f t="shared" si="48"/>
        <v>0</v>
      </c>
      <c r="AB107" s="86">
        <f t="shared" si="48"/>
        <v>0</v>
      </c>
      <c r="AC107" s="86">
        <f t="shared" si="48"/>
        <v>0</v>
      </c>
      <c r="AD107" s="86">
        <f t="shared" si="48"/>
        <v>0</v>
      </c>
      <c r="AE107" s="86">
        <f t="shared" si="48"/>
        <v>0</v>
      </c>
      <c r="AF107" s="86">
        <f t="shared" si="48"/>
        <v>0</v>
      </c>
      <c r="AG107" s="86">
        <f t="shared" si="48"/>
        <v>0</v>
      </c>
      <c r="AH107" s="86">
        <f t="shared" ref="AH107:AY107" si="49">AH106/AH$97</f>
        <v>0</v>
      </c>
      <c r="AI107" s="86">
        <f t="shared" si="49"/>
        <v>0</v>
      </c>
      <c r="AJ107" s="86">
        <f t="shared" si="49"/>
        <v>0</v>
      </c>
      <c r="AK107" s="86">
        <f t="shared" si="49"/>
        <v>0</v>
      </c>
      <c r="AL107" s="87">
        <f t="shared" si="49"/>
        <v>0</v>
      </c>
      <c r="AM107" s="88">
        <f t="shared" si="49"/>
        <v>0.49959654949601251</v>
      </c>
      <c r="AN107" s="88">
        <f t="shared" si="49"/>
        <v>0</v>
      </c>
      <c r="AO107" s="88">
        <f t="shared" si="49"/>
        <v>0.41510943006953355</v>
      </c>
      <c r="AP107" s="85">
        <f t="shared" si="49"/>
        <v>2.7313451689804963E-3</v>
      </c>
      <c r="AQ107" s="86">
        <f t="shared" si="49"/>
        <v>0.96944567349652355</v>
      </c>
      <c r="AR107" s="86">
        <f t="shared" si="49"/>
        <v>0</v>
      </c>
      <c r="AS107" s="86">
        <f t="shared" si="49"/>
        <v>0</v>
      </c>
      <c r="AT107" s="86">
        <f t="shared" si="49"/>
        <v>0</v>
      </c>
      <c r="AU107" s="86">
        <f t="shared" si="49"/>
        <v>0</v>
      </c>
      <c r="AV107" s="86">
        <f t="shared" si="49"/>
        <v>0</v>
      </c>
      <c r="AW107" s="86">
        <f t="shared" si="49"/>
        <v>0</v>
      </c>
      <c r="AX107" s="86">
        <f t="shared" si="49"/>
        <v>0</v>
      </c>
      <c r="AY107" s="86">
        <f t="shared" si="49"/>
        <v>0</v>
      </c>
      <c r="AZ107" s="86">
        <f t="shared" ref="AZ107:BE107" si="50">AZ106/AZ$97</f>
        <v>0</v>
      </c>
      <c r="BA107" s="86">
        <f t="shared" si="50"/>
        <v>1.2736253755835675E-2</v>
      </c>
      <c r="BB107" s="86">
        <f t="shared" si="50"/>
        <v>0</v>
      </c>
      <c r="BC107" s="86">
        <f t="shared" si="50"/>
        <v>0</v>
      </c>
      <c r="BD107" s="86">
        <f t="shared" si="50"/>
        <v>8.4661540680647379E-3</v>
      </c>
      <c r="BE107" s="86">
        <f t="shared" si="50"/>
        <v>0</v>
      </c>
      <c r="BF107" s="86">
        <v>0</v>
      </c>
      <c r="BG107" s="87">
        <f>BG106/BG$97</f>
        <v>8.8613844950914067E-2</v>
      </c>
      <c r="BH107" s="88">
        <f>BH106/BH$97</f>
        <v>9.5210377814916258E-2</v>
      </c>
    </row>
    <row r="108" spans="1:60" s="12" customFormat="1" ht="12" customHeight="1">
      <c r="A108" s="89" t="s">
        <v>301</v>
      </c>
      <c r="B108" s="90">
        <v>0</v>
      </c>
      <c r="C108" s="91">
        <v>0</v>
      </c>
      <c r="D108" s="92">
        <f t="shared" si="31"/>
        <v>0</v>
      </c>
      <c r="E108" s="90">
        <v>0</v>
      </c>
      <c r="F108" s="91">
        <v>0</v>
      </c>
      <c r="G108" s="91">
        <v>0</v>
      </c>
      <c r="H108" s="92">
        <f>SUM(G108,F108,E108)</f>
        <v>0</v>
      </c>
      <c r="I108" s="90">
        <v>0</v>
      </c>
      <c r="J108" s="91">
        <v>0</v>
      </c>
      <c r="K108" s="91">
        <v>0</v>
      </c>
      <c r="L108" s="91">
        <v>0</v>
      </c>
      <c r="M108" s="91">
        <v>0</v>
      </c>
      <c r="N108" s="91">
        <v>0</v>
      </c>
      <c r="O108" s="91">
        <v>0</v>
      </c>
      <c r="P108" s="91">
        <v>0</v>
      </c>
      <c r="Q108" s="91">
        <v>0</v>
      </c>
      <c r="R108" s="91">
        <v>0</v>
      </c>
      <c r="S108" s="91">
        <v>0</v>
      </c>
      <c r="T108" s="91">
        <v>0</v>
      </c>
      <c r="U108" s="91">
        <v>0</v>
      </c>
      <c r="V108" s="91">
        <v>0</v>
      </c>
      <c r="W108" s="91">
        <v>0</v>
      </c>
      <c r="X108" s="91">
        <v>0</v>
      </c>
      <c r="Y108" s="91">
        <v>0</v>
      </c>
      <c r="Z108" s="91">
        <v>0</v>
      </c>
      <c r="AA108" s="91">
        <v>0</v>
      </c>
      <c r="AB108" s="91">
        <v>0</v>
      </c>
      <c r="AC108" s="91">
        <v>0</v>
      </c>
      <c r="AD108" s="91">
        <v>0</v>
      </c>
      <c r="AE108" s="91">
        <v>0</v>
      </c>
      <c r="AF108" s="91">
        <v>0</v>
      </c>
      <c r="AG108" s="91">
        <v>0</v>
      </c>
      <c r="AH108" s="91">
        <v>0</v>
      </c>
      <c r="AI108" s="91">
        <v>0</v>
      </c>
      <c r="AJ108" s="91">
        <v>0</v>
      </c>
      <c r="AK108" s="91">
        <v>0</v>
      </c>
      <c r="AL108" s="53">
        <f>SUM(AK108,AJ108,AI108,AH108,AG108,AF108,AE108,AD108,AC108,AB108,AA108,Z108,Y108,X108,W108,V108,U108,T108,S108,R108,Q108,P108,O108,N108,M108,L108,K108,J108,I108)</f>
        <v>0</v>
      </c>
      <c r="AM108" s="93">
        <v>208.473061986397</v>
      </c>
      <c r="AN108" s="93">
        <v>0</v>
      </c>
      <c r="AO108" s="55">
        <f>SUM(AN108,AM108,AL108,H108)</f>
        <v>208.473061986397</v>
      </c>
      <c r="AP108" s="90">
        <v>1112.1184565128999</v>
      </c>
      <c r="AQ108" s="91">
        <v>145166.27734031301</v>
      </c>
      <c r="AR108" s="91">
        <v>0</v>
      </c>
      <c r="AS108" s="91">
        <v>0</v>
      </c>
      <c r="AT108" s="91">
        <v>0</v>
      </c>
      <c r="AU108" s="91">
        <v>0</v>
      </c>
      <c r="AV108" s="91">
        <v>0</v>
      </c>
      <c r="AW108" s="91">
        <v>0</v>
      </c>
      <c r="AX108" s="91">
        <v>0</v>
      </c>
      <c r="AY108" s="91">
        <v>0</v>
      </c>
      <c r="AZ108" s="91">
        <f t="shared" si="28"/>
        <v>0</v>
      </c>
      <c r="BA108" s="91">
        <v>1544.7686469457699</v>
      </c>
      <c r="BB108" s="91">
        <v>0</v>
      </c>
      <c r="BC108" s="91">
        <v>0</v>
      </c>
      <c r="BD108" s="91">
        <f t="shared" si="29"/>
        <v>1544.7686469457699</v>
      </c>
      <c r="BE108" s="94">
        <v>0</v>
      </c>
      <c r="BF108" s="91">
        <v>0</v>
      </c>
      <c r="BG108" s="92">
        <f>SUM(BF108,BE108,BD108,AZ108,AW108,AV108,AU108,AT108,AS108,AR108,AQ108,AP108)</f>
        <v>147823.16444377167</v>
      </c>
      <c r="BH108" s="93">
        <v>148031.63750575809</v>
      </c>
    </row>
    <row r="109" spans="1:60" s="12" customFormat="1" ht="12" customHeight="1">
      <c r="A109" s="95" t="s">
        <v>302</v>
      </c>
      <c r="B109" s="96">
        <v>0</v>
      </c>
      <c r="C109" s="97">
        <v>0</v>
      </c>
      <c r="D109" s="98">
        <f t="shared" si="31"/>
        <v>0</v>
      </c>
      <c r="E109" s="96">
        <v>0</v>
      </c>
      <c r="F109" s="97">
        <v>0</v>
      </c>
      <c r="G109" s="97">
        <v>0</v>
      </c>
      <c r="H109" s="98">
        <f>SUM(G109,F109,E109)</f>
        <v>0</v>
      </c>
      <c r="I109" s="96">
        <v>0</v>
      </c>
      <c r="J109" s="97">
        <v>0</v>
      </c>
      <c r="K109" s="97">
        <v>0</v>
      </c>
      <c r="L109" s="97">
        <v>0</v>
      </c>
      <c r="M109" s="97">
        <v>0</v>
      </c>
      <c r="N109" s="97">
        <v>0</v>
      </c>
      <c r="O109" s="97">
        <v>0</v>
      </c>
      <c r="P109" s="97">
        <v>0</v>
      </c>
      <c r="Q109" s="97">
        <v>0</v>
      </c>
      <c r="R109" s="97">
        <v>0</v>
      </c>
      <c r="S109" s="97">
        <v>0</v>
      </c>
      <c r="T109" s="97">
        <v>0</v>
      </c>
      <c r="U109" s="97">
        <v>0</v>
      </c>
      <c r="V109" s="97">
        <v>0</v>
      </c>
      <c r="W109" s="97">
        <v>0</v>
      </c>
      <c r="X109" s="97">
        <v>0</v>
      </c>
      <c r="Y109" s="97">
        <v>0</v>
      </c>
      <c r="Z109" s="97">
        <v>0</v>
      </c>
      <c r="AA109" s="97">
        <v>0</v>
      </c>
      <c r="AB109" s="97">
        <v>0</v>
      </c>
      <c r="AC109" s="97">
        <v>0</v>
      </c>
      <c r="AD109" s="97">
        <v>0</v>
      </c>
      <c r="AE109" s="97">
        <v>0</v>
      </c>
      <c r="AF109" s="97">
        <v>0</v>
      </c>
      <c r="AG109" s="97">
        <v>0</v>
      </c>
      <c r="AH109" s="97">
        <v>0</v>
      </c>
      <c r="AI109" s="97">
        <v>0</v>
      </c>
      <c r="AJ109" s="97">
        <v>0</v>
      </c>
      <c r="AK109" s="97">
        <v>0</v>
      </c>
      <c r="AL109" s="61">
        <f>SUM(AK109,AJ109,AI109,AH109,AG109,AF109,AE109,AD109,AC109,AB109,AA109,Z109,Y109,X109,W109,V109,U109,T109,S109,R109,Q109,P109,O109,N109,M109,L109,K109,J109,I109)</f>
        <v>0</v>
      </c>
      <c r="AM109" s="99">
        <v>0</v>
      </c>
      <c r="AN109" s="99">
        <v>0</v>
      </c>
      <c r="AO109" s="63">
        <f>SUM(AN109,AM109,AL109,H109)</f>
        <v>0</v>
      </c>
      <c r="AP109" s="96">
        <v>0</v>
      </c>
      <c r="AQ109" s="97">
        <v>55897.576136141201</v>
      </c>
      <c r="AR109" s="97">
        <v>0</v>
      </c>
      <c r="AS109" s="97">
        <v>0</v>
      </c>
      <c r="AT109" s="97">
        <v>0</v>
      </c>
      <c r="AU109" s="97">
        <v>0</v>
      </c>
      <c r="AV109" s="97">
        <v>0</v>
      </c>
      <c r="AW109" s="97">
        <v>0</v>
      </c>
      <c r="AX109" s="97">
        <v>0</v>
      </c>
      <c r="AY109" s="97">
        <v>0</v>
      </c>
      <c r="AZ109" s="97">
        <f t="shared" si="28"/>
        <v>0</v>
      </c>
      <c r="BA109" s="97">
        <v>1841.8383070060599</v>
      </c>
      <c r="BB109" s="97">
        <v>0</v>
      </c>
      <c r="BC109" s="97">
        <v>0</v>
      </c>
      <c r="BD109" s="97">
        <f t="shared" si="29"/>
        <v>1841.8383070060599</v>
      </c>
      <c r="BE109" s="100">
        <v>0</v>
      </c>
      <c r="BF109" s="97">
        <v>0</v>
      </c>
      <c r="BG109" s="98">
        <f>SUM(BF109,BE109,BD109,AZ109,AW109,AV109,AU109,AT109,AS109,AR109,AQ109,AP109)</f>
        <v>57739.41444314726</v>
      </c>
      <c r="BH109" s="99">
        <v>57739.41444314726</v>
      </c>
    </row>
    <row r="110" spans="1:60" s="12" customFormat="1" ht="12" customHeight="1">
      <c r="A110" s="89" t="s">
        <v>303</v>
      </c>
      <c r="B110" s="90">
        <v>0</v>
      </c>
      <c r="C110" s="91">
        <v>0</v>
      </c>
      <c r="D110" s="92">
        <f t="shared" si="31"/>
        <v>0</v>
      </c>
      <c r="E110" s="90">
        <v>0</v>
      </c>
      <c r="F110" s="91">
        <v>0</v>
      </c>
      <c r="G110" s="91">
        <v>0</v>
      </c>
      <c r="H110" s="92">
        <f>SUM(G110,F110,E110)</f>
        <v>0</v>
      </c>
      <c r="I110" s="90">
        <v>0</v>
      </c>
      <c r="J110" s="91">
        <v>0</v>
      </c>
      <c r="K110" s="91">
        <v>0</v>
      </c>
      <c r="L110" s="91">
        <v>0</v>
      </c>
      <c r="M110" s="91">
        <v>0</v>
      </c>
      <c r="N110" s="91">
        <v>0</v>
      </c>
      <c r="O110" s="91">
        <v>0</v>
      </c>
      <c r="P110" s="91">
        <v>0</v>
      </c>
      <c r="Q110" s="91">
        <v>0</v>
      </c>
      <c r="R110" s="91">
        <v>0</v>
      </c>
      <c r="S110" s="91">
        <v>0</v>
      </c>
      <c r="T110" s="91">
        <v>0</v>
      </c>
      <c r="U110" s="91">
        <v>0</v>
      </c>
      <c r="V110" s="91">
        <v>0</v>
      </c>
      <c r="W110" s="91">
        <v>0</v>
      </c>
      <c r="X110" s="91">
        <v>0</v>
      </c>
      <c r="Y110" s="91">
        <v>0</v>
      </c>
      <c r="Z110" s="91">
        <v>0</v>
      </c>
      <c r="AA110" s="91">
        <v>0</v>
      </c>
      <c r="AB110" s="91">
        <v>0</v>
      </c>
      <c r="AC110" s="91">
        <v>0</v>
      </c>
      <c r="AD110" s="91">
        <v>0</v>
      </c>
      <c r="AE110" s="91">
        <v>0</v>
      </c>
      <c r="AF110" s="91">
        <v>0</v>
      </c>
      <c r="AG110" s="91">
        <v>0</v>
      </c>
      <c r="AH110" s="91">
        <v>0</v>
      </c>
      <c r="AI110" s="91">
        <v>0</v>
      </c>
      <c r="AJ110" s="91">
        <v>0</v>
      </c>
      <c r="AK110" s="91">
        <v>0</v>
      </c>
      <c r="AL110" s="53">
        <f>SUM(AK110,AJ110,AI110,AH110,AG110,AF110,AE110,AD110,AC110,AB110,AA110,Z110,Y110,X110,W110,V110,U110,T110,S110,R110,Q110,P110,O110,N110,M110,L110,K110,J110,I110)</f>
        <v>0</v>
      </c>
      <c r="AM110" s="93">
        <v>0</v>
      </c>
      <c r="AN110" s="93">
        <v>0</v>
      </c>
      <c r="AO110" s="55">
        <f>SUM(AN110,AM110,AL110,H110)</f>
        <v>0</v>
      </c>
      <c r="AP110" s="90">
        <v>0</v>
      </c>
      <c r="AQ110" s="91">
        <v>11520.711111111101</v>
      </c>
      <c r="AR110" s="91">
        <v>0</v>
      </c>
      <c r="AS110" s="91">
        <v>0</v>
      </c>
      <c r="AT110" s="91">
        <v>0</v>
      </c>
      <c r="AU110" s="91">
        <v>0</v>
      </c>
      <c r="AV110" s="91">
        <v>0</v>
      </c>
      <c r="AW110" s="91">
        <v>0</v>
      </c>
      <c r="AX110" s="91">
        <v>0</v>
      </c>
      <c r="AY110" s="91">
        <v>0</v>
      </c>
      <c r="AZ110" s="91">
        <f t="shared" si="28"/>
        <v>0</v>
      </c>
      <c r="BA110" s="91">
        <v>0</v>
      </c>
      <c r="BB110" s="91">
        <v>0</v>
      </c>
      <c r="BC110" s="91">
        <v>0</v>
      </c>
      <c r="BD110" s="91">
        <f t="shared" si="29"/>
        <v>0</v>
      </c>
      <c r="BE110" s="94">
        <v>0</v>
      </c>
      <c r="BF110" s="91">
        <v>0</v>
      </c>
      <c r="BG110" s="92">
        <f>SUM(BF110,BE110,BD110,AZ110,AW110,AV110,AU110,AT110,AS110,AR110,AQ110,AP110)</f>
        <v>11520.711111111101</v>
      </c>
      <c r="BH110" s="93">
        <v>11520.711111111101</v>
      </c>
    </row>
    <row r="111" spans="1:60" s="12" customFormat="1" ht="12" customHeight="1">
      <c r="A111" s="95" t="s">
        <v>160</v>
      </c>
      <c r="B111" s="96">
        <v>0</v>
      </c>
      <c r="C111" s="97">
        <v>0</v>
      </c>
      <c r="D111" s="98">
        <v>0</v>
      </c>
      <c r="E111" s="96">
        <v>0</v>
      </c>
      <c r="F111" s="97">
        <v>0</v>
      </c>
      <c r="G111" s="97">
        <v>0</v>
      </c>
      <c r="H111" s="98">
        <v>0</v>
      </c>
      <c r="I111" s="96">
        <v>0</v>
      </c>
      <c r="J111" s="97">
        <v>0</v>
      </c>
      <c r="K111" s="97">
        <v>0</v>
      </c>
      <c r="L111" s="97">
        <v>0</v>
      </c>
      <c r="M111" s="97">
        <v>0</v>
      </c>
      <c r="N111" s="97">
        <v>0</v>
      </c>
      <c r="O111" s="97">
        <v>0</v>
      </c>
      <c r="P111" s="97">
        <v>0</v>
      </c>
      <c r="Q111" s="97">
        <v>0</v>
      </c>
      <c r="R111" s="97">
        <v>0</v>
      </c>
      <c r="S111" s="97">
        <v>0</v>
      </c>
      <c r="T111" s="97">
        <v>0</v>
      </c>
      <c r="U111" s="97">
        <v>0</v>
      </c>
      <c r="V111" s="97">
        <v>0</v>
      </c>
      <c r="W111" s="97">
        <v>0</v>
      </c>
      <c r="X111" s="97">
        <v>0</v>
      </c>
      <c r="Y111" s="97">
        <v>0</v>
      </c>
      <c r="Z111" s="97">
        <v>0</v>
      </c>
      <c r="AA111" s="97">
        <v>0</v>
      </c>
      <c r="AB111" s="97">
        <v>0</v>
      </c>
      <c r="AC111" s="97">
        <v>0</v>
      </c>
      <c r="AD111" s="97">
        <v>0</v>
      </c>
      <c r="AE111" s="97">
        <v>0</v>
      </c>
      <c r="AF111" s="97">
        <v>0</v>
      </c>
      <c r="AG111" s="97">
        <v>0</v>
      </c>
      <c r="AH111" s="97">
        <v>0</v>
      </c>
      <c r="AI111" s="97">
        <v>0</v>
      </c>
      <c r="AJ111" s="97">
        <v>0</v>
      </c>
      <c r="AK111" s="97">
        <v>0</v>
      </c>
      <c r="AL111" s="61">
        <v>0</v>
      </c>
      <c r="AM111" s="99">
        <v>72622.113784123503</v>
      </c>
      <c r="AN111" s="99">
        <v>0</v>
      </c>
      <c r="AO111" s="63">
        <v>72622.113784123503</v>
      </c>
      <c r="AP111" s="96">
        <v>0</v>
      </c>
      <c r="AQ111" s="97">
        <v>0</v>
      </c>
      <c r="AR111" s="97">
        <v>0</v>
      </c>
      <c r="AS111" s="97">
        <v>0</v>
      </c>
      <c r="AT111" s="97">
        <v>0</v>
      </c>
      <c r="AU111" s="97">
        <v>0</v>
      </c>
      <c r="AV111" s="97">
        <v>0</v>
      </c>
      <c r="AW111" s="97">
        <v>0</v>
      </c>
      <c r="AX111" s="97">
        <v>0</v>
      </c>
      <c r="AY111" s="97">
        <v>0</v>
      </c>
      <c r="AZ111" s="97">
        <v>0</v>
      </c>
      <c r="BA111" s="97">
        <v>1025.8427038144382</v>
      </c>
      <c r="BB111" s="97">
        <v>0</v>
      </c>
      <c r="BC111" s="97">
        <v>0</v>
      </c>
      <c r="BD111" s="97">
        <v>1025.8427038144382</v>
      </c>
      <c r="BE111" s="97">
        <v>0</v>
      </c>
      <c r="BF111" s="97">
        <v>0</v>
      </c>
      <c r="BG111" s="98">
        <v>1025.8427038144382</v>
      </c>
      <c r="BH111" s="99">
        <v>33758.837351631693</v>
      </c>
    </row>
    <row r="112" spans="1:60" s="12" customFormat="1" ht="12" customHeight="1">
      <c r="A112" s="101" t="s">
        <v>311</v>
      </c>
      <c r="B112" s="80">
        <f>SUM(B114:B118)</f>
        <v>0</v>
      </c>
      <c r="C112" s="81">
        <f>SUM(C114:C118)</f>
        <v>0</v>
      </c>
      <c r="D112" s="82">
        <f t="shared" si="31"/>
        <v>0</v>
      </c>
      <c r="E112" s="80">
        <f>SUM(E114:E118)</f>
        <v>41.682399660568798</v>
      </c>
      <c r="F112" s="81">
        <f>SUM(F114:F118)</f>
        <v>180.71163523536299</v>
      </c>
      <c r="G112" s="81">
        <f>SUM(G114:G118)</f>
        <v>30.251030217028699</v>
      </c>
      <c r="H112" s="82">
        <f>SUM(G112,F112,E112)</f>
        <v>252.64506511296048</v>
      </c>
      <c r="I112" s="80">
        <f t="shared" ref="I112:AK112" si="51">SUM(I114:I118)</f>
        <v>953.48351132432799</v>
      </c>
      <c r="J112" s="81">
        <f t="shared" si="51"/>
        <v>44.7827450850071</v>
      </c>
      <c r="K112" s="81">
        <f t="shared" si="51"/>
        <v>75.544960319015999</v>
      </c>
      <c r="L112" s="81">
        <f t="shared" si="51"/>
        <v>92.801716894687701</v>
      </c>
      <c r="M112" s="81">
        <f t="shared" si="51"/>
        <v>87.265148754776902</v>
      </c>
      <c r="N112" s="81">
        <f t="shared" si="51"/>
        <v>28.079290876562698</v>
      </c>
      <c r="O112" s="81">
        <f t="shared" si="51"/>
        <v>123.307265752058</v>
      </c>
      <c r="P112" s="81">
        <f t="shared" si="51"/>
        <v>19.3398154087199</v>
      </c>
      <c r="Q112" s="81">
        <f t="shared" si="51"/>
        <v>401</v>
      </c>
      <c r="R112" s="81">
        <f t="shared" si="51"/>
        <v>171.635304296236</v>
      </c>
      <c r="S112" s="81">
        <f t="shared" si="51"/>
        <v>263.55457868961599</v>
      </c>
      <c r="T112" s="81">
        <f t="shared" si="51"/>
        <v>75.493364082694995</v>
      </c>
      <c r="U112" s="81">
        <f t="shared" si="51"/>
        <v>491.77009578797998</v>
      </c>
      <c r="V112" s="81">
        <f t="shared" si="51"/>
        <v>350.181972410529</v>
      </c>
      <c r="W112" s="81">
        <f t="shared" si="51"/>
        <v>519.99883065276902</v>
      </c>
      <c r="X112" s="81">
        <f t="shared" si="51"/>
        <v>94.519766912428096</v>
      </c>
      <c r="Y112" s="81">
        <f t="shared" si="51"/>
        <v>97.508367366418398</v>
      </c>
      <c r="Z112" s="81">
        <f t="shared" si="51"/>
        <v>190.594937778147</v>
      </c>
      <c r="AA112" s="81">
        <f t="shared" si="51"/>
        <v>110.011501947589</v>
      </c>
      <c r="AB112" s="81">
        <f t="shared" si="51"/>
        <v>442.17188730508099</v>
      </c>
      <c r="AC112" s="81">
        <f t="shared" si="51"/>
        <v>107.17029249337</v>
      </c>
      <c r="AD112" s="81">
        <f t="shared" si="51"/>
        <v>148.913654594458</v>
      </c>
      <c r="AE112" s="81">
        <f t="shared" si="51"/>
        <v>662.55286329118098</v>
      </c>
      <c r="AF112" s="81">
        <f t="shared" si="51"/>
        <v>331.459560614547</v>
      </c>
      <c r="AG112" s="81">
        <f t="shared" si="51"/>
        <v>1287.479447394523</v>
      </c>
      <c r="AH112" s="81">
        <f t="shared" si="51"/>
        <v>1424.4530192925399</v>
      </c>
      <c r="AI112" s="81">
        <f t="shared" si="51"/>
        <v>542.31875310676901</v>
      </c>
      <c r="AJ112" s="81">
        <f t="shared" si="51"/>
        <v>368.24340002443699</v>
      </c>
      <c r="AK112" s="81">
        <f t="shared" si="51"/>
        <v>62.578964170265898</v>
      </c>
      <c r="AL112" s="46">
        <f>SUM(AK112,AJ112,AI112,AH112,AG112,AF112,AE112,AD112,AC112,AB112,AA112,Z112,Y112,X112,W112,V112,U112,T112,S112,R112,Q112,P112,O112,N112,M112,L112,K112,J112,I112)</f>
        <v>9568.2150166267384</v>
      </c>
      <c r="AM112" s="83">
        <f>SUM(AM114:AM118)</f>
        <v>72863.924216181171</v>
      </c>
      <c r="AN112" s="83">
        <f>SUM(AN114:AN118)</f>
        <v>201.183155913928</v>
      </c>
      <c r="AO112" s="48">
        <f>SUM(AN112,AM112,AL112,H112)</f>
        <v>82885.96745383479</v>
      </c>
      <c r="AP112" s="80">
        <f t="shared" ref="AP112:AY112" si="52">SUM(AP114:AP118)</f>
        <v>5925.3823378674097</v>
      </c>
      <c r="AQ112" s="81">
        <f t="shared" si="52"/>
        <v>5262.2851553748924</v>
      </c>
      <c r="AR112" s="81">
        <f t="shared" si="52"/>
        <v>198528.79543183628</v>
      </c>
      <c r="AS112" s="81">
        <f t="shared" si="52"/>
        <v>253302.57194177568</v>
      </c>
      <c r="AT112" s="81">
        <f t="shared" si="52"/>
        <v>0</v>
      </c>
      <c r="AU112" s="81">
        <f t="shared" si="52"/>
        <v>10394.7206387105</v>
      </c>
      <c r="AV112" s="81">
        <f t="shared" si="52"/>
        <v>286.67573675320199</v>
      </c>
      <c r="AW112" s="81">
        <f t="shared" si="52"/>
        <v>227314.62842318945</v>
      </c>
      <c r="AX112" s="81">
        <f t="shared" si="52"/>
        <v>582.06645469347302</v>
      </c>
      <c r="AY112" s="81">
        <f t="shared" si="52"/>
        <v>18.891137380211301</v>
      </c>
      <c r="AZ112" s="81">
        <f t="shared" si="28"/>
        <v>600.95759207368428</v>
      </c>
      <c r="BA112" s="81">
        <f>SUM(BA114:BA118)</f>
        <v>12295.915459934398</v>
      </c>
      <c r="BB112" s="81">
        <f>SUM(BB114:BB118)</f>
        <v>8495.4342944515593</v>
      </c>
      <c r="BC112" s="81">
        <f>SUM(BC114:BC118)</f>
        <v>689.97848619886804</v>
      </c>
      <c r="BD112" s="81">
        <f t="shared" si="29"/>
        <v>21481.328240584822</v>
      </c>
      <c r="BE112" s="81">
        <f>SUM(BE114:BE118)</f>
        <v>986.66780122829698</v>
      </c>
      <c r="BF112" s="81">
        <f>SUM(BF114:BF118)</f>
        <v>0</v>
      </c>
      <c r="BG112" s="82">
        <f>SUM(BF112,BE112,BD112,AZ112,AW112,AV112,AU112,AT112,AS112,AR112,AQ112,AP112)</f>
        <v>724084.01329939428</v>
      </c>
      <c r="BH112" s="83">
        <f>SUM(BH114:BH118)</f>
        <v>846859.09988953522</v>
      </c>
    </row>
    <row r="113" spans="1:60" s="12" customFormat="1" ht="12" customHeight="1">
      <c r="A113" s="84" t="s">
        <v>310</v>
      </c>
      <c r="B113" s="85">
        <f t="shared" ref="B113:AG113" si="53">B112/B$97</f>
        <v>0</v>
      </c>
      <c r="C113" s="86">
        <f t="shared" si="53"/>
        <v>0</v>
      </c>
      <c r="D113" s="87">
        <f t="shared" si="53"/>
        <v>0</v>
      </c>
      <c r="E113" s="85">
        <f t="shared" si="53"/>
        <v>0.16284816412921907</v>
      </c>
      <c r="F113" s="86">
        <f t="shared" si="53"/>
        <v>1</v>
      </c>
      <c r="G113" s="86">
        <f t="shared" si="53"/>
        <v>0.35971513855090559</v>
      </c>
      <c r="H113" s="87">
        <f t="shared" si="53"/>
        <v>0.48513985575834068</v>
      </c>
      <c r="I113" s="85">
        <f t="shared" si="53"/>
        <v>0.20760199216084402</v>
      </c>
      <c r="J113" s="86">
        <f t="shared" si="53"/>
        <v>0.9781577098939076</v>
      </c>
      <c r="K113" s="86">
        <f t="shared" si="53"/>
        <v>0.15703337718497115</v>
      </c>
      <c r="L113" s="86">
        <f t="shared" si="53"/>
        <v>0.43203151983749738</v>
      </c>
      <c r="M113" s="86">
        <f t="shared" si="53"/>
        <v>0.37092008950004257</v>
      </c>
      <c r="N113" s="86">
        <f t="shared" si="53"/>
        <v>9.1066913007923161E-2</v>
      </c>
      <c r="O113" s="86">
        <f t="shared" si="53"/>
        <v>0.14530604791113638</v>
      </c>
      <c r="P113" s="86">
        <f t="shared" si="53"/>
        <v>4.169815949291153E-2</v>
      </c>
      <c r="Q113" s="86">
        <f t="shared" si="53"/>
        <v>0.52318063187574304</v>
      </c>
      <c r="R113" s="86">
        <f t="shared" si="53"/>
        <v>1</v>
      </c>
      <c r="S113" s="86">
        <f t="shared" si="53"/>
        <v>0.16745055112394469</v>
      </c>
      <c r="T113" s="86">
        <f t="shared" si="53"/>
        <v>0.23766101029374354</v>
      </c>
      <c r="U113" s="86">
        <f t="shared" si="53"/>
        <v>0.54775998781787627</v>
      </c>
      <c r="V113" s="86">
        <f t="shared" si="53"/>
        <v>0.56403477263866908</v>
      </c>
      <c r="W113" s="86">
        <f t="shared" si="53"/>
        <v>0.38902417015031426</v>
      </c>
      <c r="X113" s="86">
        <f t="shared" si="53"/>
        <v>0.35259834539196133</v>
      </c>
      <c r="Y113" s="86">
        <f t="shared" si="53"/>
        <v>0.24690655007824966</v>
      </c>
      <c r="Z113" s="86">
        <f t="shared" si="53"/>
        <v>0.16120350011731763</v>
      </c>
      <c r="AA113" s="86">
        <f t="shared" si="53"/>
        <v>0.13125462982701855</v>
      </c>
      <c r="AB113" s="86">
        <f t="shared" si="53"/>
        <v>0.29265138303689847</v>
      </c>
      <c r="AC113" s="86">
        <f t="shared" si="53"/>
        <v>9.7497449313396448E-2</v>
      </c>
      <c r="AD113" s="86">
        <f t="shared" si="53"/>
        <v>0.11072070787128181</v>
      </c>
      <c r="AE113" s="86">
        <f t="shared" si="53"/>
        <v>0.49099840217659629</v>
      </c>
      <c r="AF113" s="86">
        <f t="shared" si="53"/>
        <v>0.37991871574569375</v>
      </c>
      <c r="AG113" s="86">
        <f t="shared" si="53"/>
        <v>0.63591156578939523</v>
      </c>
      <c r="AH113" s="86">
        <f t="shared" ref="AH113:AY113" si="54">AH112/AH$97</f>
        <v>0.60637463273752501</v>
      </c>
      <c r="AI113" s="86">
        <f t="shared" si="54"/>
        <v>0.57686619876707768</v>
      </c>
      <c r="AJ113" s="86">
        <f t="shared" si="54"/>
        <v>1</v>
      </c>
      <c r="AK113" s="86">
        <f t="shared" si="54"/>
        <v>0.256284786594068</v>
      </c>
      <c r="AL113" s="87">
        <f t="shared" si="54"/>
        <v>0.3458952127316649</v>
      </c>
      <c r="AM113" s="88">
        <f t="shared" si="54"/>
        <v>0.49982523411573238</v>
      </c>
      <c r="AN113" s="88">
        <f t="shared" si="54"/>
        <v>0.13526028349245448</v>
      </c>
      <c r="AO113" s="88">
        <f t="shared" si="54"/>
        <v>0.47242165964176952</v>
      </c>
      <c r="AP113" s="85">
        <f t="shared" si="54"/>
        <v>1.4552644395133082E-2</v>
      </c>
      <c r="AQ113" s="86">
        <f t="shared" si="54"/>
        <v>2.3997506999064465E-2</v>
      </c>
      <c r="AR113" s="86">
        <f t="shared" si="54"/>
        <v>1.0044324428273987</v>
      </c>
      <c r="AS113" s="86">
        <f t="shared" si="54"/>
        <v>0.977536629008257</v>
      </c>
      <c r="AT113" s="86">
        <f t="shared" si="54"/>
        <v>0</v>
      </c>
      <c r="AU113" s="86">
        <f t="shared" si="54"/>
        <v>0.96922014193686534</v>
      </c>
      <c r="AV113" s="86">
        <f t="shared" si="54"/>
        <v>2.9232864483740477E-3</v>
      </c>
      <c r="AW113" s="86">
        <f t="shared" si="54"/>
        <v>0.99132921892859971</v>
      </c>
      <c r="AX113" s="86">
        <f t="shared" si="54"/>
        <v>1.3064918068027516E-2</v>
      </c>
      <c r="AY113" s="86">
        <f t="shared" si="54"/>
        <v>2.1212214923778275E-4</v>
      </c>
      <c r="AZ113" s="86">
        <f t="shared" ref="AZ113:BE113" si="55">AZ112/AZ$97</f>
        <v>4.4978593476977559E-3</v>
      </c>
      <c r="BA113" s="86">
        <f t="shared" si="55"/>
        <v>3.5491373636952858E-2</v>
      </c>
      <c r="BB113" s="86">
        <f t="shared" si="55"/>
        <v>7.9734425622304289E-2</v>
      </c>
      <c r="BC113" s="86">
        <f t="shared" si="55"/>
        <v>1.0118114871298546E-2</v>
      </c>
      <c r="BD113" s="86">
        <f t="shared" si="55"/>
        <v>4.1216160767152406E-2</v>
      </c>
      <c r="BE113" s="86">
        <f t="shared" si="55"/>
        <v>7.6165893811002364E-3</v>
      </c>
      <c r="BF113" s="86">
        <v>0</v>
      </c>
      <c r="BG113" s="87">
        <f>BG112/BG$97</f>
        <v>0.29418240167714677</v>
      </c>
      <c r="BH113" s="88">
        <f>BH112/BH$97</f>
        <v>0.32116941654102305</v>
      </c>
    </row>
    <row r="114" spans="1:60" s="12" customFormat="1" ht="12" customHeight="1">
      <c r="A114" s="89" t="s">
        <v>239</v>
      </c>
      <c r="B114" s="90">
        <v>0</v>
      </c>
      <c r="C114" s="91">
        <v>0</v>
      </c>
      <c r="D114" s="92">
        <f t="shared" si="31"/>
        <v>0</v>
      </c>
      <c r="E114" s="90">
        <v>0</v>
      </c>
      <c r="F114" s="91">
        <v>0</v>
      </c>
      <c r="G114" s="91">
        <v>0</v>
      </c>
      <c r="H114" s="92">
        <f>SUM(G114,F114,E114)</f>
        <v>0</v>
      </c>
      <c r="I114" s="90">
        <v>0</v>
      </c>
      <c r="J114" s="91">
        <v>0</v>
      </c>
      <c r="K114" s="91">
        <v>0</v>
      </c>
      <c r="L114" s="91">
        <v>0</v>
      </c>
      <c r="M114" s="91">
        <v>0</v>
      </c>
      <c r="N114" s="91">
        <v>0</v>
      </c>
      <c r="O114" s="91">
        <v>0</v>
      </c>
      <c r="P114" s="91">
        <v>0</v>
      </c>
      <c r="Q114" s="91">
        <v>0</v>
      </c>
      <c r="R114" s="91">
        <v>0</v>
      </c>
      <c r="S114" s="91">
        <v>0</v>
      </c>
      <c r="T114" s="91">
        <v>0</v>
      </c>
      <c r="U114" s="91">
        <v>0</v>
      </c>
      <c r="V114" s="91">
        <v>0</v>
      </c>
      <c r="W114" s="91">
        <v>0</v>
      </c>
      <c r="X114" s="91">
        <v>0</v>
      </c>
      <c r="Y114" s="91">
        <v>0</v>
      </c>
      <c r="Z114" s="91">
        <v>0</v>
      </c>
      <c r="AA114" s="91">
        <v>0</v>
      </c>
      <c r="AB114" s="91">
        <v>0</v>
      </c>
      <c r="AC114" s="91">
        <v>0</v>
      </c>
      <c r="AD114" s="91">
        <v>0</v>
      </c>
      <c r="AE114" s="91">
        <v>0</v>
      </c>
      <c r="AF114" s="91">
        <v>0</v>
      </c>
      <c r="AG114" s="91">
        <v>0</v>
      </c>
      <c r="AH114" s="91">
        <v>0</v>
      </c>
      <c r="AI114" s="91">
        <v>0</v>
      </c>
      <c r="AJ114" s="91">
        <v>0</v>
      </c>
      <c r="AK114" s="91">
        <v>0</v>
      </c>
      <c r="AL114" s="53">
        <f>SUM(AK114,AJ114,AI114,AH114,AG114,AF114,AE114,AD114,AC114,AB114,AA114,Z114,Y114,X114,W114,V114,U114,T114,S114,R114,Q114,P114,O114,N114,M114,L114,K114,J114,I114)</f>
        <v>0</v>
      </c>
      <c r="AM114" s="93">
        <v>0</v>
      </c>
      <c r="AN114" s="93">
        <v>0</v>
      </c>
      <c r="AO114" s="55">
        <f>SUM(AN114,AM114,AL114,H114)</f>
        <v>0</v>
      </c>
      <c r="AP114" s="90">
        <v>740.08736619974002</v>
      </c>
      <c r="AQ114" s="91">
        <v>37.291546953382799</v>
      </c>
      <c r="AR114" s="91">
        <v>197474.82030668799</v>
      </c>
      <c r="AS114" s="91">
        <v>0</v>
      </c>
      <c r="AT114" s="91">
        <v>0</v>
      </c>
      <c r="AU114" s="91">
        <v>0</v>
      </c>
      <c r="AV114" s="91">
        <v>0</v>
      </c>
      <c r="AW114" s="91">
        <v>21.188753074448702</v>
      </c>
      <c r="AX114" s="91">
        <v>0</v>
      </c>
      <c r="AY114" s="91">
        <v>0</v>
      </c>
      <c r="AZ114" s="91">
        <f t="shared" si="28"/>
        <v>0</v>
      </c>
      <c r="BA114" s="91">
        <v>310.96352183360301</v>
      </c>
      <c r="BB114" s="91">
        <v>0.69275602453840002</v>
      </c>
      <c r="BC114" s="91">
        <v>0</v>
      </c>
      <c r="BD114" s="91">
        <f t="shared" si="29"/>
        <v>311.65627785814144</v>
      </c>
      <c r="BE114" s="91">
        <v>0</v>
      </c>
      <c r="BF114" s="91">
        <v>0</v>
      </c>
      <c r="BG114" s="92">
        <f>SUM(BF114,BE114,BD114,AZ114,AW114,AV114,AU114,AT114,AS114,AR114,AQ114,AP114)</f>
        <v>198585.0442507737</v>
      </c>
      <c r="BH114" s="93">
        <v>198585.04425077367</v>
      </c>
    </row>
    <row r="115" spans="1:60" s="12" customFormat="1" ht="12" customHeight="1">
      <c r="A115" s="95" t="s">
        <v>240</v>
      </c>
      <c r="B115" s="96">
        <v>0</v>
      </c>
      <c r="C115" s="97">
        <v>0</v>
      </c>
      <c r="D115" s="98">
        <f>SUM(B115:C115)</f>
        <v>0</v>
      </c>
      <c r="E115" s="96">
        <v>0</v>
      </c>
      <c r="F115" s="97">
        <v>0</v>
      </c>
      <c r="G115" s="97">
        <v>0</v>
      </c>
      <c r="H115" s="98">
        <f>SUM(G115,F115,E115)</f>
        <v>0</v>
      </c>
      <c r="I115" s="96">
        <v>0</v>
      </c>
      <c r="J115" s="97">
        <v>0</v>
      </c>
      <c r="K115" s="97">
        <v>0</v>
      </c>
      <c r="L115" s="97">
        <v>0</v>
      </c>
      <c r="M115" s="97">
        <v>0</v>
      </c>
      <c r="N115" s="97">
        <v>0</v>
      </c>
      <c r="O115" s="97">
        <v>0</v>
      </c>
      <c r="P115" s="97">
        <v>0</v>
      </c>
      <c r="Q115" s="97">
        <v>0</v>
      </c>
      <c r="R115" s="97">
        <v>0</v>
      </c>
      <c r="S115" s="97">
        <v>0</v>
      </c>
      <c r="T115" s="97">
        <v>0</v>
      </c>
      <c r="U115" s="97">
        <v>0</v>
      </c>
      <c r="V115" s="97">
        <v>0</v>
      </c>
      <c r="W115" s="97">
        <v>0</v>
      </c>
      <c r="X115" s="97">
        <v>0</v>
      </c>
      <c r="Y115" s="97">
        <v>0</v>
      </c>
      <c r="Z115" s="97">
        <v>0</v>
      </c>
      <c r="AA115" s="97">
        <v>0</v>
      </c>
      <c r="AB115" s="97">
        <v>0</v>
      </c>
      <c r="AC115" s="97">
        <v>0</v>
      </c>
      <c r="AD115" s="97">
        <v>0</v>
      </c>
      <c r="AE115" s="97">
        <v>0</v>
      </c>
      <c r="AF115" s="97">
        <v>0</v>
      </c>
      <c r="AG115" s="97">
        <v>0</v>
      </c>
      <c r="AH115" s="97">
        <v>0</v>
      </c>
      <c r="AI115" s="97">
        <v>0</v>
      </c>
      <c r="AJ115" s="97">
        <v>0</v>
      </c>
      <c r="AK115" s="97">
        <v>0</v>
      </c>
      <c r="AL115" s="61">
        <f>SUM(AK115,AJ115,AI115,AH115,AG115,AF115,AE115,AD115,AC115,AB115,AA115,Z115,Y115,X115,W115,V115,U115,T115,S115,R115,Q115,P115,O115,N115,M115,L115,K115,J115,I115)</f>
        <v>0</v>
      </c>
      <c r="AM115" s="99">
        <v>0</v>
      </c>
      <c r="AN115" s="99">
        <v>0</v>
      </c>
      <c r="AO115" s="63">
        <f>SUM(AN115,AM115,AL115,H115)</f>
        <v>0</v>
      </c>
      <c r="AP115" s="96">
        <v>0</v>
      </c>
      <c r="AQ115" s="97">
        <v>0</v>
      </c>
      <c r="AR115" s="97">
        <v>0</v>
      </c>
      <c r="AS115" s="97">
        <v>253099.69540264201</v>
      </c>
      <c r="AT115" s="97">
        <v>0</v>
      </c>
      <c r="AU115" s="97">
        <v>0</v>
      </c>
      <c r="AV115" s="97">
        <v>0</v>
      </c>
      <c r="AW115" s="97">
        <v>0</v>
      </c>
      <c r="AX115" s="97">
        <v>0</v>
      </c>
      <c r="AY115" s="97">
        <v>0</v>
      </c>
      <c r="AZ115" s="97">
        <f>SUM(AX115:AY115)</f>
        <v>0</v>
      </c>
      <c r="BA115" s="97">
        <v>195.95516450880399</v>
      </c>
      <c r="BB115" s="97">
        <v>0</v>
      </c>
      <c r="BC115" s="97">
        <v>0</v>
      </c>
      <c r="BD115" s="97">
        <f>SUM(BA115:BC115)</f>
        <v>195.95516450880399</v>
      </c>
      <c r="BE115" s="97">
        <v>0</v>
      </c>
      <c r="BF115" s="97">
        <v>0</v>
      </c>
      <c r="BG115" s="98">
        <f>SUM(BF115,BE115,BD115,AZ115,AW115,AV115,AU115,AT115,AS115,AR115,AQ115,AP115)</f>
        <v>253295.65056715082</v>
      </c>
      <c r="BH115" s="99">
        <v>253295.65056715082</v>
      </c>
    </row>
    <row r="116" spans="1:60" s="12" customFormat="1" ht="12" customHeight="1">
      <c r="A116" s="89" t="s">
        <v>159</v>
      </c>
      <c r="B116" s="90">
        <v>0</v>
      </c>
      <c r="C116" s="91">
        <v>0</v>
      </c>
      <c r="D116" s="92">
        <v>0</v>
      </c>
      <c r="E116" s="90">
        <v>0</v>
      </c>
      <c r="F116" s="91">
        <v>0</v>
      </c>
      <c r="G116" s="91">
        <v>0</v>
      </c>
      <c r="H116" s="92">
        <v>0</v>
      </c>
      <c r="I116" s="90">
        <v>564.45722802175601</v>
      </c>
      <c r="J116" s="91">
        <v>0</v>
      </c>
      <c r="K116" s="91">
        <v>0</v>
      </c>
      <c r="L116" s="91">
        <v>0</v>
      </c>
      <c r="M116" s="91">
        <v>0</v>
      </c>
      <c r="N116" s="91">
        <v>0</v>
      </c>
      <c r="O116" s="91">
        <v>0</v>
      </c>
      <c r="P116" s="91">
        <v>0</v>
      </c>
      <c r="Q116" s="91">
        <v>0</v>
      </c>
      <c r="R116" s="91">
        <v>155.635304296236</v>
      </c>
      <c r="S116" s="91">
        <v>0</v>
      </c>
      <c r="T116" s="91">
        <v>3</v>
      </c>
      <c r="U116" s="91">
        <v>0</v>
      </c>
      <c r="V116" s="91">
        <v>0</v>
      </c>
      <c r="W116" s="91">
        <v>0</v>
      </c>
      <c r="X116" s="91">
        <v>0</v>
      </c>
      <c r="Y116" s="91">
        <v>0</v>
      </c>
      <c r="Z116" s="91">
        <v>0</v>
      </c>
      <c r="AA116" s="91">
        <v>0</v>
      </c>
      <c r="AB116" s="91">
        <v>0</v>
      </c>
      <c r="AC116" s="91">
        <v>0</v>
      </c>
      <c r="AD116" s="91">
        <v>0</v>
      </c>
      <c r="AE116" s="91">
        <v>0</v>
      </c>
      <c r="AF116" s="91">
        <v>0</v>
      </c>
      <c r="AG116" s="91">
        <v>0</v>
      </c>
      <c r="AH116" s="91">
        <v>0</v>
      </c>
      <c r="AI116" s="91">
        <v>0</v>
      </c>
      <c r="AJ116" s="91">
        <v>0</v>
      </c>
      <c r="AK116" s="91">
        <v>0</v>
      </c>
      <c r="AL116" s="53">
        <v>723.09253231799198</v>
      </c>
      <c r="AM116" s="93">
        <v>72622.113784123503</v>
      </c>
      <c r="AN116" s="93">
        <v>0</v>
      </c>
      <c r="AO116" s="55">
        <v>73345.206316441501</v>
      </c>
      <c r="AP116" s="90">
        <v>0</v>
      </c>
      <c r="AQ116" s="91">
        <v>0</v>
      </c>
      <c r="AR116" s="91">
        <v>0</v>
      </c>
      <c r="AS116" s="91">
        <v>0</v>
      </c>
      <c r="AT116" s="91">
        <v>0</v>
      </c>
      <c r="AU116" s="91">
        <v>0</v>
      </c>
      <c r="AV116" s="91">
        <v>0</v>
      </c>
      <c r="AW116" s="91">
        <v>0</v>
      </c>
      <c r="AX116" s="91">
        <v>0</v>
      </c>
      <c r="AY116" s="91">
        <v>0</v>
      </c>
      <c r="AZ116" s="91">
        <v>0</v>
      </c>
      <c r="BA116" s="91">
        <v>223.89850126659184</v>
      </c>
      <c r="BB116" s="91">
        <v>0</v>
      </c>
      <c r="BC116" s="91">
        <v>0</v>
      </c>
      <c r="BD116" s="91">
        <v>223.89850126659184</v>
      </c>
      <c r="BE116" s="91">
        <v>0</v>
      </c>
      <c r="BF116" s="91">
        <v>0</v>
      </c>
      <c r="BG116" s="92">
        <v>223.89850126659184</v>
      </c>
      <c r="BH116" s="93">
        <v>113458.22395401435</v>
      </c>
    </row>
    <row r="117" spans="1:60" s="12" customFormat="1" ht="12" customHeight="1">
      <c r="A117" s="89" t="s">
        <v>242</v>
      </c>
      <c r="B117" s="90">
        <v>0</v>
      </c>
      <c r="C117" s="91">
        <v>0</v>
      </c>
      <c r="D117" s="92">
        <f>SUM(B117:C117)</f>
        <v>0</v>
      </c>
      <c r="E117" s="90">
        <v>0</v>
      </c>
      <c r="F117" s="91">
        <v>0</v>
      </c>
      <c r="G117" s="91">
        <v>0</v>
      </c>
      <c r="H117" s="92">
        <f>SUM(G117,F117,E117)</f>
        <v>0</v>
      </c>
      <c r="I117" s="90">
        <v>0</v>
      </c>
      <c r="J117" s="91">
        <v>0</v>
      </c>
      <c r="K117" s="91">
        <v>0</v>
      </c>
      <c r="L117" s="91">
        <v>0</v>
      </c>
      <c r="M117" s="91">
        <v>0</v>
      </c>
      <c r="N117" s="91">
        <v>0</v>
      </c>
      <c r="O117" s="91">
        <v>0</v>
      </c>
      <c r="P117" s="91">
        <v>0</v>
      </c>
      <c r="Q117" s="91">
        <v>0</v>
      </c>
      <c r="R117" s="91">
        <v>0</v>
      </c>
      <c r="S117" s="91">
        <v>0</v>
      </c>
      <c r="T117" s="91">
        <v>0</v>
      </c>
      <c r="U117" s="91">
        <v>0</v>
      </c>
      <c r="V117" s="91">
        <v>0</v>
      </c>
      <c r="W117" s="91">
        <v>0</v>
      </c>
      <c r="X117" s="91">
        <v>0</v>
      </c>
      <c r="Y117" s="91">
        <v>0</v>
      </c>
      <c r="Z117" s="91">
        <v>0</v>
      </c>
      <c r="AA117" s="91">
        <v>0</v>
      </c>
      <c r="AB117" s="91">
        <v>0</v>
      </c>
      <c r="AC117" s="91">
        <v>0</v>
      </c>
      <c r="AD117" s="91">
        <v>0</v>
      </c>
      <c r="AE117" s="91">
        <v>0</v>
      </c>
      <c r="AF117" s="91">
        <v>0</v>
      </c>
      <c r="AG117" s="91">
        <v>339.59798873216403</v>
      </c>
      <c r="AH117" s="91">
        <v>0</v>
      </c>
      <c r="AI117" s="91">
        <v>0</v>
      </c>
      <c r="AJ117" s="91">
        <v>0</v>
      </c>
      <c r="AK117" s="91">
        <v>0</v>
      </c>
      <c r="AL117" s="53">
        <f>SUM(AK117,AJ117,AI117,AH117,AG117,AF117,AE117,AD117,AC117,AB117,AA117,Z117,Y117,X117,W117,V117,U117,T117,S117,R117,Q117,P117,O117,N117,M117,L117,K117,J117,I117)</f>
        <v>339.59798873216403</v>
      </c>
      <c r="AM117" s="93">
        <v>0</v>
      </c>
      <c r="AN117" s="93">
        <v>0</v>
      </c>
      <c r="AO117" s="55">
        <f>SUM(AN117,AM117,AL117,H117)</f>
        <v>339.59798873216403</v>
      </c>
      <c r="AP117" s="90">
        <v>3370.3588578057402</v>
      </c>
      <c r="AQ117" s="91">
        <v>0</v>
      </c>
      <c r="AR117" s="91">
        <v>0</v>
      </c>
      <c r="AS117" s="91">
        <v>0</v>
      </c>
      <c r="AT117" s="91">
        <v>0</v>
      </c>
      <c r="AU117" s="91">
        <v>10394.7206387105</v>
      </c>
      <c r="AV117" s="91">
        <v>0</v>
      </c>
      <c r="AW117" s="91">
        <v>0</v>
      </c>
      <c r="AX117" s="91">
        <v>0</v>
      </c>
      <c r="AY117" s="91">
        <v>0</v>
      </c>
      <c r="AZ117" s="91">
        <f>SUM(AX117:AY117)</f>
        <v>0</v>
      </c>
      <c r="BA117" s="91">
        <v>0</v>
      </c>
      <c r="BB117" s="91">
        <v>0</v>
      </c>
      <c r="BC117" s="91">
        <v>0</v>
      </c>
      <c r="BD117" s="91">
        <f>SUM(BA117:BC117)</f>
        <v>0</v>
      </c>
      <c r="BE117" s="91">
        <v>0</v>
      </c>
      <c r="BF117" s="91">
        <v>0</v>
      </c>
      <c r="BG117" s="92">
        <f>SUM(BF117,BE117,BD117,AZ117,AW117,AV117,AU117,AT117,AS117,AR117,AQ117,AP117)</f>
        <v>13765.07949651624</v>
      </c>
      <c r="BH117" s="93">
        <v>14104.677485248405</v>
      </c>
    </row>
    <row r="118" spans="1:60" s="12" customFormat="1" ht="12" customHeight="1">
      <c r="A118" s="95" t="s">
        <v>244</v>
      </c>
      <c r="B118" s="96">
        <v>0</v>
      </c>
      <c r="C118" s="97">
        <v>0</v>
      </c>
      <c r="D118" s="98">
        <f t="shared" si="31"/>
        <v>0</v>
      </c>
      <c r="E118" s="96">
        <v>41.682399660568798</v>
      </c>
      <c r="F118" s="97">
        <v>180.71163523536299</v>
      </c>
      <c r="G118" s="97">
        <v>30.251030217028699</v>
      </c>
      <c r="H118" s="98">
        <f>SUM(G118,F118,E118)</f>
        <v>252.64506511296048</v>
      </c>
      <c r="I118" s="96">
        <v>389.02628330257198</v>
      </c>
      <c r="J118" s="97">
        <v>44.7827450850071</v>
      </c>
      <c r="K118" s="97">
        <v>75.544960319015999</v>
      </c>
      <c r="L118" s="97">
        <v>92.801716894687701</v>
      </c>
      <c r="M118" s="97">
        <v>87.265148754776902</v>
      </c>
      <c r="N118" s="97">
        <v>28.079290876562698</v>
      </c>
      <c r="O118" s="97">
        <v>123.307265752058</v>
      </c>
      <c r="P118" s="97">
        <v>19.3398154087199</v>
      </c>
      <c r="Q118" s="97">
        <v>401</v>
      </c>
      <c r="R118" s="97">
        <v>16</v>
      </c>
      <c r="S118" s="97">
        <v>263.55457868961599</v>
      </c>
      <c r="T118" s="97">
        <v>72.493364082694995</v>
      </c>
      <c r="U118" s="97">
        <v>491.77009578797998</v>
      </c>
      <c r="V118" s="97">
        <v>350.181972410529</v>
      </c>
      <c r="W118" s="97">
        <v>519.99883065276902</v>
      </c>
      <c r="X118" s="97">
        <v>94.519766912428096</v>
      </c>
      <c r="Y118" s="97">
        <v>97.508367366418398</v>
      </c>
      <c r="Z118" s="97">
        <v>190.594937778147</v>
      </c>
      <c r="AA118" s="97">
        <v>110.011501947589</v>
      </c>
      <c r="AB118" s="97">
        <v>442.17188730508099</v>
      </c>
      <c r="AC118" s="97">
        <v>107.17029249337</v>
      </c>
      <c r="AD118" s="97">
        <v>148.913654594458</v>
      </c>
      <c r="AE118" s="97">
        <v>662.55286329118098</v>
      </c>
      <c r="AF118" s="97">
        <v>331.459560614547</v>
      </c>
      <c r="AG118" s="97">
        <v>947.88145866235902</v>
      </c>
      <c r="AH118" s="97">
        <v>1424.4530192925399</v>
      </c>
      <c r="AI118" s="97">
        <v>542.31875310676901</v>
      </c>
      <c r="AJ118" s="97">
        <v>368.24340002443699</v>
      </c>
      <c r="AK118" s="97">
        <v>62.578964170265898</v>
      </c>
      <c r="AL118" s="61">
        <f>SUM(AK118,AJ118,AI118,AH118,AG118,AF118,AE118,AD118,AC118,AB118,AA118,Z118,Y118,X118,W118,V118,U118,T118,S118,R118,Q118,P118,O118,N118,M118,L118,K118,J118,I118)</f>
        <v>8505.5244955765811</v>
      </c>
      <c r="AM118" s="99">
        <v>241.810432057669</v>
      </c>
      <c r="AN118" s="99">
        <v>201.183155913928</v>
      </c>
      <c r="AO118" s="63">
        <f>SUM(AN118,AM118,AL118,H118)</f>
        <v>9201.1631486611386</v>
      </c>
      <c r="AP118" s="96">
        <v>1814.9361138619299</v>
      </c>
      <c r="AQ118" s="97">
        <v>5224.9936084215096</v>
      </c>
      <c r="AR118" s="97">
        <v>1053.9751251482801</v>
      </c>
      <c r="AS118" s="97">
        <v>202.87653913365901</v>
      </c>
      <c r="AT118" s="97">
        <v>0</v>
      </c>
      <c r="AU118" s="97">
        <v>0</v>
      </c>
      <c r="AV118" s="97">
        <v>286.67573675320199</v>
      </c>
      <c r="AW118" s="97">
        <v>227293.43967011501</v>
      </c>
      <c r="AX118" s="97">
        <v>582.06645469347302</v>
      </c>
      <c r="AY118" s="97">
        <v>18.891137380211301</v>
      </c>
      <c r="AZ118" s="97">
        <f t="shared" si="28"/>
        <v>600.95759207368428</v>
      </c>
      <c r="BA118" s="97">
        <v>11565.0982723254</v>
      </c>
      <c r="BB118" s="97">
        <v>8494.7415384270207</v>
      </c>
      <c r="BC118" s="97">
        <v>689.97848619886804</v>
      </c>
      <c r="BD118" s="97">
        <f t="shared" si="29"/>
        <v>20749.818296951285</v>
      </c>
      <c r="BE118" s="97">
        <v>986.66780122829698</v>
      </c>
      <c r="BF118" s="97">
        <v>0</v>
      </c>
      <c r="BG118" s="98">
        <f>SUM(BF118,BE118,BD118,AZ118,AW118,AV118,AU118,AT118,AS118,AR118,AQ118,AP118)</f>
        <v>258214.34048368689</v>
      </c>
      <c r="BH118" s="99">
        <v>267415.50363234797</v>
      </c>
    </row>
    <row r="119" spans="1:60" s="12" customFormat="1" ht="12" customHeight="1">
      <c r="A119" s="101" t="s">
        <v>309</v>
      </c>
      <c r="B119" s="80">
        <f>SUM(B121:B126)</f>
        <v>0</v>
      </c>
      <c r="C119" s="81">
        <f t="shared" ref="C119:AJ119" si="56">SUM(C121:C126)</f>
        <v>0</v>
      </c>
      <c r="D119" s="82">
        <f t="shared" si="31"/>
        <v>0</v>
      </c>
      <c r="E119" s="80">
        <f t="shared" si="56"/>
        <v>0</v>
      </c>
      <c r="F119" s="81">
        <f t="shared" si="56"/>
        <v>0</v>
      </c>
      <c r="G119" s="81">
        <f t="shared" si="56"/>
        <v>0</v>
      </c>
      <c r="H119" s="82">
        <f>SUM(G119,F119,E119)</f>
        <v>0</v>
      </c>
      <c r="I119" s="80">
        <f t="shared" si="56"/>
        <v>0</v>
      </c>
      <c r="J119" s="81">
        <f t="shared" si="56"/>
        <v>0</v>
      </c>
      <c r="K119" s="81">
        <f t="shared" si="56"/>
        <v>0</v>
      </c>
      <c r="L119" s="81">
        <f t="shared" si="56"/>
        <v>0</v>
      </c>
      <c r="M119" s="81">
        <f t="shared" si="56"/>
        <v>0</v>
      </c>
      <c r="N119" s="81">
        <f t="shared" si="56"/>
        <v>0</v>
      </c>
      <c r="O119" s="81">
        <f t="shared" si="56"/>
        <v>0</v>
      </c>
      <c r="P119" s="81">
        <f t="shared" si="56"/>
        <v>0</v>
      </c>
      <c r="Q119" s="81">
        <f t="shared" si="56"/>
        <v>0</v>
      </c>
      <c r="R119" s="81">
        <f t="shared" si="56"/>
        <v>0</v>
      </c>
      <c r="S119" s="81">
        <f t="shared" si="56"/>
        <v>0</v>
      </c>
      <c r="T119" s="81">
        <f t="shared" si="56"/>
        <v>0</v>
      </c>
      <c r="U119" s="81">
        <f t="shared" si="56"/>
        <v>0</v>
      </c>
      <c r="V119" s="81">
        <f t="shared" si="56"/>
        <v>0</v>
      </c>
      <c r="W119" s="81">
        <f t="shared" si="56"/>
        <v>0</v>
      </c>
      <c r="X119" s="81">
        <f t="shared" si="56"/>
        <v>0</v>
      </c>
      <c r="Y119" s="81">
        <f t="shared" si="56"/>
        <v>0</v>
      </c>
      <c r="Z119" s="81">
        <f t="shared" si="56"/>
        <v>0</v>
      </c>
      <c r="AA119" s="81">
        <f t="shared" si="56"/>
        <v>0</v>
      </c>
      <c r="AB119" s="81">
        <f t="shared" si="56"/>
        <v>0</v>
      </c>
      <c r="AC119" s="81">
        <f t="shared" si="56"/>
        <v>0</v>
      </c>
      <c r="AD119" s="81">
        <f t="shared" si="56"/>
        <v>0</v>
      </c>
      <c r="AE119" s="81">
        <f t="shared" si="56"/>
        <v>0</v>
      </c>
      <c r="AF119" s="81">
        <f t="shared" si="56"/>
        <v>0</v>
      </c>
      <c r="AG119" s="81">
        <f t="shared" si="56"/>
        <v>0</v>
      </c>
      <c r="AH119" s="81">
        <f t="shared" si="56"/>
        <v>0</v>
      </c>
      <c r="AI119" s="81">
        <f t="shared" si="56"/>
        <v>0</v>
      </c>
      <c r="AJ119" s="81">
        <f t="shared" si="56"/>
        <v>0</v>
      </c>
      <c r="AK119" s="81">
        <f t="shared" ref="AK119:BH119" si="57">SUM(AK121:AK126)</f>
        <v>0</v>
      </c>
      <c r="AL119" s="46">
        <f>SUM(AK119,AJ119,AI119,AH119,AG119,AF119,AE119,AD119,AC119,AB119,AA119,Z119,Y119,X119,W119,V119,U119,T119,S119,R119,Q119,P119,O119,N119,M119,L119,K119,J119,I119)</f>
        <v>0</v>
      </c>
      <c r="AM119" s="83">
        <f t="shared" si="57"/>
        <v>0</v>
      </c>
      <c r="AN119" s="83">
        <f t="shared" si="57"/>
        <v>0</v>
      </c>
      <c r="AO119" s="48">
        <f>SUM(AN119,AM119,AL119,H119)</f>
        <v>0</v>
      </c>
      <c r="AP119" s="80">
        <f t="shared" si="57"/>
        <v>1426.047272905759</v>
      </c>
      <c r="AQ119" s="81">
        <f t="shared" si="57"/>
        <v>64.086596484105598</v>
      </c>
      <c r="AR119" s="81">
        <f t="shared" si="57"/>
        <v>0</v>
      </c>
      <c r="AS119" s="81">
        <f t="shared" si="57"/>
        <v>651.42140426196704</v>
      </c>
      <c r="AT119" s="81">
        <f t="shared" si="57"/>
        <v>0</v>
      </c>
      <c r="AU119" s="81">
        <f t="shared" si="57"/>
        <v>0</v>
      </c>
      <c r="AV119" s="81">
        <f t="shared" si="57"/>
        <v>96436.444477010693</v>
      </c>
      <c r="AW119" s="81">
        <f t="shared" si="57"/>
        <v>10</v>
      </c>
      <c r="AX119" s="81">
        <f t="shared" si="57"/>
        <v>43929.076798166003</v>
      </c>
      <c r="AY119" s="81">
        <f t="shared" si="57"/>
        <v>86709.916278061093</v>
      </c>
      <c r="AZ119" s="81">
        <f t="shared" si="28"/>
        <v>130638.9930762271</v>
      </c>
      <c r="BA119" s="81">
        <f t="shared" si="57"/>
        <v>2106.9567993223009</v>
      </c>
      <c r="BB119" s="81">
        <f t="shared" si="57"/>
        <v>419.08112021023618</v>
      </c>
      <c r="BC119" s="81">
        <f t="shared" si="57"/>
        <v>1680.15833478471</v>
      </c>
      <c r="BD119" s="81">
        <f t="shared" si="29"/>
        <v>4206.1962543172467</v>
      </c>
      <c r="BE119" s="81">
        <f t="shared" si="57"/>
        <v>128000.65709838961</v>
      </c>
      <c r="BF119" s="81">
        <f t="shared" si="57"/>
        <v>27428.765725943598</v>
      </c>
      <c r="BG119" s="82">
        <f>SUM(BF119,BE119,BD119,AZ119,AW119,AV119,AU119,AT119,AS119,AR119,AQ119,AP119)</f>
        <v>388862.61190554011</v>
      </c>
      <c r="BH119" s="83">
        <f t="shared" si="57"/>
        <v>388862.61190554005</v>
      </c>
    </row>
    <row r="120" spans="1:60" s="12" customFormat="1" ht="12" customHeight="1">
      <c r="A120" s="84" t="s">
        <v>310</v>
      </c>
      <c r="B120" s="85">
        <f t="shared" ref="B120:AG120" si="58">B119/B$97</f>
        <v>0</v>
      </c>
      <c r="C120" s="86">
        <f t="shared" si="58"/>
        <v>0</v>
      </c>
      <c r="D120" s="87">
        <f t="shared" si="58"/>
        <v>0</v>
      </c>
      <c r="E120" s="85">
        <f t="shared" si="58"/>
        <v>0</v>
      </c>
      <c r="F120" s="86">
        <f t="shared" si="58"/>
        <v>0</v>
      </c>
      <c r="G120" s="86">
        <f t="shared" si="58"/>
        <v>0</v>
      </c>
      <c r="H120" s="87">
        <f t="shared" si="58"/>
        <v>0</v>
      </c>
      <c r="I120" s="85">
        <f t="shared" si="58"/>
        <v>0</v>
      </c>
      <c r="J120" s="86">
        <f t="shared" si="58"/>
        <v>0</v>
      </c>
      <c r="K120" s="86">
        <f t="shared" si="58"/>
        <v>0</v>
      </c>
      <c r="L120" s="86">
        <f t="shared" si="58"/>
        <v>0</v>
      </c>
      <c r="M120" s="86">
        <f t="shared" si="58"/>
        <v>0</v>
      </c>
      <c r="N120" s="86">
        <f t="shared" si="58"/>
        <v>0</v>
      </c>
      <c r="O120" s="86">
        <f t="shared" si="58"/>
        <v>0</v>
      </c>
      <c r="P120" s="86">
        <f t="shared" si="58"/>
        <v>0</v>
      </c>
      <c r="Q120" s="86">
        <f t="shared" si="58"/>
        <v>0</v>
      </c>
      <c r="R120" s="86">
        <f t="shared" si="58"/>
        <v>0</v>
      </c>
      <c r="S120" s="86">
        <f t="shared" si="58"/>
        <v>0</v>
      </c>
      <c r="T120" s="86">
        <f t="shared" si="58"/>
        <v>0</v>
      </c>
      <c r="U120" s="86">
        <f t="shared" si="58"/>
        <v>0</v>
      </c>
      <c r="V120" s="86">
        <f t="shared" si="58"/>
        <v>0</v>
      </c>
      <c r="W120" s="86">
        <f t="shared" si="58"/>
        <v>0</v>
      </c>
      <c r="X120" s="86">
        <f t="shared" si="58"/>
        <v>0</v>
      </c>
      <c r="Y120" s="86">
        <f t="shared" si="58"/>
        <v>0</v>
      </c>
      <c r="Z120" s="86">
        <f t="shared" si="58"/>
        <v>0</v>
      </c>
      <c r="AA120" s="86">
        <f t="shared" si="58"/>
        <v>0</v>
      </c>
      <c r="AB120" s="86">
        <f t="shared" si="58"/>
        <v>0</v>
      </c>
      <c r="AC120" s="86">
        <f t="shared" si="58"/>
        <v>0</v>
      </c>
      <c r="AD120" s="86">
        <f t="shared" si="58"/>
        <v>0</v>
      </c>
      <c r="AE120" s="86">
        <f t="shared" si="58"/>
        <v>0</v>
      </c>
      <c r="AF120" s="86">
        <f t="shared" si="58"/>
        <v>0</v>
      </c>
      <c r="AG120" s="86">
        <f t="shared" si="58"/>
        <v>0</v>
      </c>
      <c r="AH120" s="86">
        <f t="shared" ref="AH120:AY120" si="59">AH119/AH$97</f>
        <v>0</v>
      </c>
      <c r="AI120" s="86">
        <f t="shared" si="59"/>
        <v>0</v>
      </c>
      <c r="AJ120" s="86">
        <f t="shared" si="59"/>
        <v>0</v>
      </c>
      <c r="AK120" s="86">
        <f t="shared" si="59"/>
        <v>0</v>
      </c>
      <c r="AL120" s="87">
        <f t="shared" si="59"/>
        <v>0</v>
      </c>
      <c r="AM120" s="88">
        <f t="shared" si="59"/>
        <v>0</v>
      </c>
      <c r="AN120" s="88">
        <f t="shared" si="59"/>
        <v>0</v>
      </c>
      <c r="AO120" s="88">
        <f t="shared" si="59"/>
        <v>0</v>
      </c>
      <c r="AP120" s="85">
        <f t="shared" si="59"/>
        <v>3.50234932868752E-3</v>
      </c>
      <c r="AQ120" s="86">
        <f t="shared" si="59"/>
        <v>2.9225298558796569E-4</v>
      </c>
      <c r="AR120" s="86">
        <f t="shared" si="59"/>
        <v>0</v>
      </c>
      <c r="AS120" s="86">
        <f t="shared" si="59"/>
        <v>2.5139432209651661E-3</v>
      </c>
      <c r="AT120" s="86">
        <f t="shared" si="59"/>
        <v>0</v>
      </c>
      <c r="AU120" s="86">
        <f t="shared" si="59"/>
        <v>0</v>
      </c>
      <c r="AV120" s="86">
        <f t="shared" si="59"/>
        <v>0.98338057647242749</v>
      </c>
      <c r="AW120" s="86">
        <f t="shared" si="59"/>
        <v>4.3610445390388678E-5</v>
      </c>
      <c r="AX120" s="86">
        <f t="shared" si="59"/>
        <v>0.98602107120976312</v>
      </c>
      <c r="AY120" s="86">
        <f t="shared" si="59"/>
        <v>0.97363612528685084</v>
      </c>
      <c r="AZ120" s="86">
        <f t="shared" ref="AZ120:BF120" si="60">AZ119/AZ$97</f>
        <v>0.97776585890886714</v>
      </c>
      <c r="BA120" s="86">
        <f t="shared" si="60"/>
        <v>6.0815960588968664E-3</v>
      </c>
      <c r="BB120" s="86">
        <f t="shared" si="60"/>
        <v>3.9333118532785061E-3</v>
      </c>
      <c r="BC120" s="86">
        <f t="shared" si="60"/>
        <v>2.463850014654162E-2</v>
      </c>
      <c r="BD120" s="86">
        <f t="shared" si="60"/>
        <v>8.0704162747533229E-3</v>
      </c>
      <c r="BE120" s="86">
        <f t="shared" si="60"/>
        <v>0.98810201814203746</v>
      </c>
      <c r="BF120" s="86">
        <f t="shared" si="60"/>
        <v>1</v>
      </c>
      <c r="BG120" s="87">
        <f>BG119/BG$97</f>
        <v>0.15798793370890146</v>
      </c>
      <c r="BH120" s="88">
        <f>BH119/BH$97</f>
        <v>0.1474752744542881</v>
      </c>
    </row>
    <row r="121" spans="1:60" s="12" customFormat="1" ht="12" customHeight="1">
      <c r="A121" s="89" t="s">
        <v>245</v>
      </c>
      <c r="B121" s="90">
        <v>0</v>
      </c>
      <c r="C121" s="91">
        <v>0</v>
      </c>
      <c r="D121" s="92">
        <f t="shared" si="31"/>
        <v>0</v>
      </c>
      <c r="E121" s="90">
        <v>0</v>
      </c>
      <c r="F121" s="91">
        <v>0</v>
      </c>
      <c r="G121" s="91">
        <v>0</v>
      </c>
      <c r="H121" s="92">
        <f t="shared" ref="H121:H126" si="61">SUM(G121,F121,E121)</f>
        <v>0</v>
      </c>
      <c r="I121" s="90">
        <v>0</v>
      </c>
      <c r="J121" s="91">
        <v>0</v>
      </c>
      <c r="K121" s="91">
        <v>0</v>
      </c>
      <c r="L121" s="91">
        <v>0</v>
      </c>
      <c r="M121" s="91">
        <v>0</v>
      </c>
      <c r="N121" s="91">
        <v>0</v>
      </c>
      <c r="O121" s="91">
        <v>0</v>
      </c>
      <c r="P121" s="91">
        <v>0</v>
      </c>
      <c r="Q121" s="91">
        <v>0</v>
      </c>
      <c r="R121" s="91">
        <v>0</v>
      </c>
      <c r="S121" s="91">
        <v>0</v>
      </c>
      <c r="T121" s="91">
        <v>0</v>
      </c>
      <c r="U121" s="91">
        <v>0</v>
      </c>
      <c r="V121" s="91">
        <v>0</v>
      </c>
      <c r="W121" s="91">
        <v>0</v>
      </c>
      <c r="X121" s="91">
        <v>0</v>
      </c>
      <c r="Y121" s="91">
        <v>0</v>
      </c>
      <c r="Z121" s="91">
        <v>0</v>
      </c>
      <c r="AA121" s="91">
        <v>0</v>
      </c>
      <c r="AB121" s="91">
        <v>0</v>
      </c>
      <c r="AC121" s="91">
        <v>0</v>
      </c>
      <c r="AD121" s="91">
        <v>0</v>
      </c>
      <c r="AE121" s="91">
        <v>0</v>
      </c>
      <c r="AF121" s="91">
        <v>0</v>
      </c>
      <c r="AG121" s="91">
        <v>0</v>
      </c>
      <c r="AH121" s="91">
        <v>0</v>
      </c>
      <c r="AI121" s="91">
        <v>0</v>
      </c>
      <c r="AJ121" s="91">
        <v>0</v>
      </c>
      <c r="AK121" s="91">
        <v>0</v>
      </c>
      <c r="AL121" s="53">
        <f t="shared" ref="AL121:AL126" si="62">SUM(AK121,AJ121,AI121,AH121,AG121,AF121,AE121,AD121,AC121,AB121,AA121,Z121,Y121,X121,W121,V121,U121,T121,S121,R121,Q121,P121,O121,N121,M121,L121,K121,J121,I121)</f>
        <v>0</v>
      </c>
      <c r="AM121" s="93">
        <v>0</v>
      </c>
      <c r="AN121" s="93">
        <v>0</v>
      </c>
      <c r="AO121" s="55">
        <f t="shared" ref="AO121:AO126" si="63">SUM(AN121,AM121,AL121,H121)</f>
        <v>0</v>
      </c>
      <c r="AP121" s="90">
        <v>0</v>
      </c>
      <c r="AQ121" s="91">
        <v>0</v>
      </c>
      <c r="AR121" s="91">
        <v>0</v>
      </c>
      <c r="AS121" s="91">
        <v>0</v>
      </c>
      <c r="AT121" s="91">
        <v>0</v>
      </c>
      <c r="AU121" s="91">
        <v>0</v>
      </c>
      <c r="AV121" s="91">
        <v>0</v>
      </c>
      <c r="AW121" s="91">
        <v>5</v>
      </c>
      <c r="AX121" s="91">
        <v>43929.076798166003</v>
      </c>
      <c r="AY121" s="91">
        <v>0</v>
      </c>
      <c r="AZ121" s="91">
        <f t="shared" si="28"/>
        <v>43929.076798166003</v>
      </c>
      <c r="BA121" s="91">
        <v>1179.09851124485</v>
      </c>
      <c r="BB121" s="91">
        <v>359.84078759931799</v>
      </c>
      <c r="BC121" s="91">
        <v>0</v>
      </c>
      <c r="BD121" s="91">
        <f t="shared" si="29"/>
        <v>1538.939298844168</v>
      </c>
      <c r="BE121" s="91">
        <v>0</v>
      </c>
      <c r="BF121" s="91">
        <v>0</v>
      </c>
      <c r="BG121" s="92">
        <f t="shared" ref="BG121:BG126" si="64">SUM(BF121,BE121,BD121,AZ121,AW121,AV121,AU121,AT121,AS121,AR121,AQ121,AP121)</f>
        <v>45473.016097010172</v>
      </c>
      <c r="BH121" s="93">
        <v>45473.016097010164</v>
      </c>
    </row>
    <row r="122" spans="1:60" s="12" customFormat="1" ht="12" customHeight="1">
      <c r="A122" s="95" t="s">
        <v>246</v>
      </c>
      <c r="B122" s="96">
        <v>0</v>
      </c>
      <c r="C122" s="97">
        <v>0</v>
      </c>
      <c r="D122" s="98">
        <f t="shared" si="31"/>
        <v>0</v>
      </c>
      <c r="E122" s="96">
        <v>0</v>
      </c>
      <c r="F122" s="97">
        <v>0</v>
      </c>
      <c r="G122" s="97">
        <v>0</v>
      </c>
      <c r="H122" s="98">
        <f t="shared" si="61"/>
        <v>0</v>
      </c>
      <c r="I122" s="96">
        <v>0</v>
      </c>
      <c r="J122" s="97">
        <v>0</v>
      </c>
      <c r="K122" s="97">
        <v>0</v>
      </c>
      <c r="L122" s="97">
        <v>0</v>
      </c>
      <c r="M122" s="97">
        <v>0</v>
      </c>
      <c r="N122" s="97">
        <v>0</v>
      </c>
      <c r="O122" s="97">
        <v>0</v>
      </c>
      <c r="P122" s="97">
        <v>0</v>
      </c>
      <c r="Q122" s="97">
        <v>0</v>
      </c>
      <c r="R122" s="97">
        <v>0</v>
      </c>
      <c r="S122" s="97">
        <v>0</v>
      </c>
      <c r="T122" s="97">
        <v>0</v>
      </c>
      <c r="U122" s="97">
        <v>0</v>
      </c>
      <c r="V122" s="97">
        <v>0</v>
      </c>
      <c r="W122" s="97">
        <v>0</v>
      </c>
      <c r="X122" s="97">
        <v>0</v>
      </c>
      <c r="Y122" s="97">
        <v>0</v>
      </c>
      <c r="Z122" s="97">
        <v>0</v>
      </c>
      <c r="AA122" s="97">
        <v>0</v>
      </c>
      <c r="AB122" s="97">
        <v>0</v>
      </c>
      <c r="AC122" s="97">
        <v>0</v>
      </c>
      <c r="AD122" s="97">
        <v>0</v>
      </c>
      <c r="AE122" s="97">
        <v>0</v>
      </c>
      <c r="AF122" s="97">
        <v>0</v>
      </c>
      <c r="AG122" s="97">
        <v>0</v>
      </c>
      <c r="AH122" s="97">
        <v>0</v>
      </c>
      <c r="AI122" s="97">
        <v>0</v>
      </c>
      <c r="AJ122" s="97">
        <v>0</v>
      </c>
      <c r="AK122" s="97">
        <v>0</v>
      </c>
      <c r="AL122" s="61">
        <f t="shared" si="62"/>
        <v>0</v>
      </c>
      <c r="AM122" s="99">
        <v>0</v>
      </c>
      <c r="AN122" s="99">
        <v>0</v>
      </c>
      <c r="AO122" s="63">
        <f t="shared" si="63"/>
        <v>0</v>
      </c>
      <c r="AP122" s="96">
        <v>0</v>
      </c>
      <c r="AQ122" s="97">
        <v>0</v>
      </c>
      <c r="AR122" s="97">
        <v>0</v>
      </c>
      <c r="AS122" s="97">
        <v>0</v>
      </c>
      <c r="AT122" s="97">
        <v>0</v>
      </c>
      <c r="AU122" s="97">
        <v>0</v>
      </c>
      <c r="AV122" s="97">
        <v>0</v>
      </c>
      <c r="AW122" s="97">
        <v>0</v>
      </c>
      <c r="AX122" s="97">
        <v>0</v>
      </c>
      <c r="AY122" s="97">
        <v>86709.916278061093</v>
      </c>
      <c r="AZ122" s="97">
        <f t="shared" si="28"/>
        <v>86709.916278061093</v>
      </c>
      <c r="BA122" s="97">
        <v>208.609611488274</v>
      </c>
      <c r="BB122" s="97">
        <v>47.66876336584</v>
      </c>
      <c r="BC122" s="97">
        <v>1680.15833478471</v>
      </c>
      <c r="BD122" s="97">
        <f t="shared" si="29"/>
        <v>1936.4367096388239</v>
      </c>
      <c r="BE122" s="97">
        <v>0</v>
      </c>
      <c r="BF122" s="97">
        <v>0</v>
      </c>
      <c r="BG122" s="98">
        <f t="shared" si="64"/>
        <v>88646.352987699924</v>
      </c>
      <c r="BH122" s="99">
        <v>88646.352987699909</v>
      </c>
    </row>
    <row r="123" spans="1:60" s="12" customFormat="1" ht="12" customHeight="1">
      <c r="A123" s="89" t="s">
        <v>304</v>
      </c>
      <c r="B123" s="90">
        <v>0</v>
      </c>
      <c r="C123" s="91">
        <v>0</v>
      </c>
      <c r="D123" s="92">
        <f t="shared" si="31"/>
        <v>0</v>
      </c>
      <c r="E123" s="90">
        <v>0</v>
      </c>
      <c r="F123" s="91">
        <v>0</v>
      </c>
      <c r="G123" s="91">
        <v>0</v>
      </c>
      <c r="H123" s="92">
        <f t="shared" si="61"/>
        <v>0</v>
      </c>
      <c r="I123" s="90">
        <v>0</v>
      </c>
      <c r="J123" s="91">
        <v>0</v>
      </c>
      <c r="K123" s="91">
        <v>0</v>
      </c>
      <c r="L123" s="91">
        <v>0</v>
      </c>
      <c r="M123" s="91">
        <v>0</v>
      </c>
      <c r="N123" s="91">
        <v>0</v>
      </c>
      <c r="O123" s="91">
        <v>0</v>
      </c>
      <c r="P123" s="91">
        <v>0</v>
      </c>
      <c r="Q123" s="91">
        <v>0</v>
      </c>
      <c r="R123" s="91">
        <v>0</v>
      </c>
      <c r="S123" s="91">
        <v>0</v>
      </c>
      <c r="T123" s="91">
        <v>0</v>
      </c>
      <c r="U123" s="91">
        <v>0</v>
      </c>
      <c r="V123" s="91">
        <v>0</v>
      </c>
      <c r="W123" s="91">
        <v>0</v>
      </c>
      <c r="X123" s="91">
        <v>0</v>
      </c>
      <c r="Y123" s="91">
        <v>0</v>
      </c>
      <c r="Z123" s="91">
        <v>0</v>
      </c>
      <c r="AA123" s="91">
        <v>0</v>
      </c>
      <c r="AB123" s="91">
        <v>0</v>
      </c>
      <c r="AC123" s="91">
        <v>0</v>
      </c>
      <c r="AD123" s="91">
        <v>0</v>
      </c>
      <c r="AE123" s="91">
        <v>0</v>
      </c>
      <c r="AF123" s="91">
        <v>0</v>
      </c>
      <c r="AG123" s="91">
        <v>0</v>
      </c>
      <c r="AH123" s="91">
        <v>0</v>
      </c>
      <c r="AI123" s="91">
        <v>0</v>
      </c>
      <c r="AJ123" s="91">
        <v>0</v>
      </c>
      <c r="AK123" s="91">
        <v>0</v>
      </c>
      <c r="AL123" s="53">
        <f t="shared" si="62"/>
        <v>0</v>
      </c>
      <c r="AM123" s="93">
        <v>0</v>
      </c>
      <c r="AN123" s="93">
        <v>0</v>
      </c>
      <c r="AO123" s="55">
        <f t="shared" si="63"/>
        <v>0</v>
      </c>
      <c r="AP123" s="90">
        <v>63.332636525468999</v>
      </c>
      <c r="AQ123" s="91">
        <v>64.086596484105598</v>
      </c>
      <c r="AR123" s="91">
        <v>0</v>
      </c>
      <c r="AS123" s="91">
        <v>651.42140426196704</v>
      </c>
      <c r="AT123" s="91">
        <v>0</v>
      </c>
      <c r="AU123" s="91">
        <v>0</v>
      </c>
      <c r="AV123" s="91">
        <v>0</v>
      </c>
      <c r="AW123" s="91">
        <v>5</v>
      </c>
      <c r="AX123" s="91">
        <v>0</v>
      </c>
      <c r="AY123" s="91">
        <v>0</v>
      </c>
      <c r="AZ123" s="91">
        <f t="shared" si="28"/>
        <v>0</v>
      </c>
      <c r="BA123" s="91">
        <v>398.40657132601899</v>
      </c>
      <c r="BB123" s="91">
        <v>0.84196329950508597</v>
      </c>
      <c r="BC123" s="91">
        <v>0</v>
      </c>
      <c r="BD123" s="91">
        <f t="shared" si="29"/>
        <v>399.24853462552409</v>
      </c>
      <c r="BE123" s="91">
        <v>75368.099345184004</v>
      </c>
      <c r="BF123" s="91">
        <v>0</v>
      </c>
      <c r="BG123" s="92">
        <f t="shared" si="64"/>
        <v>76551.188517081086</v>
      </c>
      <c r="BH123" s="93">
        <v>76551.188517081071</v>
      </c>
    </row>
    <row r="124" spans="1:60" s="12" customFormat="1" ht="12" customHeight="1">
      <c r="A124" s="95" t="s">
        <v>243</v>
      </c>
      <c r="B124" s="96">
        <v>0</v>
      </c>
      <c r="C124" s="97">
        <v>0</v>
      </c>
      <c r="D124" s="98">
        <f t="shared" ref="D124" si="65">SUM(B124:C124)</f>
        <v>0</v>
      </c>
      <c r="E124" s="96">
        <v>0</v>
      </c>
      <c r="F124" s="97">
        <v>0</v>
      </c>
      <c r="G124" s="97">
        <v>0</v>
      </c>
      <c r="H124" s="98">
        <f t="shared" si="61"/>
        <v>0</v>
      </c>
      <c r="I124" s="96">
        <v>0</v>
      </c>
      <c r="J124" s="97">
        <v>0</v>
      </c>
      <c r="K124" s="97">
        <v>0</v>
      </c>
      <c r="L124" s="97">
        <v>0</v>
      </c>
      <c r="M124" s="97">
        <v>0</v>
      </c>
      <c r="N124" s="97">
        <v>0</v>
      </c>
      <c r="O124" s="97">
        <v>0</v>
      </c>
      <c r="P124" s="97">
        <v>0</v>
      </c>
      <c r="Q124" s="97">
        <v>0</v>
      </c>
      <c r="R124" s="97">
        <v>0</v>
      </c>
      <c r="S124" s="97">
        <v>0</v>
      </c>
      <c r="T124" s="97">
        <v>0</v>
      </c>
      <c r="U124" s="97">
        <v>0</v>
      </c>
      <c r="V124" s="97">
        <v>0</v>
      </c>
      <c r="W124" s="97">
        <v>0</v>
      </c>
      <c r="X124" s="97">
        <v>0</v>
      </c>
      <c r="Y124" s="97">
        <v>0</v>
      </c>
      <c r="Z124" s="97">
        <v>0</v>
      </c>
      <c r="AA124" s="97">
        <v>0</v>
      </c>
      <c r="AB124" s="97">
        <v>0</v>
      </c>
      <c r="AC124" s="97">
        <v>0</v>
      </c>
      <c r="AD124" s="97">
        <v>0</v>
      </c>
      <c r="AE124" s="97">
        <v>0</v>
      </c>
      <c r="AF124" s="97">
        <v>0</v>
      </c>
      <c r="AG124" s="97">
        <v>0</v>
      </c>
      <c r="AH124" s="97">
        <v>0</v>
      </c>
      <c r="AI124" s="97">
        <v>0</v>
      </c>
      <c r="AJ124" s="97">
        <v>0</v>
      </c>
      <c r="AK124" s="97">
        <v>0</v>
      </c>
      <c r="AL124" s="61">
        <f t="shared" si="62"/>
        <v>0</v>
      </c>
      <c r="AM124" s="99">
        <v>0</v>
      </c>
      <c r="AN124" s="99">
        <v>0</v>
      </c>
      <c r="AO124" s="63">
        <f t="shared" si="63"/>
        <v>0</v>
      </c>
      <c r="AP124" s="96">
        <v>1362.7146363802899</v>
      </c>
      <c r="AQ124" s="97">
        <v>0</v>
      </c>
      <c r="AR124" s="97">
        <v>0</v>
      </c>
      <c r="AS124" s="97">
        <v>0</v>
      </c>
      <c r="AT124" s="97">
        <v>0</v>
      </c>
      <c r="AU124" s="97">
        <v>0</v>
      </c>
      <c r="AV124" s="97">
        <v>96436.444477010693</v>
      </c>
      <c r="AW124" s="97">
        <v>0</v>
      </c>
      <c r="AX124" s="97">
        <v>0</v>
      </c>
      <c r="AY124" s="97">
        <v>0</v>
      </c>
      <c r="AZ124" s="97">
        <f t="shared" ref="AZ124" si="66">SUM(AX124:AY124)</f>
        <v>0</v>
      </c>
      <c r="BA124" s="97">
        <v>320.84210526315798</v>
      </c>
      <c r="BB124" s="97">
        <v>10.7296059455731</v>
      </c>
      <c r="BC124" s="97">
        <v>0</v>
      </c>
      <c r="BD124" s="97">
        <f t="shared" ref="BD124" si="67">SUM(BA124:BC124)</f>
        <v>331.57171120873107</v>
      </c>
      <c r="BE124" s="97">
        <v>0</v>
      </c>
      <c r="BF124" s="97">
        <v>0</v>
      </c>
      <c r="BG124" s="98">
        <f t="shared" si="64"/>
        <v>98130.730824599712</v>
      </c>
      <c r="BH124" s="99">
        <v>98130.730824599712</v>
      </c>
    </row>
    <row r="125" spans="1:60" s="12" customFormat="1" ht="12" customHeight="1">
      <c r="A125" s="89" t="s">
        <v>305</v>
      </c>
      <c r="B125" s="90">
        <v>0</v>
      </c>
      <c r="C125" s="91">
        <v>0</v>
      </c>
      <c r="D125" s="92">
        <f t="shared" si="31"/>
        <v>0</v>
      </c>
      <c r="E125" s="90">
        <v>0</v>
      </c>
      <c r="F125" s="91">
        <v>0</v>
      </c>
      <c r="G125" s="91">
        <v>0</v>
      </c>
      <c r="H125" s="92">
        <f t="shared" si="61"/>
        <v>0</v>
      </c>
      <c r="I125" s="90">
        <v>0</v>
      </c>
      <c r="J125" s="91">
        <v>0</v>
      </c>
      <c r="K125" s="91">
        <v>0</v>
      </c>
      <c r="L125" s="91">
        <v>0</v>
      </c>
      <c r="M125" s="91">
        <v>0</v>
      </c>
      <c r="N125" s="91">
        <v>0</v>
      </c>
      <c r="O125" s="91">
        <v>0</v>
      </c>
      <c r="P125" s="91">
        <v>0</v>
      </c>
      <c r="Q125" s="91">
        <v>0</v>
      </c>
      <c r="R125" s="91">
        <v>0</v>
      </c>
      <c r="S125" s="91">
        <v>0</v>
      </c>
      <c r="T125" s="91">
        <v>0</v>
      </c>
      <c r="U125" s="91">
        <v>0</v>
      </c>
      <c r="V125" s="91">
        <v>0</v>
      </c>
      <c r="W125" s="91">
        <v>0</v>
      </c>
      <c r="X125" s="91">
        <v>0</v>
      </c>
      <c r="Y125" s="91">
        <v>0</v>
      </c>
      <c r="Z125" s="91">
        <v>0</v>
      </c>
      <c r="AA125" s="91">
        <v>0</v>
      </c>
      <c r="AB125" s="91">
        <v>0</v>
      </c>
      <c r="AC125" s="91">
        <v>0</v>
      </c>
      <c r="AD125" s="91">
        <v>0</v>
      </c>
      <c r="AE125" s="91">
        <v>0</v>
      </c>
      <c r="AF125" s="91">
        <v>0</v>
      </c>
      <c r="AG125" s="91">
        <v>0</v>
      </c>
      <c r="AH125" s="91">
        <v>0</v>
      </c>
      <c r="AI125" s="91">
        <v>0</v>
      </c>
      <c r="AJ125" s="91">
        <v>0</v>
      </c>
      <c r="AK125" s="91">
        <v>0</v>
      </c>
      <c r="AL125" s="53">
        <f t="shared" si="62"/>
        <v>0</v>
      </c>
      <c r="AM125" s="93">
        <v>0</v>
      </c>
      <c r="AN125" s="93">
        <v>0</v>
      </c>
      <c r="AO125" s="55">
        <f t="shared" si="63"/>
        <v>0</v>
      </c>
      <c r="AP125" s="90">
        <v>0</v>
      </c>
      <c r="AQ125" s="91">
        <v>0</v>
      </c>
      <c r="AR125" s="91">
        <v>0</v>
      </c>
      <c r="AS125" s="91">
        <v>0</v>
      </c>
      <c r="AT125" s="91">
        <v>0</v>
      </c>
      <c r="AU125" s="91">
        <v>0</v>
      </c>
      <c r="AV125" s="91">
        <v>0</v>
      </c>
      <c r="AW125" s="91">
        <v>0</v>
      </c>
      <c r="AX125" s="91">
        <v>0</v>
      </c>
      <c r="AY125" s="91">
        <v>0</v>
      </c>
      <c r="AZ125" s="91">
        <f t="shared" si="28"/>
        <v>0</v>
      </c>
      <c r="BA125" s="91">
        <v>0</v>
      </c>
      <c r="BB125" s="91">
        <v>0</v>
      </c>
      <c r="BC125" s="91">
        <v>0</v>
      </c>
      <c r="BD125" s="91">
        <f t="shared" si="29"/>
        <v>0</v>
      </c>
      <c r="BE125" s="91">
        <v>52632.557753205598</v>
      </c>
      <c r="BF125" s="91">
        <v>0</v>
      </c>
      <c r="BG125" s="92">
        <f t="shared" si="64"/>
        <v>52632.557753205598</v>
      </c>
      <c r="BH125" s="93">
        <v>52632.557753205598</v>
      </c>
    </row>
    <row r="126" spans="1:60" s="12" customFormat="1" ht="12" customHeight="1">
      <c r="A126" s="95" t="s">
        <v>199</v>
      </c>
      <c r="B126" s="96">
        <v>0</v>
      </c>
      <c r="C126" s="97">
        <v>0</v>
      </c>
      <c r="D126" s="98">
        <f t="shared" si="31"/>
        <v>0</v>
      </c>
      <c r="E126" s="96">
        <v>0</v>
      </c>
      <c r="F126" s="97">
        <v>0</v>
      </c>
      <c r="G126" s="97">
        <v>0</v>
      </c>
      <c r="H126" s="98">
        <f t="shared" si="61"/>
        <v>0</v>
      </c>
      <c r="I126" s="96">
        <v>0</v>
      </c>
      <c r="J126" s="97">
        <v>0</v>
      </c>
      <c r="K126" s="97">
        <v>0</v>
      </c>
      <c r="L126" s="97">
        <v>0</v>
      </c>
      <c r="M126" s="97">
        <v>0</v>
      </c>
      <c r="N126" s="97">
        <v>0</v>
      </c>
      <c r="O126" s="97">
        <v>0</v>
      </c>
      <c r="P126" s="97">
        <v>0</v>
      </c>
      <c r="Q126" s="97">
        <v>0</v>
      </c>
      <c r="R126" s="97">
        <v>0</v>
      </c>
      <c r="S126" s="97">
        <v>0</v>
      </c>
      <c r="T126" s="97">
        <v>0</v>
      </c>
      <c r="U126" s="97">
        <v>0</v>
      </c>
      <c r="V126" s="97">
        <v>0</v>
      </c>
      <c r="W126" s="97">
        <v>0</v>
      </c>
      <c r="X126" s="97">
        <v>0</v>
      </c>
      <c r="Y126" s="97">
        <v>0</v>
      </c>
      <c r="Z126" s="97">
        <v>0</v>
      </c>
      <c r="AA126" s="97">
        <v>0</v>
      </c>
      <c r="AB126" s="97">
        <v>0</v>
      </c>
      <c r="AC126" s="97">
        <v>0</v>
      </c>
      <c r="AD126" s="97">
        <v>0</v>
      </c>
      <c r="AE126" s="97">
        <v>0</v>
      </c>
      <c r="AF126" s="97">
        <v>0</v>
      </c>
      <c r="AG126" s="97">
        <v>0</v>
      </c>
      <c r="AH126" s="97">
        <v>0</v>
      </c>
      <c r="AI126" s="97">
        <v>0</v>
      </c>
      <c r="AJ126" s="97">
        <v>0</v>
      </c>
      <c r="AK126" s="97">
        <v>0</v>
      </c>
      <c r="AL126" s="61">
        <f t="shared" si="62"/>
        <v>0</v>
      </c>
      <c r="AM126" s="99">
        <v>0</v>
      </c>
      <c r="AN126" s="99">
        <v>0</v>
      </c>
      <c r="AO126" s="63">
        <f t="shared" si="63"/>
        <v>0</v>
      </c>
      <c r="AP126" s="96">
        <v>0</v>
      </c>
      <c r="AQ126" s="97">
        <v>0</v>
      </c>
      <c r="AR126" s="97">
        <v>0</v>
      </c>
      <c r="AS126" s="97">
        <v>0</v>
      </c>
      <c r="AT126" s="97">
        <v>0</v>
      </c>
      <c r="AU126" s="97">
        <v>0</v>
      </c>
      <c r="AV126" s="97">
        <v>0</v>
      </c>
      <c r="AW126" s="97">
        <v>0</v>
      </c>
      <c r="AX126" s="97">
        <v>0</v>
      </c>
      <c r="AY126" s="97">
        <v>0</v>
      </c>
      <c r="AZ126" s="97">
        <f t="shared" si="28"/>
        <v>0</v>
      </c>
      <c r="BA126" s="97">
        <v>0</v>
      </c>
      <c r="BB126" s="97">
        <v>0</v>
      </c>
      <c r="BC126" s="97">
        <v>0</v>
      </c>
      <c r="BD126" s="97">
        <f t="shared" si="29"/>
        <v>0</v>
      </c>
      <c r="BE126" s="97">
        <v>0</v>
      </c>
      <c r="BF126" s="97">
        <v>27428.765725943598</v>
      </c>
      <c r="BG126" s="98">
        <f t="shared" si="64"/>
        <v>27428.765725943598</v>
      </c>
      <c r="BH126" s="99">
        <v>27428.765725943598</v>
      </c>
    </row>
    <row r="127" spans="1:60" ht="12" customHeight="1">
      <c r="A127" s="103"/>
      <c r="B127" s="104"/>
      <c r="C127" s="105"/>
      <c r="D127" s="106"/>
      <c r="E127" s="104"/>
      <c r="F127" s="105"/>
      <c r="G127" s="105"/>
      <c r="H127" s="107"/>
      <c r="I127" s="104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8"/>
      <c r="AM127" s="109"/>
      <c r="AN127" s="110"/>
      <c r="AO127" s="111"/>
      <c r="AP127" s="104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6"/>
      <c r="BH127" s="109"/>
    </row>
    <row r="128" spans="1:60" ht="12" customHeight="1">
      <c r="A128" s="103"/>
      <c r="B128" s="104"/>
      <c r="C128" s="105"/>
      <c r="D128" s="112"/>
      <c r="E128" s="104"/>
      <c r="F128" s="105"/>
      <c r="G128" s="105"/>
      <c r="H128" s="107"/>
      <c r="I128" s="104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8"/>
      <c r="AM128" s="109"/>
      <c r="AN128" s="110"/>
      <c r="AO128" s="111"/>
      <c r="AP128" s="104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6"/>
      <c r="BH128" s="109"/>
    </row>
    <row r="129" spans="1:60" ht="12" customHeight="1">
      <c r="A129" s="72" t="s">
        <v>331</v>
      </c>
      <c r="B129" s="113">
        <f t="shared" ref="B129:AG129" si="68">B5</f>
        <v>145372.07483790806</v>
      </c>
      <c r="C129" s="114">
        <f t="shared" si="68"/>
        <v>67950.139488576839</v>
      </c>
      <c r="D129" s="115">
        <f t="shared" si="68"/>
        <v>213322.21432648489</v>
      </c>
      <c r="E129" s="113">
        <f t="shared" si="68"/>
        <v>89796.373489143734</v>
      </c>
      <c r="F129" s="114">
        <f t="shared" si="68"/>
        <v>27416.293518792001</v>
      </c>
      <c r="G129" s="114">
        <f t="shared" si="68"/>
        <v>18653.090302354416</v>
      </c>
      <c r="H129" s="115">
        <f t="shared" si="68"/>
        <v>135865.75731029015</v>
      </c>
      <c r="I129" s="113">
        <f t="shared" si="68"/>
        <v>299951.25940642267</v>
      </c>
      <c r="J129" s="114">
        <f t="shared" si="68"/>
        <v>9692.3730967994979</v>
      </c>
      <c r="K129" s="114">
        <f t="shared" si="68"/>
        <v>35705.937115334185</v>
      </c>
      <c r="L129" s="114">
        <f t="shared" si="68"/>
        <v>37503.839118240496</v>
      </c>
      <c r="M129" s="114">
        <f t="shared" si="68"/>
        <v>24974.487789169623</v>
      </c>
      <c r="N129" s="114">
        <f t="shared" si="68"/>
        <v>18916.102619199177</v>
      </c>
      <c r="O129" s="114">
        <f t="shared" si="68"/>
        <v>43324.43015586667</v>
      </c>
      <c r="P129" s="114">
        <f t="shared" si="68"/>
        <v>15978.53726305626</v>
      </c>
      <c r="Q129" s="114">
        <f t="shared" si="68"/>
        <v>195608.21848408651</v>
      </c>
      <c r="R129" s="114">
        <f t="shared" si="68"/>
        <v>16638.459850021005</v>
      </c>
      <c r="S129" s="114">
        <f t="shared" si="68"/>
        <v>66569.926530548182</v>
      </c>
      <c r="T129" s="114">
        <f t="shared" si="68"/>
        <v>27056.992489972781</v>
      </c>
      <c r="U129" s="114">
        <f t="shared" si="68"/>
        <v>31005.976681488577</v>
      </c>
      <c r="V129" s="114">
        <f t="shared" si="68"/>
        <v>12615.286083583786</v>
      </c>
      <c r="W129" s="114">
        <f t="shared" si="68"/>
        <v>21512.624640860668</v>
      </c>
      <c r="X129" s="114">
        <f t="shared" si="68"/>
        <v>10324.176898233802</v>
      </c>
      <c r="Y129" s="114">
        <f t="shared" si="68"/>
        <v>12824.475637163512</v>
      </c>
      <c r="Z129" s="114">
        <f t="shared" si="68"/>
        <v>55939.362346043759</v>
      </c>
      <c r="AA129" s="114">
        <f t="shared" si="68"/>
        <v>42510.788642282314</v>
      </c>
      <c r="AB129" s="114">
        <f t="shared" si="68"/>
        <v>83859.357714124373</v>
      </c>
      <c r="AC129" s="114">
        <f t="shared" si="68"/>
        <v>35940.180041988031</v>
      </c>
      <c r="AD129" s="114">
        <f t="shared" si="68"/>
        <v>62271.360331406759</v>
      </c>
      <c r="AE129" s="114">
        <f t="shared" si="68"/>
        <v>102815.0705418349</v>
      </c>
      <c r="AF129" s="114">
        <f t="shared" si="68"/>
        <v>44195.813523584839</v>
      </c>
      <c r="AG129" s="114">
        <f t="shared" si="68"/>
        <v>66593.764388380179</v>
      </c>
      <c r="AH129" s="114">
        <f t="shared" ref="AH129:BH129" si="69">AH5</f>
        <v>106164.76104814404</v>
      </c>
      <c r="AI129" s="114">
        <f t="shared" si="69"/>
        <v>59787.939063434176</v>
      </c>
      <c r="AJ129" s="114">
        <f t="shared" si="69"/>
        <v>30616.854353486498</v>
      </c>
      <c r="AK129" s="114">
        <f t="shared" si="69"/>
        <v>34277.55419968388</v>
      </c>
      <c r="AL129" s="115">
        <f t="shared" si="69"/>
        <v>1605175.9100544415</v>
      </c>
      <c r="AM129" s="116">
        <f t="shared" si="69"/>
        <v>145885.80275510429</v>
      </c>
      <c r="AN129" s="116">
        <f t="shared" si="69"/>
        <v>262756.81641692587</v>
      </c>
      <c r="AO129" s="116">
        <f t="shared" si="69"/>
        <v>2149684.286536762</v>
      </c>
      <c r="AP129" s="113">
        <f t="shared" si="69"/>
        <v>436100.78123943979</v>
      </c>
      <c r="AQ129" s="114">
        <f t="shared" si="69"/>
        <v>219390.09640243484</v>
      </c>
      <c r="AR129" s="114">
        <f t="shared" si="69"/>
        <v>198842.95605350955</v>
      </c>
      <c r="AS129" s="114">
        <f t="shared" si="69"/>
        <v>259123.35602069402</v>
      </c>
      <c r="AT129" s="114">
        <f t="shared" si="69"/>
        <v>228333.60118524893</v>
      </c>
      <c r="AU129" s="114">
        <f t="shared" si="69"/>
        <v>10735.829364294834</v>
      </c>
      <c r="AV129" s="114">
        <f t="shared" si="69"/>
        <v>98092.754948959511</v>
      </c>
      <c r="AW129" s="114">
        <f t="shared" si="69"/>
        <v>230553.62569316855</v>
      </c>
      <c r="AX129" s="114">
        <f t="shared" si="69"/>
        <v>44552.864134372707</v>
      </c>
      <c r="AY129" s="114">
        <f t="shared" si="69"/>
        <v>89057.825635336587</v>
      </c>
      <c r="AZ129" s="114">
        <f t="shared" si="69"/>
        <v>133610.68976970931</v>
      </c>
      <c r="BA129" s="114">
        <f t="shared" si="69"/>
        <v>349203.15779945842</v>
      </c>
      <c r="BB129" s="114">
        <f t="shared" si="69"/>
        <v>106560.51680581832</v>
      </c>
      <c r="BC129" s="114">
        <f t="shared" si="69"/>
        <v>68195.248476044071</v>
      </c>
      <c r="BD129" s="114">
        <f t="shared" si="69"/>
        <v>523958.92308132089</v>
      </c>
      <c r="BE129" s="114">
        <f t="shared" si="69"/>
        <v>129553.94480755509</v>
      </c>
      <c r="BF129" s="114">
        <f t="shared" si="69"/>
        <v>27428.765725943598</v>
      </c>
      <c r="BG129" s="115">
        <f t="shared" si="69"/>
        <v>2495725.3242922788</v>
      </c>
      <c r="BH129" s="116">
        <f t="shared" si="69"/>
        <v>4858731.8251555245</v>
      </c>
    </row>
    <row r="130" spans="1:60" ht="12" customHeight="1">
      <c r="A130" s="117" t="s">
        <v>336</v>
      </c>
      <c r="B130" s="118">
        <f t="shared" ref="B130:AG130" si="70">B97</f>
        <v>2.8400606597043949</v>
      </c>
      <c r="C130" s="119">
        <f t="shared" si="70"/>
        <v>2.9914520120869899</v>
      </c>
      <c r="D130" s="120">
        <f t="shared" si="70"/>
        <v>5.8315126717913852</v>
      </c>
      <c r="E130" s="118">
        <f t="shared" si="70"/>
        <v>255.95867097091778</v>
      </c>
      <c r="F130" s="119">
        <f t="shared" si="70"/>
        <v>180.71163523536299</v>
      </c>
      <c r="G130" s="119">
        <f t="shared" si="70"/>
        <v>84.097184063182496</v>
      </c>
      <c r="H130" s="120">
        <f t="shared" si="70"/>
        <v>520.76749026946322</v>
      </c>
      <c r="I130" s="118">
        <f t="shared" si="70"/>
        <v>4592.8437458615354</v>
      </c>
      <c r="J130" s="119">
        <f t="shared" si="70"/>
        <v>45.7827450850071</v>
      </c>
      <c r="K130" s="119">
        <f t="shared" si="70"/>
        <v>481.07581759533105</v>
      </c>
      <c r="L130" s="119">
        <f t="shared" si="70"/>
        <v>214.80311651703971</v>
      </c>
      <c r="M130" s="119">
        <f t="shared" si="70"/>
        <v>235.26670898952989</v>
      </c>
      <c r="N130" s="119">
        <f t="shared" si="70"/>
        <v>308.33691347503668</v>
      </c>
      <c r="O130" s="119">
        <f t="shared" si="70"/>
        <v>848.60380916469501</v>
      </c>
      <c r="P130" s="119">
        <f t="shared" si="70"/>
        <v>463.80501307276091</v>
      </c>
      <c r="Q130" s="119">
        <f t="shared" si="70"/>
        <v>766.46568234436995</v>
      </c>
      <c r="R130" s="119">
        <f t="shared" si="70"/>
        <v>171.635304296236</v>
      </c>
      <c r="S130" s="119">
        <f t="shared" si="70"/>
        <v>1573.9248209134669</v>
      </c>
      <c r="T130" s="119">
        <f t="shared" si="70"/>
        <v>317.65144812515496</v>
      </c>
      <c r="U130" s="119">
        <f t="shared" si="70"/>
        <v>897.78389572968899</v>
      </c>
      <c r="V130" s="119">
        <f t="shared" si="70"/>
        <v>620.85174425028208</v>
      </c>
      <c r="W130" s="119">
        <f t="shared" si="70"/>
        <v>1336.674866376163</v>
      </c>
      <c r="X130" s="119">
        <f t="shared" si="70"/>
        <v>268.06639380952407</v>
      </c>
      <c r="Y130" s="119">
        <f t="shared" si="70"/>
        <v>394.92013207230036</v>
      </c>
      <c r="Z130" s="119">
        <f t="shared" si="70"/>
        <v>1182.3250589437539</v>
      </c>
      <c r="AA130" s="119">
        <f t="shared" si="70"/>
        <v>838.15330623059901</v>
      </c>
      <c r="AB130" s="119">
        <f t="shared" si="70"/>
        <v>1510.9167867808451</v>
      </c>
      <c r="AC130" s="119">
        <f t="shared" si="70"/>
        <v>1099.2112434539811</v>
      </c>
      <c r="AD130" s="119">
        <f t="shared" si="70"/>
        <v>1344.948541763094</v>
      </c>
      <c r="AE130" s="119">
        <f t="shared" si="70"/>
        <v>1349.3992248326749</v>
      </c>
      <c r="AF130" s="119">
        <f t="shared" si="70"/>
        <v>872.44862355350801</v>
      </c>
      <c r="AG130" s="119">
        <f t="shared" si="70"/>
        <v>2024.6202721541911</v>
      </c>
      <c r="AH130" s="119">
        <f t="shared" ref="AH130:BH130" si="71">AH97</f>
        <v>2349.1302940258847</v>
      </c>
      <c r="AI130" s="119">
        <f t="shared" si="71"/>
        <v>940.11185655504505</v>
      </c>
      <c r="AJ130" s="119">
        <f t="shared" si="71"/>
        <v>368.24340002443699</v>
      </c>
      <c r="AK130" s="119">
        <f t="shared" si="71"/>
        <v>244.17744417028288</v>
      </c>
      <c r="AL130" s="120">
        <f t="shared" si="71"/>
        <v>27662.178210166418</v>
      </c>
      <c r="AM130" s="121">
        <f t="shared" si="71"/>
        <v>145778.80275510429</v>
      </c>
      <c r="AN130" s="121">
        <f t="shared" si="71"/>
        <v>1487.3778962998481</v>
      </c>
      <c r="AO130" s="121">
        <f t="shared" si="71"/>
        <v>175449.12635184004</v>
      </c>
      <c r="AP130" s="118">
        <f t="shared" si="71"/>
        <v>407168.7713230364</v>
      </c>
      <c r="AQ130" s="119">
        <f t="shared" si="71"/>
        <v>219284.6596765256</v>
      </c>
      <c r="AR130" s="119">
        <f t="shared" si="71"/>
        <v>197652.71109024837</v>
      </c>
      <c r="AS130" s="119">
        <f t="shared" si="71"/>
        <v>259123.35602069402</v>
      </c>
      <c r="AT130" s="119">
        <f t="shared" si="71"/>
        <v>228252.87592333532</v>
      </c>
      <c r="AU130" s="119">
        <f t="shared" si="71"/>
        <v>10724.829364294834</v>
      </c>
      <c r="AV130" s="119">
        <f t="shared" si="71"/>
        <v>98066.249002951125</v>
      </c>
      <c r="AW130" s="119">
        <f t="shared" si="71"/>
        <v>229302.86335034552</v>
      </c>
      <c r="AX130" s="119">
        <f t="shared" si="71"/>
        <v>44551.864134372707</v>
      </c>
      <c r="AY130" s="119">
        <f t="shared" si="71"/>
        <v>89057.825635336587</v>
      </c>
      <c r="AZ130" s="119">
        <f t="shared" si="71"/>
        <v>133609.68976970931</v>
      </c>
      <c r="BA130" s="119">
        <f t="shared" si="71"/>
        <v>346448.00130057952</v>
      </c>
      <c r="BB130" s="119">
        <f t="shared" si="71"/>
        <v>106546.62936551101</v>
      </c>
      <c r="BC130" s="119">
        <f t="shared" si="71"/>
        <v>68192.395023710284</v>
      </c>
      <c r="BD130" s="119">
        <f t="shared" si="71"/>
        <v>521187.02568980085</v>
      </c>
      <c r="BE130" s="119">
        <f t="shared" si="71"/>
        <v>129541.94480755509</v>
      </c>
      <c r="BF130" s="119">
        <f t="shared" si="71"/>
        <v>27428.765725943598</v>
      </c>
      <c r="BG130" s="122">
        <f t="shared" si="71"/>
        <v>2461343.74174444</v>
      </c>
      <c r="BH130" s="121">
        <f t="shared" si="71"/>
        <v>2636798.6996089513</v>
      </c>
    </row>
    <row r="131" spans="1:60" ht="12" customHeight="1">
      <c r="A131" s="69" t="s">
        <v>337</v>
      </c>
      <c r="B131" s="123">
        <f t="shared" ref="B131:AG131" si="72">B98</f>
        <v>2.8400606597043949</v>
      </c>
      <c r="C131" s="124">
        <f t="shared" si="72"/>
        <v>2.9914520120869899</v>
      </c>
      <c r="D131" s="125">
        <f t="shared" si="72"/>
        <v>5.8315126717913852</v>
      </c>
      <c r="E131" s="123">
        <f t="shared" si="72"/>
        <v>214.27627131034899</v>
      </c>
      <c r="F131" s="124">
        <f t="shared" si="72"/>
        <v>0</v>
      </c>
      <c r="G131" s="124">
        <f t="shared" si="72"/>
        <v>53.846153846153797</v>
      </c>
      <c r="H131" s="125">
        <f t="shared" si="72"/>
        <v>268.1224251565028</v>
      </c>
      <c r="I131" s="123">
        <f t="shared" si="72"/>
        <v>3639.3602345372069</v>
      </c>
      <c r="J131" s="124">
        <f t="shared" si="72"/>
        <v>1</v>
      </c>
      <c r="K131" s="124">
        <f t="shared" si="72"/>
        <v>405.53085727631503</v>
      </c>
      <c r="L131" s="124">
        <f t="shared" si="72"/>
        <v>122.001399622352</v>
      </c>
      <c r="M131" s="124">
        <f t="shared" si="72"/>
        <v>148.00156023475299</v>
      </c>
      <c r="N131" s="124">
        <f t="shared" si="72"/>
        <v>280.25762259847397</v>
      </c>
      <c r="O131" s="124">
        <f t="shared" si="72"/>
        <v>725.29654341263699</v>
      </c>
      <c r="P131" s="124">
        <f t="shared" si="72"/>
        <v>444.465197664041</v>
      </c>
      <c r="Q131" s="124">
        <f t="shared" si="72"/>
        <v>365.46568234437001</v>
      </c>
      <c r="R131" s="124">
        <f t="shared" si="72"/>
        <v>0</v>
      </c>
      <c r="S131" s="124">
        <f t="shared" si="72"/>
        <v>1310.3702422238509</v>
      </c>
      <c r="T131" s="124">
        <f t="shared" si="72"/>
        <v>242.15808404245999</v>
      </c>
      <c r="U131" s="124">
        <f t="shared" si="72"/>
        <v>406.01379994170901</v>
      </c>
      <c r="V131" s="124">
        <f t="shared" si="72"/>
        <v>270.66977183975303</v>
      </c>
      <c r="W131" s="124">
        <f t="shared" si="72"/>
        <v>816.67603572339397</v>
      </c>
      <c r="X131" s="124">
        <f t="shared" si="72"/>
        <v>173.54662689709599</v>
      </c>
      <c r="Y131" s="124">
        <f t="shared" si="72"/>
        <v>297.41176470588198</v>
      </c>
      <c r="Z131" s="124">
        <f t="shared" si="72"/>
        <v>991.73012116560699</v>
      </c>
      <c r="AA131" s="124">
        <f t="shared" si="72"/>
        <v>728.14180428301006</v>
      </c>
      <c r="AB131" s="124">
        <f t="shared" si="72"/>
        <v>1068.744899475764</v>
      </c>
      <c r="AC131" s="124">
        <f t="shared" si="72"/>
        <v>992.04095096061099</v>
      </c>
      <c r="AD131" s="124">
        <f t="shared" si="72"/>
        <v>1196.034887168636</v>
      </c>
      <c r="AE131" s="124">
        <f t="shared" si="72"/>
        <v>686.84636154149393</v>
      </c>
      <c r="AF131" s="124">
        <f t="shared" si="72"/>
        <v>540.98906293896096</v>
      </c>
      <c r="AG131" s="124">
        <f t="shared" si="72"/>
        <v>737.14082475966802</v>
      </c>
      <c r="AH131" s="124">
        <f t="shared" ref="AH131:BH131" si="73">AH98</f>
        <v>924.67727473334503</v>
      </c>
      <c r="AI131" s="124">
        <f t="shared" si="73"/>
        <v>397.79310344827599</v>
      </c>
      <c r="AJ131" s="124">
        <f t="shared" si="73"/>
        <v>0</v>
      </c>
      <c r="AK131" s="124">
        <f t="shared" si="73"/>
        <v>181.59848000001699</v>
      </c>
      <c r="AL131" s="125">
        <f t="shared" si="73"/>
        <v>18093.963193539679</v>
      </c>
      <c r="AM131" s="126">
        <f t="shared" si="73"/>
        <v>84.29169281322207</v>
      </c>
      <c r="AN131" s="126">
        <f t="shared" si="73"/>
        <v>1286.1947403859201</v>
      </c>
      <c r="AO131" s="126">
        <f t="shared" si="73"/>
        <v>19732.572051895324</v>
      </c>
      <c r="AP131" s="123">
        <f t="shared" si="73"/>
        <v>398705.22325575032</v>
      </c>
      <c r="AQ131" s="124">
        <f t="shared" si="73"/>
        <v>1373.7233371012974</v>
      </c>
      <c r="AR131" s="124">
        <f t="shared" si="73"/>
        <v>-876.08434158790692</v>
      </c>
      <c r="AS131" s="124">
        <f t="shared" si="73"/>
        <v>5169.3626746563796</v>
      </c>
      <c r="AT131" s="124">
        <f t="shared" si="73"/>
        <v>228252.87592333532</v>
      </c>
      <c r="AU131" s="124">
        <f t="shared" si="73"/>
        <v>330.10872558433419</v>
      </c>
      <c r="AV131" s="124">
        <f t="shared" si="73"/>
        <v>1343.12878918723</v>
      </c>
      <c r="AW131" s="124">
        <f t="shared" si="73"/>
        <v>1978.234927156069</v>
      </c>
      <c r="AX131" s="124">
        <f t="shared" si="73"/>
        <v>40.720881513229898</v>
      </c>
      <c r="AY131" s="124">
        <f t="shared" si="73"/>
        <v>2329.018219895288</v>
      </c>
      <c r="AZ131" s="124">
        <f t="shared" si="73"/>
        <v>2369.7391014085179</v>
      </c>
      <c r="BA131" s="124">
        <f t="shared" si="73"/>
        <v>327632.67938355659</v>
      </c>
      <c r="BB131" s="124">
        <f t="shared" si="73"/>
        <v>97632.113950849205</v>
      </c>
      <c r="BC131" s="124">
        <f t="shared" si="73"/>
        <v>65822.258202726705</v>
      </c>
      <c r="BD131" s="124">
        <f t="shared" si="73"/>
        <v>491087.05153713253</v>
      </c>
      <c r="BE131" s="124">
        <f t="shared" si="73"/>
        <v>554.61990793718496</v>
      </c>
      <c r="BF131" s="124">
        <f t="shared" si="73"/>
        <v>0</v>
      </c>
      <c r="BG131" s="125">
        <f t="shared" si="73"/>
        <v>1130287.9838376611</v>
      </c>
      <c r="BH131" s="126">
        <f t="shared" si="73"/>
        <v>1150026.3874022283</v>
      </c>
    </row>
    <row r="132" spans="1:60" ht="12" customHeight="1">
      <c r="A132" s="68" t="s">
        <v>338</v>
      </c>
      <c r="B132" s="127">
        <f t="shared" ref="B132:AG132" si="74">B106</f>
        <v>0</v>
      </c>
      <c r="C132" s="128">
        <f t="shared" si="74"/>
        <v>0</v>
      </c>
      <c r="D132" s="129">
        <f t="shared" si="74"/>
        <v>0</v>
      </c>
      <c r="E132" s="127">
        <f t="shared" si="74"/>
        <v>0</v>
      </c>
      <c r="F132" s="128">
        <f t="shared" si="74"/>
        <v>0</v>
      </c>
      <c r="G132" s="128">
        <f t="shared" si="74"/>
        <v>0</v>
      </c>
      <c r="H132" s="129">
        <f t="shared" si="74"/>
        <v>0</v>
      </c>
      <c r="I132" s="127">
        <f t="shared" si="74"/>
        <v>0</v>
      </c>
      <c r="J132" s="128">
        <f t="shared" si="74"/>
        <v>0</v>
      </c>
      <c r="K132" s="128">
        <f t="shared" si="74"/>
        <v>0</v>
      </c>
      <c r="L132" s="128">
        <f t="shared" si="74"/>
        <v>0</v>
      </c>
      <c r="M132" s="128">
        <f t="shared" si="74"/>
        <v>0</v>
      </c>
      <c r="N132" s="128">
        <f t="shared" si="74"/>
        <v>0</v>
      </c>
      <c r="O132" s="128">
        <f t="shared" si="74"/>
        <v>0</v>
      </c>
      <c r="P132" s="128">
        <f t="shared" si="74"/>
        <v>0</v>
      </c>
      <c r="Q132" s="128">
        <f t="shared" si="74"/>
        <v>0</v>
      </c>
      <c r="R132" s="128">
        <f t="shared" si="74"/>
        <v>0</v>
      </c>
      <c r="S132" s="128">
        <f t="shared" si="74"/>
        <v>0</v>
      </c>
      <c r="T132" s="128">
        <f t="shared" si="74"/>
        <v>0</v>
      </c>
      <c r="U132" s="128">
        <f t="shared" si="74"/>
        <v>0</v>
      </c>
      <c r="V132" s="128">
        <f t="shared" si="74"/>
        <v>0</v>
      </c>
      <c r="W132" s="128">
        <f t="shared" si="74"/>
        <v>0</v>
      </c>
      <c r="X132" s="128">
        <f t="shared" si="74"/>
        <v>0</v>
      </c>
      <c r="Y132" s="128">
        <f t="shared" si="74"/>
        <v>0</v>
      </c>
      <c r="Z132" s="128">
        <f t="shared" si="74"/>
        <v>0</v>
      </c>
      <c r="AA132" s="128">
        <f t="shared" si="74"/>
        <v>0</v>
      </c>
      <c r="AB132" s="128">
        <f t="shared" si="74"/>
        <v>0</v>
      </c>
      <c r="AC132" s="128">
        <f t="shared" si="74"/>
        <v>0</v>
      </c>
      <c r="AD132" s="128">
        <f t="shared" si="74"/>
        <v>0</v>
      </c>
      <c r="AE132" s="128">
        <f t="shared" si="74"/>
        <v>0</v>
      </c>
      <c r="AF132" s="128">
        <f t="shared" si="74"/>
        <v>0</v>
      </c>
      <c r="AG132" s="128">
        <f t="shared" si="74"/>
        <v>0</v>
      </c>
      <c r="AH132" s="128">
        <f t="shared" ref="AH132:BH132" si="75">AH106</f>
        <v>0</v>
      </c>
      <c r="AI132" s="128">
        <f t="shared" si="75"/>
        <v>0</v>
      </c>
      <c r="AJ132" s="128">
        <f t="shared" si="75"/>
        <v>0</v>
      </c>
      <c r="AK132" s="128">
        <f t="shared" si="75"/>
        <v>0</v>
      </c>
      <c r="AL132" s="129">
        <f t="shared" si="75"/>
        <v>0</v>
      </c>
      <c r="AM132" s="130">
        <f t="shared" si="75"/>
        <v>72830.586846109902</v>
      </c>
      <c r="AN132" s="130">
        <f t="shared" si="75"/>
        <v>0</v>
      </c>
      <c r="AO132" s="130">
        <f t="shared" si="75"/>
        <v>72830.586846109902</v>
      </c>
      <c r="AP132" s="127">
        <f t="shared" si="75"/>
        <v>1112.1184565128999</v>
      </c>
      <c r="AQ132" s="128">
        <f t="shared" si="75"/>
        <v>212584.56458756531</v>
      </c>
      <c r="AR132" s="128">
        <f t="shared" si="75"/>
        <v>0</v>
      </c>
      <c r="AS132" s="128">
        <f t="shared" si="75"/>
        <v>0</v>
      </c>
      <c r="AT132" s="128">
        <f t="shared" si="75"/>
        <v>0</v>
      </c>
      <c r="AU132" s="128">
        <f t="shared" si="75"/>
        <v>0</v>
      </c>
      <c r="AV132" s="128">
        <f t="shared" si="75"/>
        <v>0</v>
      </c>
      <c r="AW132" s="128">
        <f t="shared" si="75"/>
        <v>0</v>
      </c>
      <c r="AX132" s="128">
        <f t="shared" si="75"/>
        <v>0</v>
      </c>
      <c r="AY132" s="128">
        <f t="shared" si="75"/>
        <v>0</v>
      </c>
      <c r="AZ132" s="128">
        <f t="shared" si="75"/>
        <v>0</v>
      </c>
      <c r="BA132" s="128">
        <f t="shared" si="75"/>
        <v>4412.4496577662685</v>
      </c>
      <c r="BB132" s="128">
        <f t="shared" si="75"/>
        <v>0</v>
      </c>
      <c r="BC132" s="128">
        <f t="shared" si="75"/>
        <v>0</v>
      </c>
      <c r="BD132" s="128">
        <f t="shared" si="75"/>
        <v>4412.4496577662685</v>
      </c>
      <c r="BE132" s="128">
        <f t="shared" si="75"/>
        <v>0</v>
      </c>
      <c r="BF132" s="128">
        <f t="shared" si="75"/>
        <v>0</v>
      </c>
      <c r="BG132" s="129">
        <f t="shared" si="75"/>
        <v>218109.13270184447</v>
      </c>
      <c r="BH132" s="130">
        <f t="shared" si="75"/>
        <v>251050.60041164813</v>
      </c>
    </row>
    <row r="133" spans="1:60" ht="12" customHeight="1">
      <c r="A133" s="69" t="s">
        <v>339</v>
      </c>
      <c r="B133" s="123">
        <f>B112</f>
        <v>0</v>
      </c>
      <c r="C133" s="124">
        <f t="shared" ref="C133:BH133" si="76">C112</f>
        <v>0</v>
      </c>
      <c r="D133" s="125">
        <f t="shared" si="76"/>
        <v>0</v>
      </c>
      <c r="E133" s="123">
        <f t="shared" si="76"/>
        <v>41.682399660568798</v>
      </c>
      <c r="F133" s="124">
        <f t="shared" si="76"/>
        <v>180.71163523536299</v>
      </c>
      <c r="G133" s="124">
        <f t="shared" si="76"/>
        <v>30.251030217028699</v>
      </c>
      <c r="H133" s="125">
        <f t="shared" si="76"/>
        <v>252.64506511296048</v>
      </c>
      <c r="I133" s="123">
        <f t="shared" si="76"/>
        <v>953.48351132432799</v>
      </c>
      <c r="J133" s="124">
        <f t="shared" si="76"/>
        <v>44.7827450850071</v>
      </c>
      <c r="K133" s="124">
        <f t="shared" si="76"/>
        <v>75.544960319015999</v>
      </c>
      <c r="L133" s="124">
        <f t="shared" si="76"/>
        <v>92.801716894687701</v>
      </c>
      <c r="M133" s="124">
        <f t="shared" si="76"/>
        <v>87.265148754776902</v>
      </c>
      <c r="N133" s="124">
        <f t="shared" si="76"/>
        <v>28.079290876562698</v>
      </c>
      <c r="O133" s="124">
        <f t="shared" si="76"/>
        <v>123.307265752058</v>
      </c>
      <c r="P133" s="124">
        <f t="shared" si="76"/>
        <v>19.3398154087199</v>
      </c>
      <c r="Q133" s="124">
        <f t="shared" si="76"/>
        <v>401</v>
      </c>
      <c r="R133" s="124">
        <f t="shared" si="76"/>
        <v>171.635304296236</v>
      </c>
      <c r="S133" s="124">
        <f t="shared" si="76"/>
        <v>263.55457868961599</v>
      </c>
      <c r="T133" s="124">
        <f t="shared" si="76"/>
        <v>75.493364082694995</v>
      </c>
      <c r="U133" s="124">
        <f t="shared" si="76"/>
        <v>491.77009578797998</v>
      </c>
      <c r="V133" s="124">
        <f t="shared" si="76"/>
        <v>350.181972410529</v>
      </c>
      <c r="W133" s="124">
        <f t="shared" si="76"/>
        <v>519.99883065276902</v>
      </c>
      <c r="X133" s="124">
        <f t="shared" si="76"/>
        <v>94.519766912428096</v>
      </c>
      <c r="Y133" s="124">
        <f t="shared" si="76"/>
        <v>97.508367366418398</v>
      </c>
      <c r="Z133" s="124">
        <f t="shared" si="76"/>
        <v>190.594937778147</v>
      </c>
      <c r="AA133" s="124">
        <f t="shared" si="76"/>
        <v>110.011501947589</v>
      </c>
      <c r="AB133" s="124">
        <f t="shared" si="76"/>
        <v>442.17188730508099</v>
      </c>
      <c r="AC133" s="124">
        <f t="shared" si="76"/>
        <v>107.17029249337</v>
      </c>
      <c r="AD133" s="124">
        <f t="shared" si="76"/>
        <v>148.913654594458</v>
      </c>
      <c r="AE133" s="124">
        <f t="shared" si="76"/>
        <v>662.55286329118098</v>
      </c>
      <c r="AF133" s="124">
        <f t="shared" si="76"/>
        <v>331.459560614547</v>
      </c>
      <c r="AG133" s="124">
        <f t="shared" si="76"/>
        <v>1287.479447394523</v>
      </c>
      <c r="AH133" s="124">
        <f t="shared" si="76"/>
        <v>1424.4530192925399</v>
      </c>
      <c r="AI133" s="124">
        <f t="shared" si="76"/>
        <v>542.31875310676901</v>
      </c>
      <c r="AJ133" s="124">
        <f t="shared" si="76"/>
        <v>368.24340002443699</v>
      </c>
      <c r="AK133" s="124">
        <f t="shared" si="76"/>
        <v>62.578964170265898</v>
      </c>
      <c r="AL133" s="125">
        <f t="shared" si="76"/>
        <v>9568.2150166267384</v>
      </c>
      <c r="AM133" s="126">
        <f t="shared" si="76"/>
        <v>72863.924216181171</v>
      </c>
      <c r="AN133" s="126">
        <f t="shared" si="76"/>
        <v>201.183155913928</v>
      </c>
      <c r="AO133" s="126">
        <f t="shared" si="76"/>
        <v>82885.96745383479</v>
      </c>
      <c r="AP133" s="123">
        <f t="shared" si="76"/>
        <v>5925.3823378674097</v>
      </c>
      <c r="AQ133" s="124">
        <f t="shared" si="76"/>
        <v>5262.2851553748924</v>
      </c>
      <c r="AR133" s="124">
        <f t="shared" si="76"/>
        <v>198528.79543183628</v>
      </c>
      <c r="AS133" s="124">
        <f t="shared" si="76"/>
        <v>253302.57194177568</v>
      </c>
      <c r="AT133" s="124">
        <f t="shared" si="76"/>
        <v>0</v>
      </c>
      <c r="AU133" s="124">
        <f t="shared" si="76"/>
        <v>10394.7206387105</v>
      </c>
      <c r="AV133" s="124">
        <f t="shared" si="76"/>
        <v>286.67573675320199</v>
      </c>
      <c r="AW133" s="124">
        <f t="shared" si="76"/>
        <v>227314.62842318945</v>
      </c>
      <c r="AX133" s="124">
        <f t="shared" si="76"/>
        <v>582.06645469347302</v>
      </c>
      <c r="AY133" s="124">
        <f t="shared" si="76"/>
        <v>18.891137380211301</v>
      </c>
      <c r="AZ133" s="124">
        <f t="shared" si="76"/>
        <v>600.95759207368428</v>
      </c>
      <c r="BA133" s="124">
        <f t="shared" si="76"/>
        <v>12295.915459934398</v>
      </c>
      <c r="BB133" s="124">
        <f t="shared" si="76"/>
        <v>8495.4342944515593</v>
      </c>
      <c r="BC133" s="124">
        <f t="shared" si="76"/>
        <v>689.97848619886804</v>
      </c>
      <c r="BD133" s="124">
        <f t="shared" si="76"/>
        <v>21481.328240584822</v>
      </c>
      <c r="BE133" s="124">
        <f t="shared" si="76"/>
        <v>986.66780122829698</v>
      </c>
      <c r="BF133" s="124">
        <f t="shared" si="76"/>
        <v>0</v>
      </c>
      <c r="BG133" s="125">
        <f t="shared" si="76"/>
        <v>724084.01329939428</v>
      </c>
      <c r="BH133" s="126">
        <f t="shared" si="76"/>
        <v>846859.09988953522</v>
      </c>
    </row>
    <row r="134" spans="1:60" ht="12" customHeight="1">
      <c r="A134" s="68" t="s">
        <v>340</v>
      </c>
      <c r="B134" s="127">
        <f>B119</f>
        <v>0</v>
      </c>
      <c r="C134" s="128">
        <f t="shared" ref="C134:BH134" si="77">C119</f>
        <v>0</v>
      </c>
      <c r="D134" s="129">
        <f t="shared" si="77"/>
        <v>0</v>
      </c>
      <c r="E134" s="127">
        <f t="shared" si="77"/>
        <v>0</v>
      </c>
      <c r="F134" s="128">
        <f t="shared" si="77"/>
        <v>0</v>
      </c>
      <c r="G134" s="128">
        <f t="shared" si="77"/>
        <v>0</v>
      </c>
      <c r="H134" s="129">
        <f t="shared" si="77"/>
        <v>0</v>
      </c>
      <c r="I134" s="127">
        <f t="shared" si="77"/>
        <v>0</v>
      </c>
      <c r="J134" s="128">
        <f t="shared" si="77"/>
        <v>0</v>
      </c>
      <c r="K134" s="128">
        <f t="shared" si="77"/>
        <v>0</v>
      </c>
      <c r="L134" s="128">
        <f t="shared" si="77"/>
        <v>0</v>
      </c>
      <c r="M134" s="128">
        <f t="shared" si="77"/>
        <v>0</v>
      </c>
      <c r="N134" s="128">
        <f t="shared" si="77"/>
        <v>0</v>
      </c>
      <c r="O134" s="128">
        <f t="shared" si="77"/>
        <v>0</v>
      </c>
      <c r="P134" s="128">
        <f t="shared" si="77"/>
        <v>0</v>
      </c>
      <c r="Q134" s="128">
        <f t="shared" si="77"/>
        <v>0</v>
      </c>
      <c r="R134" s="128">
        <f t="shared" si="77"/>
        <v>0</v>
      </c>
      <c r="S134" s="128">
        <f t="shared" si="77"/>
        <v>0</v>
      </c>
      <c r="T134" s="128">
        <f t="shared" si="77"/>
        <v>0</v>
      </c>
      <c r="U134" s="128">
        <f t="shared" si="77"/>
        <v>0</v>
      </c>
      <c r="V134" s="128">
        <f t="shared" si="77"/>
        <v>0</v>
      </c>
      <c r="W134" s="128">
        <f t="shared" si="77"/>
        <v>0</v>
      </c>
      <c r="X134" s="128">
        <f t="shared" si="77"/>
        <v>0</v>
      </c>
      <c r="Y134" s="128">
        <f t="shared" si="77"/>
        <v>0</v>
      </c>
      <c r="Z134" s="128">
        <f t="shared" si="77"/>
        <v>0</v>
      </c>
      <c r="AA134" s="128">
        <f t="shared" si="77"/>
        <v>0</v>
      </c>
      <c r="AB134" s="128">
        <f t="shared" si="77"/>
        <v>0</v>
      </c>
      <c r="AC134" s="128">
        <f t="shared" si="77"/>
        <v>0</v>
      </c>
      <c r="AD134" s="128">
        <f t="shared" si="77"/>
        <v>0</v>
      </c>
      <c r="AE134" s="128">
        <f t="shared" si="77"/>
        <v>0</v>
      </c>
      <c r="AF134" s="128">
        <f t="shared" si="77"/>
        <v>0</v>
      </c>
      <c r="AG134" s="128">
        <f t="shared" si="77"/>
        <v>0</v>
      </c>
      <c r="AH134" s="128">
        <f t="shared" si="77"/>
        <v>0</v>
      </c>
      <c r="AI134" s="128">
        <f t="shared" si="77"/>
        <v>0</v>
      </c>
      <c r="AJ134" s="128">
        <f t="shared" si="77"/>
        <v>0</v>
      </c>
      <c r="AK134" s="128">
        <f t="shared" si="77"/>
        <v>0</v>
      </c>
      <c r="AL134" s="129">
        <f t="shared" si="77"/>
        <v>0</v>
      </c>
      <c r="AM134" s="130">
        <f t="shared" si="77"/>
        <v>0</v>
      </c>
      <c r="AN134" s="130">
        <f t="shared" si="77"/>
        <v>0</v>
      </c>
      <c r="AO134" s="130">
        <f t="shared" si="77"/>
        <v>0</v>
      </c>
      <c r="AP134" s="127">
        <f t="shared" si="77"/>
        <v>1426.047272905759</v>
      </c>
      <c r="AQ134" s="128">
        <f t="shared" si="77"/>
        <v>64.086596484105598</v>
      </c>
      <c r="AR134" s="128">
        <f t="shared" si="77"/>
        <v>0</v>
      </c>
      <c r="AS134" s="128">
        <f t="shared" si="77"/>
        <v>651.42140426196704</v>
      </c>
      <c r="AT134" s="128">
        <f t="shared" si="77"/>
        <v>0</v>
      </c>
      <c r="AU134" s="128">
        <f t="shared" si="77"/>
        <v>0</v>
      </c>
      <c r="AV134" s="128">
        <f t="shared" si="77"/>
        <v>96436.444477010693</v>
      </c>
      <c r="AW134" s="128">
        <f t="shared" si="77"/>
        <v>10</v>
      </c>
      <c r="AX134" s="128">
        <f t="shared" si="77"/>
        <v>43929.076798166003</v>
      </c>
      <c r="AY134" s="128">
        <f t="shared" si="77"/>
        <v>86709.916278061093</v>
      </c>
      <c r="AZ134" s="128">
        <f t="shared" si="77"/>
        <v>130638.9930762271</v>
      </c>
      <c r="BA134" s="128">
        <f t="shared" si="77"/>
        <v>2106.9567993223009</v>
      </c>
      <c r="BB134" s="128">
        <f t="shared" si="77"/>
        <v>419.08112021023618</v>
      </c>
      <c r="BC134" s="128">
        <f t="shared" si="77"/>
        <v>1680.15833478471</v>
      </c>
      <c r="BD134" s="128">
        <f t="shared" si="77"/>
        <v>4206.1962543172467</v>
      </c>
      <c r="BE134" s="128">
        <f t="shared" si="77"/>
        <v>128000.65709838961</v>
      </c>
      <c r="BF134" s="128">
        <f t="shared" si="77"/>
        <v>27428.765725943598</v>
      </c>
      <c r="BG134" s="129">
        <f t="shared" si="77"/>
        <v>388862.61190554011</v>
      </c>
      <c r="BH134" s="130">
        <f t="shared" si="77"/>
        <v>388862.61190554005</v>
      </c>
    </row>
    <row r="135" spans="1:60" ht="12" customHeight="1">
      <c r="A135" s="131"/>
      <c r="B135" s="104"/>
      <c r="C135" s="105"/>
      <c r="D135" s="106"/>
      <c r="E135" s="104"/>
      <c r="F135" s="105"/>
      <c r="G135" s="105"/>
      <c r="H135" s="112"/>
      <c r="I135" s="104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6"/>
      <c r="AM135" s="109"/>
      <c r="AN135" s="110"/>
      <c r="AO135" s="109"/>
      <c r="AP135" s="104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5"/>
      <c r="BB135" s="105"/>
      <c r="BC135" s="105"/>
      <c r="BD135" s="105"/>
      <c r="BE135" s="105"/>
      <c r="BF135" s="105"/>
      <c r="BG135" s="106"/>
      <c r="BH135" s="110"/>
    </row>
    <row r="136" spans="1:60" ht="12" customHeight="1">
      <c r="A136" s="42" t="s">
        <v>341</v>
      </c>
      <c r="B136" s="132">
        <f>SUM(B137:B140)</f>
        <v>1</v>
      </c>
      <c r="C136" s="133">
        <f t="shared" ref="C136:BH136" si="78">SUM(C137:C140)</f>
        <v>1</v>
      </c>
      <c r="D136" s="134">
        <f t="shared" si="78"/>
        <v>1</v>
      </c>
      <c r="E136" s="132">
        <f t="shared" si="78"/>
        <v>1</v>
      </c>
      <c r="F136" s="133">
        <f t="shared" si="78"/>
        <v>1</v>
      </c>
      <c r="G136" s="133">
        <f t="shared" si="78"/>
        <v>1</v>
      </c>
      <c r="H136" s="134">
        <f t="shared" si="78"/>
        <v>1</v>
      </c>
      <c r="I136" s="132">
        <f t="shared" si="78"/>
        <v>0.99999999999999978</v>
      </c>
      <c r="J136" s="133">
        <f t="shared" si="78"/>
        <v>1</v>
      </c>
      <c r="K136" s="133">
        <f t="shared" si="78"/>
        <v>1</v>
      </c>
      <c r="L136" s="133">
        <f t="shared" si="78"/>
        <v>1</v>
      </c>
      <c r="M136" s="133">
        <f t="shared" si="78"/>
        <v>1</v>
      </c>
      <c r="N136" s="133">
        <f t="shared" si="78"/>
        <v>0.99999999999999989</v>
      </c>
      <c r="O136" s="133">
        <f t="shared" si="78"/>
        <v>1</v>
      </c>
      <c r="P136" s="133">
        <f t="shared" si="78"/>
        <v>1</v>
      </c>
      <c r="Q136" s="133">
        <f t="shared" si="78"/>
        <v>1</v>
      </c>
      <c r="R136" s="133">
        <f t="shared" si="78"/>
        <v>1</v>
      </c>
      <c r="S136" s="133">
        <f t="shared" si="78"/>
        <v>1</v>
      </c>
      <c r="T136" s="133">
        <f t="shared" si="78"/>
        <v>1</v>
      </c>
      <c r="U136" s="133">
        <f t="shared" si="78"/>
        <v>1</v>
      </c>
      <c r="V136" s="133">
        <f t="shared" si="78"/>
        <v>0.99999999999999989</v>
      </c>
      <c r="W136" s="133">
        <f t="shared" si="78"/>
        <v>1</v>
      </c>
      <c r="X136" s="133">
        <f t="shared" si="78"/>
        <v>1</v>
      </c>
      <c r="Y136" s="133">
        <f t="shared" si="78"/>
        <v>1</v>
      </c>
      <c r="Z136" s="133">
        <f t="shared" si="78"/>
        <v>1</v>
      </c>
      <c r="AA136" s="133">
        <f t="shared" si="78"/>
        <v>1</v>
      </c>
      <c r="AB136" s="133">
        <f t="shared" si="78"/>
        <v>1</v>
      </c>
      <c r="AC136" s="133">
        <f t="shared" si="78"/>
        <v>0.99999999999999989</v>
      </c>
      <c r="AD136" s="133">
        <f t="shared" si="78"/>
        <v>1</v>
      </c>
      <c r="AE136" s="133">
        <f t="shared" si="78"/>
        <v>1</v>
      </c>
      <c r="AF136" s="133">
        <f t="shared" si="78"/>
        <v>1</v>
      </c>
      <c r="AG136" s="133">
        <f t="shared" si="78"/>
        <v>1</v>
      </c>
      <c r="AH136" s="133">
        <f t="shared" si="78"/>
        <v>1</v>
      </c>
      <c r="AI136" s="133">
        <f t="shared" si="78"/>
        <v>1</v>
      </c>
      <c r="AJ136" s="133">
        <f t="shared" si="78"/>
        <v>1</v>
      </c>
      <c r="AK136" s="133">
        <f t="shared" si="78"/>
        <v>1</v>
      </c>
      <c r="AL136" s="134">
        <f t="shared" si="78"/>
        <v>1</v>
      </c>
      <c r="AM136" s="135">
        <f t="shared" si="78"/>
        <v>1</v>
      </c>
      <c r="AN136" s="135">
        <f t="shared" si="78"/>
        <v>1</v>
      </c>
      <c r="AO136" s="135">
        <f t="shared" si="78"/>
        <v>0.99999999999999989</v>
      </c>
      <c r="AP136" s="132">
        <f t="shared" si="78"/>
        <v>1</v>
      </c>
      <c r="AQ136" s="133">
        <f t="shared" si="78"/>
        <v>1</v>
      </c>
      <c r="AR136" s="133">
        <f t="shared" si="78"/>
        <v>0.99999999999999989</v>
      </c>
      <c r="AS136" s="133">
        <f t="shared" si="78"/>
        <v>1</v>
      </c>
      <c r="AT136" s="133">
        <f t="shared" si="78"/>
        <v>1</v>
      </c>
      <c r="AU136" s="133">
        <f t="shared" si="78"/>
        <v>1</v>
      </c>
      <c r="AV136" s="133">
        <f t="shared" si="78"/>
        <v>1</v>
      </c>
      <c r="AW136" s="133">
        <f t="shared" si="78"/>
        <v>1</v>
      </c>
      <c r="AX136" s="133">
        <f t="shared" si="78"/>
        <v>1</v>
      </c>
      <c r="AY136" s="133">
        <f>SUM(AY137:AY140)</f>
        <v>1</v>
      </c>
      <c r="AZ136" s="133">
        <f t="shared" si="78"/>
        <v>1</v>
      </c>
      <c r="BA136" s="133">
        <f t="shared" si="78"/>
        <v>1</v>
      </c>
      <c r="BB136" s="133">
        <f t="shared" si="78"/>
        <v>0.99999999999999989</v>
      </c>
      <c r="BC136" s="133">
        <f t="shared" si="78"/>
        <v>1</v>
      </c>
      <c r="BD136" s="133">
        <f t="shared" si="78"/>
        <v>1</v>
      </c>
      <c r="BE136" s="133">
        <f t="shared" si="78"/>
        <v>1</v>
      </c>
      <c r="BF136" s="133">
        <f t="shared" si="78"/>
        <v>1</v>
      </c>
      <c r="BG136" s="134">
        <f t="shared" si="78"/>
        <v>1</v>
      </c>
      <c r="BH136" s="135">
        <f t="shared" si="78"/>
        <v>1</v>
      </c>
    </row>
    <row r="137" spans="1:60" ht="12" customHeight="1">
      <c r="A137" s="69" t="s">
        <v>337</v>
      </c>
      <c r="B137" s="136">
        <f t="shared" ref="B137:AG137" si="79">B99</f>
        <v>1</v>
      </c>
      <c r="C137" s="137">
        <f t="shared" si="79"/>
        <v>1</v>
      </c>
      <c r="D137" s="138">
        <f t="shared" si="79"/>
        <v>1</v>
      </c>
      <c r="E137" s="136">
        <f t="shared" si="79"/>
        <v>0.83715183587078101</v>
      </c>
      <c r="F137" s="137">
        <f t="shared" si="79"/>
        <v>0</v>
      </c>
      <c r="G137" s="137">
        <f t="shared" si="79"/>
        <v>0.64028486144909447</v>
      </c>
      <c r="H137" s="138">
        <f t="shared" si="79"/>
        <v>0.51486014424165938</v>
      </c>
      <c r="I137" s="136">
        <f t="shared" si="79"/>
        <v>0.79239800783915582</v>
      </c>
      <c r="J137" s="137">
        <f t="shared" si="79"/>
        <v>2.1842290106092378E-2</v>
      </c>
      <c r="K137" s="137">
        <f t="shared" si="79"/>
        <v>0.84296662281502888</v>
      </c>
      <c r="L137" s="137">
        <f t="shared" si="79"/>
        <v>0.56796848016250256</v>
      </c>
      <c r="M137" s="137">
        <f t="shared" si="79"/>
        <v>0.62907991049995737</v>
      </c>
      <c r="N137" s="137">
        <f t="shared" si="79"/>
        <v>0.90893308699207676</v>
      </c>
      <c r="O137" s="137">
        <f t="shared" si="79"/>
        <v>0.85469395208886356</v>
      </c>
      <c r="P137" s="137">
        <f t="shared" si="79"/>
        <v>0.95830184050708844</v>
      </c>
      <c r="Q137" s="137">
        <f t="shared" si="79"/>
        <v>0.47681936812425707</v>
      </c>
      <c r="R137" s="137">
        <f t="shared" si="79"/>
        <v>0</v>
      </c>
      <c r="S137" s="137">
        <f t="shared" si="79"/>
        <v>0.83254944887605531</v>
      </c>
      <c r="T137" s="137">
        <f t="shared" si="79"/>
        <v>0.76233898970625658</v>
      </c>
      <c r="U137" s="137">
        <f t="shared" si="79"/>
        <v>0.45224001218212367</v>
      </c>
      <c r="V137" s="137">
        <f t="shared" si="79"/>
        <v>0.43596522736133081</v>
      </c>
      <c r="W137" s="137">
        <f t="shared" si="79"/>
        <v>0.61097582984968568</v>
      </c>
      <c r="X137" s="137">
        <f t="shared" si="79"/>
        <v>0.64740165460803867</v>
      </c>
      <c r="Y137" s="137">
        <f t="shared" si="79"/>
        <v>0.75309344992175042</v>
      </c>
      <c r="Z137" s="137">
        <f t="shared" si="79"/>
        <v>0.83879649988268246</v>
      </c>
      <c r="AA137" s="137">
        <f t="shared" si="79"/>
        <v>0.86874537017298148</v>
      </c>
      <c r="AB137" s="137">
        <f t="shared" si="79"/>
        <v>0.70734861696310147</v>
      </c>
      <c r="AC137" s="137">
        <f t="shared" si="79"/>
        <v>0.90250255068660346</v>
      </c>
      <c r="AD137" s="137">
        <f t="shared" si="79"/>
        <v>0.88927929212871826</v>
      </c>
      <c r="AE137" s="137">
        <f t="shared" si="79"/>
        <v>0.50900159782340371</v>
      </c>
      <c r="AF137" s="137">
        <f t="shared" si="79"/>
        <v>0.6200812842543062</v>
      </c>
      <c r="AG137" s="137">
        <f t="shared" si="79"/>
        <v>0.36408843421060483</v>
      </c>
      <c r="AH137" s="137">
        <f t="shared" ref="AH137:BH137" si="80">AH99</f>
        <v>0.3936253672624751</v>
      </c>
      <c r="AI137" s="137">
        <f t="shared" si="80"/>
        <v>0.42313380123292227</v>
      </c>
      <c r="AJ137" s="137">
        <f t="shared" si="80"/>
        <v>0</v>
      </c>
      <c r="AK137" s="137">
        <f t="shared" si="80"/>
        <v>0.74371521340593205</v>
      </c>
      <c r="AL137" s="138">
        <f t="shared" si="80"/>
        <v>0.6541047872683351</v>
      </c>
      <c r="AM137" s="139">
        <f t="shared" si="80"/>
        <v>5.7821638825518949E-4</v>
      </c>
      <c r="AN137" s="139">
        <f t="shared" si="80"/>
        <v>0.86473971650754555</v>
      </c>
      <c r="AO137" s="139">
        <f t="shared" si="80"/>
        <v>0.11246891028869678</v>
      </c>
      <c r="AP137" s="136">
        <f t="shared" si="80"/>
        <v>0.97921366110719887</v>
      </c>
      <c r="AQ137" s="137">
        <f t="shared" si="80"/>
        <v>6.2645665188240905E-3</v>
      </c>
      <c r="AR137" s="137">
        <f t="shared" si="80"/>
        <v>-4.4324428273988421E-3</v>
      </c>
      <c r="AS137" s="137">
        <f t="shared" si="80"/>
        <v>1.9949427770777812E-2</v>
      </c>
      <c r="AT137" s="137">
        <f t="shared" si="80"/>
        <v>1</v>
      </c>
      <c r="AU137" s="137">
        <f t="shared" si="80"/>
        <v>3.0779858063134706E-2</v>
      </c>
      <c r="AV137" s="137">
        <f t="shared" si="80"/>
        <v>1.3696137079198482E-2</v>
      </c>
      <c r="AW137" s="137">
        <f t="shared" si="80"/>
        <v>8.6271706260099262E-3</v>
      </c>
      <c r="AX137" s="137">
        <f t="shared" si="80"/>
        <v>9.1401072220932895E-4</v>
      </c>
      <c r="AY137" s="137">
        <f t="shared" si="80"/>
        <v>2.6151752563911401E-2</v>
      </c>
      <c r="AZ137" s="137">
        <f t="shared" si="80"/>
        <v>1.7736281743435063E-2</v>
      </c>
      <c r="BA137" s="137">
        <f t="shared" si="80"/>
        <v>0.94569077654831468</v>
      </c>
      <c r="BB137" s="137">
        <f t="shared" si="80"/>
        <v>0.91633226252441713</v>
      </c>
      <c r="BC137" s="137">
        <f t="shared" si="80"/>
        <v>0.96524338498215978</v>
      </c>
      <c r="BD137" s="137">
        <f t="shared" si="80"/>
        <v>0.94224726889002952</v>
      </c>
      <c r="BE137" s="137">
        <f t="shared" si="80"/>
        <v>4.2813924768623562E-3</v>
      </c>
      <c r="BF137" s="137">
        <f t="shared" si="80"/>
        <v>0</v>
      </c>
      <c r="BG137" s="138">
        <f t="shared" si="80"/>
        <v>0.45921581966303765</v>
      </c>
      <c r="BH137" s="139">
        <f t="shared" si="80"/>
        <v>0.43614493118977271</v>
      </c>
    </row>
    <row r="138" spans="1:60" ht="12" customHeight="1">
      <c r="A138" s="68" t="s">
        <v>338</v>
      </c>
      <c r="B138" s="140">
        <f t="shared" ref="B138:AG138" si="81">B107</f>
        <v>0</v>
      </c>
      <c r="C138" s="141">
        <f t="shared" si="81"/>
        <v>0</v>
      </c>
      <c r="D138" s="142">
        <f t="shared" si="81"/>
        <v>0</v>
      </c>
      <c r="E138" s="140">
        <f t="shared" si="81"/>
        <v>0</v>
      </c>
      <c r="F138" s="141">
        <f t="shared" si="81"/>
        <v>0</v>
      </c>
      <c r="G138" s="141">
        <f t="shared" si="81"/>
        <v>0</v>
      </c>
      <c r="H138" s="142">
        <f t="shared" si="81"/>
        <v>0</v>
      </c>
      <c r="I138" s="140">
        <f t="shared" si="81"/>
        <v>0</v>
      </c>
      <c r="J138" s="141">
        <f t="shared" si="81"/>
        <v>0</v>
      </c>
      <c r="K138" s="141">
        <f t="shared" si="81"/>
        <v>0</v>
      </c>
      <c r="L138" s="141">
        <f t="shared" si="81"/>
        <v>0</v>
      </c>
      <c r="M138" s="141">
        <f t="shared" si="81"/>
        <v>0</v>
      </c>
      <c r="N138" s="141">
        <f t="shared" si="81"/>
        <v>0</v>
      </c>
      <c r="O138" s="141">
        <f t="shared" si="81"/>
        <v>0</v>
      </c>
      <c r="P138" s="141">
        <f t="shared" si="81"/>
        <v>0</v>
      </c>
      <c r="Q138" s="141">
        <f t="shared" si="81"/>
        <v>0</v>
      </c>
      <c r="R138" s="141">
        <f t="shared" si="81"/>
        <v>0</v>
      </c>
      <c r="S138" s="141">
        <f t="shared" si="81"/>
        <v>0</v>
      </c>
      <c r="T138" s="141">
        <f t="shared" si="81"/>
        <v>0</v>
      </c>
      <c r="U138" s="141">
        <f t="shared" si="81"/>
        <v>0</v>
      </c>
      <c r="V138" s="141">
        <f t="shared" si="81"/>
        <v>0</v>
      </c>
      <c r="W138" s="141">
        <f t="shared" si="81"/>
        <v>0</v>
      </c>
      <c r="X138" s="141">
        <f t="shared" si="81"/>
        <v>0</v>
      </c>
      <c r="Y138" s="141">
        <f t="shared" si="81"/>
        <v>0</v>
      </c>
      <c r="Z138" s="141">
        <f t="shared" si="81"/>
        <v>0</v>
      </c>
      <c r="AA138" s="141">
        <f t="shared" si="81"/>
        <v>0</v>
      </c>
      <c r="AB138" s="141">
        <f t="shared" si="81"/>
        <v>0</v>
      </c>
      <c r="AC138" s="141">
        <f t="shared" si="81"/>
        <v>0</v>
      </c>
      <c r="AD138" s="141">
        <f t="shared" si="81"/>
        <v>0</v>
      </c>
      <c r="AE138" s="141">
        <f t="shared" si="81"/>
        <v>0</v>
      </c>
      <c r="AF138" s="141">
        <f t="shared" si="81"/>
        <v>0</v>
      </c>
      <c r="AG138" s="141">
        <f t="shared" si="81"/>
        <v>0</v>
      </c>
      <c r="AH138" s="141">
        <f t="shared" ref="AH138:BH138" si="82">AH107</f>
        <v>0</v>
      </c>
      <c r="AI138" s="141">
        <f t="shared" si="82"/>
        <v>0</v>
      </c>
      <c r="AJ138" s="141">
        <f t="shared" si="82"/>
        <v>0</v>
      </c>
      <c r="AK138" s="141">
        <f t="shared" si="82"/>
        <v>0</v>
      </c>
      <c r="AL138" s="142">
        <f t="shared" si="82"/>
        <v>0</v>
      </c>
      <c r="AM138" s="143">
        <f t="shared" si="82"/>
        <v>0.49959654949601251</v>
      </c>
      <c r="AN138" s="143">
        <f t="shared" si="82"/>
        <v>0</v>
      </c>
      <c r="AO138" s="143">
        <f t="shared" si="82"/>
        <v>0.41510943006953355</v>
      </c>
      <c r="AP138" s="140">
        <f t="shared" si="82"/>
        <v>2.7313451689804963E-3</v>
      </c>
      <c r="AQ138" s="141">
        <f t="shared" si="82"/>
        <v>0.96944567349652355</v>
      </c>
      <c r="AR138" s="141">
        <f t="shared" si="82"/>
        <v>0</v>
      </c>
      <c r="AS138" s="141">
        <f t="shared" si="82"/>
        <v>0</v>
      </c>
      <c r="AT138" s="141">
        <f t="shared" si="82"/>
        <v>0</v>
      </c>
      <c r="AU138" s="141">
        <f t="shared" si="82"/>
        <v>0</v>
      </c>
      <c r="AV138" s="141">
        <f t="shared" si="82"/>
        <v>0</v>
      </c>
      <c r="AW138" s="141">
        <f t="shared" si="82"/>
        <v>0</v>
      </c>
      <c r="AX138" s="141">
        <f t="shared" si="82"/>
        <v>0</v>
      </c>
      <c r="AY138" s="141">
        <f t="shared" si="82"/>
        <v>0</v>
      </c>
      <c r="AZ138" s="141">
        <f t="shared" si="82"/>
        <v>0</v>
      </c>
      <c r="BA138" s="141">
        <f t="shared" si="82"/>
        <v>1.2736253755835675E-2</v>
      </c>
      <c r="BB138" s="141">
        <f t="shared" si="82"/>
        <v>0</v>
      </c>
      <c r="BC138" s="141">
        <f t="shared" si="82"/>
        <v>0</v>
      </c>
      <c r="BD138" s="141">
        <f t="shared" si="82"/>
        <v>8.4661540680647379E-3</v>
      </c>
      <c r="BE138" s="141">
        <f t="shared" si="82"/>
        <v>0</v>
      </c>
      <c r="BF138" s="141">
        <f t="shared" si="82"/>
        <v>0</v>
      </c>
      <c r="BG138" s="142">
        <f t="shared" si="82"/>
        <v>8.8613844950914067E-2</v>
      </c>
      <c r="BH138" s="143">
        <f t="shared" si="82"/>
        <v>9.5210377814916258E-2</v>
      </c>
    </row>
    <row r="139" spans="1:60" ht="12" customHeight="1">
      <c r="A139" s="69" t="s">
        <v>339</v>
      </c>
      <c r="B139" s="136">
        <f>B113</f>
        <v>0</v>
      </c>
      <c r="C139" s="137">
        <f t="shared" ref="C139:BH139" si="83">C113</f>
        <v>0</v>
      </c>
      <c r="D139" s="138">
        <f t="shared" si="83"/>
        <v>0</v>
      </c>
      <c r="E139" s="136">
        <f t="shared" si="83"/>
        <v>0.16284816412921907</v>
      </c>
      <c r="F139" s="137">
        <f t="shared" si="83"/>
        <v>1</v>
      </c>
      <c r="G139" s="137">
        <f t="shared" si="83"/>
        <v>0.35971513855090559</v>
      </c>
      <c r="H139" s="138">
        <f t="shared" si="83"/>
        <v>0.48513985575834068</v>
      </c>
      <c r="I139" s="136">
        <f t="shared" si="83"/>
        <v>0.20760199216084402</v>
      </c>
      <c r="J139" s="137">
        <f t="shared" si="83"/>
        <v>0.9781577098939076</v>
      </c>
      <c r="K139" s="137">
        <f t="shared" si="83"/>
        <v>0.15703337718497115</v>
      </c>
      <c r="L139" s="137">
        <f t="shared" si="83"/>
        <v>0.43203151983749738</v>
      </c>
      <c r="M139" s="137">
        <f t="shared" si="83"/>
        <v>0.37092008950004257</v>
      </c>
      <c r="N139" s="137">
        <f t="shared" si="83"/>
        <v>9.1066913007923161E-2</v>
      </c>
      <c r="O139" s="137">
        <f t="shared" si="83"/>
        <v>0.14530604791113638</v>
      </c>
      <c r="P139" s="137">
        <f t="shared" si="83"/>
        <v>4.169815949291153E-2</v>
      </c>
      <c r="Q139" s="137">
        <f t="shared" si="83"/>
        <v>0.52318063187574304</v>
      </c>
      <c r="R139" s="137">
        <f t="shared" si="83"/>
        <v>1</v>
      </c>
      <c r="S139" s="137">
        <f t="shared" si="83"/>
        <v>0.16745055112394469</v>
      </c>
      <c r="T139" s="137">
        <f t="shared" si="83"/>
        <v>0.23766101029374354</v>
      </c>
      <c r="U139" s="137">
        <f t="shared" si="83"/>
        <v>0.54775998781787627</v>
      </c>
      <c r="V139" s="137">
        <f t="shared" si="83"/>
        <v>0.56403477263866908</v>
      </c>
      <c r="W139" s="137">
        <f t="shared" si="83"/>
        <v>0.38902417015031426</v>
      </c>
      <c r="X139" s="137">
        <f t="shared" si="83"/>
        <v>0.35259834539196133</v>
      </c>
      <c r="Y139" s="137">
        <f t="shared" si="83"/>
        <v>0.24690655007824966</v>
      </c>
      <c r="Z139" s="137">
        <f t="shared" si="83"/>
        <v>0.16120350011731763</v>
      </c>
      <c r="AA139" s="137">
        <f t="shared" si="83"/>
        <v>0.13125462982701855</v>
      </c>
      <c r="AB139" s="137">
        <f t="shared" si="83"/>
        <v>0.29265138303689847</v>
      </c>
      <c r="AC139" s="137">
        <f t="shared" si="83"/>
        <v>9.7497449313396448E-2</v>
      </c>
      <c r="AD139" s="137">
        <f t="shared" si="83"/>
        <v>0.11072070787128181</v>
      </c>
      <c r="AE139" s="137">
        <f t="shared" si="83"/>
        <v>0.49099840217659629</v>
      </c>
      <c r="AF139" s="137">
        <f t="shared" si="83"/>
        <v>0.37991871574569375</v>
      </c>
      <c r="AG139" s="137">
        <f t="shared" si="83"/>
        <v>0.63591156578939523</v>
      </c>
      <c r="AH139" s="137">
        <f t="shared" si="83"/>
        <v>0.60637463273752501</v>
      </c>
      <c r="AI139" s="137">
        <f t="shared" si="83"/>
        <v>0.57686619876707768</v>
      </c>
      <c r="AJ139" s="137">
        <f t="shared" si="83"/>
        <v>1</v>
      </c>
      <c r="AK139" s="137">
        <f t="shared" si="83"/>
        <v>0.256284786594068</v>
      </c>
      <c r="AL139" s="138">
        <f t="shared" si="83"/>
        <v>0.3458952127316649</v>
      </c>
      <c r="AM139" s="139">
        <f t="shared" si="83"/>
        <v>0.49982523411573238</v>
      </c>
      <c r="AN139" s="139">
        <f t="shared" si="83"/>
        <v>0.13526028349245448</v>
      </c>
      <c r="AO139" s="139">
        <f t="shared" si="83"/>
        <v>0.47242165964176952</v>
      </c>
      <c r="AP139" s="136">
        <f t="shared" si="83"/>
        <v>1.4552644395133082E-2</v>
      </c>
      <c r="AQ139" s="137">
        <f t="shared" si="83"/>
        <v>2.3997506999064465E-2</v>
      </c>
      <c r="AR139" s="137">
        <f t="shared" si="83"/>
        <v>1.0044324428273987</v>
      </c>
      <c r="AS139" s="137">
        <f t="shared" si="83"/>
        <v>0.977536629008257</v>
      </c>
      <c r="AT139" s="137">
        <f t="shared" si="83"/>
        <v>0</v>
      </c>
      <c r="AU139" s="137">
        <f t="shared" si="83"/>
        <v>0.96922014193686534</v>
      </c>
      <c r="AV139" s="137">
        <f t="shared" si="83"/>
        <v>2.9232864483740477E-3</v>
      </c>
      <c r="AW139" s="137">
        <f t="shared" si="83"/>
        <v>0.99132921892859971</v>
      </c>
      <c r="AX139" s="137">
        <f t="shared" si="83"/>
        <v>1.3064918068027516E-2</v>
      </c>
      <c r="AY139" s="137">
        <f t="shared" si="83"/>
        <v>2.1212214923778275E-4</v>
      </c>
      <c r="AZ139" s="137">
        <f t="shared" si="83"/>
        <v>4.4978593476977559E-3</v>
      </c>
      <c r="BA139" s="137">
        <f t="shared" si="83"/>
        <v>3.5491373636952858E-2</v>
      </c>
      <c r="BB139" s="137">
        <f t="shared" si="83"/>
        <v>7.9734425622304289E-2</v>
      </c>
      <c r="BC139" s="137">
        <f t="shared" si="83"/>
        <v>1.0118114871298546E-2</v>
      </c>
      <c r="BD139" s="137">
        <f t="shared" si="83"/>
        <v>4.1216160767152406E-2</v>
      </c>
      <c r="BE139" s="137">
        <f t="shared" si="83"/>
        <v>7.6165893811002364E-3</v>
      </c>
      <c r="BF139" s="137">
        <f t="shared" si="83"/>
        <v>0</v>
      </c>
      <c r="BG139" s="138">
        <f t="shared" si="83"/>
        <v>0.29418240167714677</v>
      </c>
      <c r="BH139" s="139">
        <f t="shared" si="83"/>
        <v>0.32116941654102305</v>
      </c>
    </row>
    <row r="140" spans="1:60" ht="12.75" customHeight="1" thickBot="1">
      <c r="A140" s="144" t="s">
        <v>340</v>
      </c>
      <c r="B140" s="145">
        <f>B120</f>
        <v>0</v>
      </c>
      <c r="C140" s="146">
        <f t="shared" ref="C140:BH140" si="84">C120</f>
        <v>0</v>
      </c>
      <c r="D140" s="147">
        <f t="shared" si="84"/>
        <v>0</v>
      </c>
      <c r="E140" s="145">
        <f t="shared" si="84"/>
        <v>0</v>
      </c>
      <c r="F140" s="146">
        <f t="shared" si="84"/>
        <v>0</v>
      </c>
      <c r="G140" s="146">
        <f t="shared" si="84"/>
        <v>0</v>
      </c>
      <c r="H140" s="147">
        <f t="shared" si="84"/>
        <v>0</v>
      </c>
      <c r="I140" s="145">
        <f t="shared" si="84"/>
        <v>0</v>
      </c>
      <c r="J140" s="146">
        <f t="shared" si="84"/>
        <v>0</v>
      </c>
      <c r="K140" s="146">
        <f t="shared" si="84"/>
        <v>0</v>
      </c>
      <c r="L140" s="146">
        <f t="shared" si="84"/>
        <v>0</v>
      </c>
      <c r="M140" s="146">
        <f t="shared" si="84"/>
        <v>0</v>
      </c>
      <c r="N140" s="146">
        <f t="shared" si="84"/>
        <v>0</v>
      </c>
      <c r="O140" s="146">
        <f t="shared" si="84"/>
        <v>0</v>
      </c>
      <c r="P140" s="146">
        <f t="shared" si="84"/>
        <v>0</v>
      </c>
      <c r="Q140" s="146">
        <f t="shared" si="84"/>
        <v>0</v>
      </c>
      <c r="R140" s="146">
        <f t="shared" si="84"/>
        <v>0</v>
      </c>
      <c r="S140" s="146">
        <f t="shared" si="84"/>
        <v>0</v>
      </c>
      <c r="T140" s="146">
        <f t="shared" si="84"/>
        <v>0</v>
      </c>
      <c r="U140" s="146">
        <f t="shared" si="84"/>
        <v>0</v>
      </c>
      <c r="V140" s="146">
        <f t="shared" si="84"/>
        <v>0</v>
      </c>
      <c r="W140" s="146">
        <f t="shared" si="84"/>
        <v>0</v>
      </c>
      <c r="X140" s="146">
        <f t="shared" si="84"/>
        <v>0</v>
      </c>
      <c r="Y140" s="146">
        <f t="shared" si="84"/>
        <v>0</v>
      </c>
      <c r="Z140" s="146">
        <f t="shared" si="84"/>
        <v>0</v>
      </c>
      <c r="AA140" s="146">
        <f t="shared" si="84"/>
        <v>0</v>
      </c>
      <c r="AB140" s="146">
        <f t="shared" si="84"/>
        <v>0</v>
      </c>
      <c r="AC140" s="146">
        <f t="shared" si="84"/>
        <v>0</v>
      </c>
      <c r="AD140" s="146">
        <f t="shared" si="84"/>
        <v>0</v>
      </c>
      <c r="AE140" s="146">
        <f t="shared" si="84"/>
        <v>0</v>
      </c>
      <c r="AF140" s="146">
        <f t="shared" si="84"/>
        <v>0</v>
      </c>
      <c r="AG140" s="146">
        <f t="shared" si="84"/>
        <v>0</v>
      </c>
      <c r="AH140" s="146">
        <f t="shared" si="84"/>
        <v>0</v>
      </c>
      <c r="AI140" s="146">
        <f t="shared" si="84"/>
        <v>0</v>
      </c>
      <c r="AJ140" s="146">
        <f t="shared" si="84"/>
        <v>0</v>
      </c>
      <c r="AK140" s="146">
        <f t="shared" si="84"/>
        <v>0</v>
      </c>
      <c r="AL140" s="147">
        <f t="shared" si="84"/>
        <v>0</v>
      </c>
      <c r="AM140" s="148">
        <f t="shared" si="84"/>
        <v>0</v>
      </c>
      <c r="AN140" s="148">
        <f t="shared" si="84"/>
        <v>0</v>
      </c>
      <c r="AO140" s="148">
        <f t="shared" si="84"/>
        <v>0</v>
      </c>
      <c r="AP140" s="145">
        <f t="shared" si="84"/>
        <v>3.50234932868752E-3</v>
      </c>
      <c r="AQ140" s="146">
        <f t="shared" si="84"/>
        <v>2.9225298558796569E-4</v>
      </c>
      <c r="AR140" s="146">
        <f t="shared" si="84"/>
        <v>0</v>
      </c>
      <c r="AS140" s="146">
        <f t="shared" si="84"/>
        <v>2.5139432209651661E-3</v>
      </c>
      <c r="AT140" s="146">
        <f t="shared" si="84"/>
        <v>0</v>
      </c>
      <c r="AU140" s="146">
        <f t="shared" si="84"/>
        <v>0</v>
      </c>
      <c r="AV140" s="146">
        <f t="shared" si="84"/>
        <v>0.98338057647242749</v>
      </c>
      <c r="AW140" s="146">
        <f t="shared" si="84"/>
        <v>4.3610445390388678E-5</v>
      </c>
      <c r="AX140" s="146">
        <f t="shared" si="84"/>
        <v>0.98602107120976312</v>
      </c>
      <c r="AY140" s="146">
        <f t="shared" si="84"/>
        <v>0.97363612528685084</v>
      </c>
      <c r="AZ140" s="146">
        <f t="shared" si="84"/>
        <v>0.97776585890886714</v>
      </c>
      <c r="BA140" s="146">
        <f t="shared" si="84"/>
        <v>6.0815960588968664E-3</v>
      </c>
      <c r="BB140" s="146">
        <f t="shared" si="84"/>
        <v>3.9333118532785061E-3</v>
      </c>
      <c r="BC140" s="146">
        <f t="shared" si="84"/>
        <v>2.463850014654162E-2</v>
      </c>
      <c r="BD140" s="146">
        <f t="shared" si="84"/>
        <v>8.0704162747533229E-3</v>
      </c>
      <c r="BE140" s="146">
        <f t="shared" si="84"/>
        <v>0.98810201814203746</v>
      </c>
      <c r="BF140" s="146">
        <f t="shared" si="84"/>
        <v>1</v>
      </c>
      <c r="BG140" s="147">
        <f t="shared" si="84"/>
        <v>0.15798793370890146</v>
      </c>
      <c r="BH140" s="148">
        <f t="shared" si="84"/>
        <v>0.1474752744542881</v>
      </c>
    </row>
    <row r="141" spans="1:60" ht="12" customHeight="1" thickTop="1"/>
    <row r="142" spans="1:60">
      <c r="B142" s="329"/>
      <c r="C142" s="329"/>
      <c r="D142" s="329"/>
      <c r="E142" s="329"/>
      <c r="F142" s="329"/>
      <c r="G142" s="329"/>
      <c r="H142" s="329"/>
      <c r="I142" s="329"/>
      <c r="J142" s="329"/>
      <c r="K142" s="329"/>
      <c r="L142" s="329"/>
      <c r="M142" s="329"/>
      <c r="N142" s="329"/>
      <c r="O142" s="329"/>
      <c r="P142" s="329"/>
      <c r="Q142" s="329"/>
      <c r="R142" s="329"/>
      <c r="S142" s="329"/>
      <c r="T142" s="329"/>
      <c r="U142" s="329"/>
      <c r="V142" s="329"/>
      <c r="W142" s="329"/>
      <c r="X142" s="329"/>
      <c r="Y142" s="329"/>
      <c r="Z142" s="329"/>
      <c r="AA142" s="329"/>
      <c r="AB142" s="329"/>
      <c r="AC142" s="329"/>
      <c r="AD142" s="329"/>
      <c r="AE142" s="329"/>
      <c r="AF142" s="329"/>
      <c r="AG142" s="329"/>
      <c r="AH142" s="329"/>
      <c r="AI142" s="329"/>
      <c r="AJ142" s="329"/>
      <c r="AK142" s="329"/>
      <c r="AL142" s="329"/>
      <c r="AM142" s="329"/>
      <c r="AN142" s="329"/>
      <c r="AO142" s="329"/>
      <c r="AP142" s="329"/>
      <c r="AQ142" s="329"/>
      <c r="AR142" s="329"/>
      <c r="AS142" s="329"/>
      <c r="AT142" s="329"/>
      <c r="AU142" s="329"/>
      <c r="AV142" s="329"/>
      <c r="AW142" s="329"/>
      <c r="AX142" s="329"/>
      <c r="AY142" s="329"/>
      <c r="AZ142" s="329"/>
      <c r="BA142" s="329"/>
      <c r="BB142" s="329"/>
      <c r="BC142" s="329"/>
      <c r="BD142" s="329"/>
      <c r="BE142" s="329"/>
      <c r="BF142" s="329"/>
      <c r="BG142" s="329"/>
      <c r="BH142" s="329"/>
    </row>
    <row r="143" spans="1:60">
      <c r="B143" s="329"/>
      <c r="C143" s="329"/>
      <c r="D143" s="329"/>
      <c r="E143" s="329"/>
      <c r="F143" s="329"/>
      <c r="G143" s="329"/>
      <c r="H143" s="329"/>
      <c r="I143" s="329"/>
      <c r="J143" s="329"/>
      <c r="K143" s="329"/>
      <c r="L143" s="329"/>
      <c r="M143" s="329"/>
      <c r="N143" s="329"/>
      <c r="O143" s="329"/>
      <c r="P143" s="329"/>
      <c r="Q143" s="329"/>
      <c r="R143" s="329"/>
      <c r="S143" s="329"/>
      <c r="T143" s="329"/>
      <c r="U143" s="329"/>
      <c r="V143" s="329"/>
      <c r="W143" s="329"/>
      <c r="X143" s="329"/>
      <c r="Y143" s="329"/>
      <c r="Z143" s="329"/>
      <c r="AA143" s="329"/>
      <c r="AB143" s="329"/>
      <c r="AC143" s="329"/>
      <c r="AD143" s="329"/>
      <c r="AE143" s="329"/>
      <c r="AF143" s="329"/>
      <c r="AG143" s="329"/>
      <c r="AH143" s="329"/>
      <c r="AI143" s="329"/>
      <c r="AJ143" s="329"/>
      <c r="AK143" s="329"/>
      <c r="AL143" s="329"/>
      <c r="AM143" s="329"/>
      <c r="AN143" s="329"/>
      <c r="AO143" s="329"/>
      <c r="AP143" s="329"/>
      <c r="AQ143" s="329"/>
      <c r="AR143" s="329"/>
      <c r="AS143" s="329"/>
      <c r="AT143" s="329"/>
      <c r="AU143" s="329"/>
      <c r="AV143" s="329"/>
      <c r="AW143" s="329"/>
      <c r="AX143" s="329"/>
      <c r="AY143" s="329"/>
      <c r="AZ143" s="329"/>
      <c r="BA143" s="329"/>
      <c r="BB143" s="329"/>
      <c r="BC143" s="329"/>
      <c r="BD143" s="329"/>
      <c r="BE143" s="329"/>
      <c r="BF143" s="329"/>
      <c r="BG143" s="329"/>
      <c r="BH143" s="329"/>
    </row>
    <row r="144" spans="1:60">
      <c r="B144" s="329"/>
      <c r="C144" s="329"/>
      <c r="D144" s="329"/>
      <c r="E144" s="329"/>
      <c r="F144" s="329"/>
      <c r="G144" s="329"/>
      <c r="H144" s="329"/>
      <c r="I144" s="329"/>
      <c r="J144" s="329"/>
      <c r="K144" s="329"/>
      <c r="L144" s="329"/>
      <c r="M144" s="329"/>
      <c r="N144" s="329"/>
      <c r="O144" s="329"/>
      <c r="P144" s="329"/>
      <c r="Q144" s="329"/>
      <c r="R144" s="329"/>
      <c r="S144" s="329"/>
      <c r="T144" s="329"/>
      <c r="U144" s="329"/>
      <c r="V144" s="329"/>
      <c r="W144" s="329"/>
      <c r="X144" s="329"/>
      <c r="Y144" s="329"/>
      <c r="Z144" s="329"/>
      <c r="AA144" s="329"/>
      <c r="AB144" s="329"/>
      <c r="AC144" s="329"/>
      <c r="AD144" s="329"/>
      <c r="AE144" s="329"/>
      <c r="AF144" s="329"/>
      <c r="AG144" s="329"/>
      <c r="AH144" s="329"/>
      <c r="AI144" s="329"/>
      <c r="AJ144" s="329"/>
      <c r="AK144" s="329"/>
      <c r="AL144" s="329"/>
      <c r="AM144" s="329"/>
      <c r="AN144" s="329"/>
      <c r="AO144" s="329"/>
      <c r="AP144" s="329"/>
      <c r="AQ144" s="329"/>
      <c r="AR144" s="329"/>
      <c r="AS144" s="329"/>
      <c r="AT144" s="329"/>
      <c r="AU144" s="329"/>
      <c r="AV144" s="329"/>
      <c r="AW144" s="329"/>
      <c r="AX144" s="329"/>
      <c r="AY144" s="329"/>
      <c r="AZ144" s="329"/>
      <c r="BA144" s="329"/>
      <c r="BB144" s="329"/>
      <c r="BC144" s="329"/>
      <c r="BD144" s="329"/>
      <c r="BE144" s="329"/>
      <c r="BF144" s="329"/>
      <c r="BG144" s="329"/>
      <c r="BH144" s="329"/>
    </row>
    <row r="145" spans="2:60">
      <c r="B145" s="329"/>
      <c r="C145" s="329"/>
      <c r="D145" s="329"/>
      <c r="E145" s="329"/>
      <c r="F145" s="329"/>
      <c r="G145" s="329"/>
      <c r="H145" s="329"/>
      <c r="I145" s="329"/>
      <c r="J145" s="329"/>
      <c r="K145" s="329"/>
      <c r="L145" s="329"/>
      <c r="M145" s="329"/>
      <c r="N145" s="329"/>
      <c r="O145" s="329"/>
      <c r="P145" s="329"/>
      <c r="Q145" s="329"/>
      <c r="R145" s="329"/>
      <c r="S145" s="329"/>
      <c r="T145" s="329"/>
      <c r="U145" s="329"/>
      <c r="V145" s="329"/>
      <c r="W145" s="329"/>
      <c r="X145" s="329"/>
      <c r="Y145" s="329"/>
      <c r="Z145" s="329"/>
      <c r="AA145" s="329"/>
      <c r="AB145" s="329"/>
      <c r="AC145" s="329"/>
      <c r="AD145" s="329"/>
      <c r="AE145" s="329"/>
      <c r="AF145" s="329"/>
      <c r="AG145" s="329"/>
      <c r="AH145" s="329"/>
      <c r="AI145" s="329"/>
      <c r="AJ145" s="329"/>
      <c r="AK145" s="329"/>
      <c r="AL145" s="329"/>
      <c r="AM145" s="329"/>
      <c r="AN145" s="329"/>
      <c r="AO145" s="329"/>
      <c r="AP145" s="329"/>
      <c r="AQ145" s="329"/>
      <c r="AR145" s="329"/>
      <c r="AS145" s="329"/>
      <c r="AT145" s="329"/>
      <c r="AU145" s="329"/>
      <c r="AV145" s="329"/>
      <c r="AW145" s="329"/>
      <c r="AX145" s="329"/>
      <c r="AY145" s="329"/>
      <c r="AZ145" s="329"/>
      <c r="BA145" s="329"/>
      <c r="BB145" s="329"/>
      <c r="BC145" s="329"/>
      <c r="BD145" s="329"/>
      <c r="BE145" s="329"/>
      <c r="BF145" s="329"/>
      <c r="BG145" s="329"/>
      <c r="BH145" s="329"/>
    </row>
    <row r="146" spans="2:60">
      <c r="B146" s="329"/>
      <c r="C146" s="329"/>
      <c r="D146" s="329"/>
      <c r="E146" s="329"/>
      <c r="F146" s="329"/>
      <c r="G146" s="329"/>
      <c r="H146" s="329"/>
      <c r="I146" s="329"/>
      <c r="J146" s="329"/>
      <c r="K146" s="329"/>
      <c r="L146" s="329"/>
      <c r="M146" s="329"/>
      <c r="N146" s="329"/>
      <c r="O146" s="329"/>
      <c r="P146" s="329"/>
      <c r="Q146" s="329"/>
      <c r="R146" s="329"/>
      <c r="S146" s="329"/>
      <c r="T146" s="329"/>
      <c r="U146" s="329"/>
      <c r="V146" s="329"/>
      <c r="W146" s="329"/>
      <c r="X146" s="329"/>
      <c r="Y146" s="329"/>
      <c r="Z146" s="329"/>
      <c r="AA146" s="329"/>
      <c r="AB146" s="329"/>
      <c r="AC146" s="329"/>
      <c r="AD146" s="329"/>
      <c r="AE146" s="329"/>
      <c r="AF146" s="329"/>
      <c r="AG146" s="329"/>
      <c r="AH146" s="329"/>
      <c r="AI146" s="329"/>
      <c r="AJ146" s="329"/>
      <c r="AK146" s="329"/>
      <c r="AL146" s="329"/>
      <c r="AM146" s="329"/>
      <c r="AN146" s="329"/>
      <c r="AO146" s="329"/>
      <c r="AP146" s="329"/>
      <c r="AQ146" s="329"/>
      <c r="AR146" s="329"/>
      <c r="AS146" s="329"/>
      <c r="AT146" s="329"/>
      <c r="AU146" s="329"/>
      <c r="AV146" s="329"/>
      <c r="AW146" s="329"/>
      <c r="AX146" s="329"/>
      <c r="AY146" s="329"/>
      <c r="AZ146" s="329"/>
      <c r="BA146" s="329"/>
      <c r="BB146" s="329"/>
      <c r="BC146" s="329"/>
      <c r="BD146" s="329"/>
      <c r="BE146" s="329"/>
      <c r="BF146" s="329"/>
      <c r="BG146" s="329"/>
      <c r="BH146" s="329"/>
    </row>
    <row r="147" spans="2:60">
      <c r="H147" s="1"/>
      <c r="AL147" s="1"/>
      <c r="AO147" s="1"/>
      <c r="BH147" s="1"/>
    </row>
    <row r="148" spans="2:60">
      <c r="B148" s="330"/>
      <c r="C148" s="330"/>
      <c r="D148" s="330"/>
      <c r="E148" s="330"/>
      <c r="F148" s="330"/>
      <c r="G148" s="330"/>
      <c r="H148" s="330"/>
      <c r="I148" s="330"/>
      <c r="J148" s="330"/>
      <c r="K148" s="330"/>
      <c r="L148" s="330"/>
      <c r="M148" s="330"/>
      <c r="N148" s="330"/>
      <c r="O148" s="330"/>
      <c r="P148" s="330"/>
      <c r="Q148" s="330"/>
      <c r="R148" s="330"/>
      <c r="S148" s="330"/>
      <c r="T148" s="330"/>
      <c r="U148" s="330"/>
      <c r="V148" s="330"/>
      <c r="W148" s="330"/>
      <c r="X148" s="330"/>
      <c r="Y148" s="330"/>
      <c r="Z148" s="330"/>
      <c r="AA148" s="330"/>
      <c r="AB148" s="330"/>
      <c r="AC148" s="330"/>
      <c r="AD148" s="330"/>
      <c r="AE148" s="330"/>
      <c r="AF148" s="330"/>
      <c r="AG148" s="330"/>
      <c r="AH148" s="330"/>
      <c r="AI148" s="330"/>
      <c r="AJ148" s="330"/>
      <c r="AK148" s="330"/>
      <c r="AL148" s="330"/>
      <c r="AM148" s="330"/>
      <c r="AN148" s="330"/>
      <c r="AO148" s="330"/>
      <c r="AP148" s="330"/>
      <c r="AQ148" s="330"/>
      <c r="AR148" s="330"/>
      <c r="AS148" s="330"/>
      <c r="AT148" s="330"/>
      <c r="AU148" s="330"/>
      <c r="AV148" s="330"/>
      <c r="AW148" s="330"/>
      <c r="AX148" s="330"/>
      <c r="AY148" s="330"/>
      <c r="AZ148" s="330"/>
      <c r="BA148" s="330"/>
      <c r="BB148" s="330"/>
      <c r="BC148" s="330"/>
      <c r="BD148" s="330"/>
      <c r="BE148" s="330"/>
      <c r="BF148" s="330"/>
      <c r="BG148" s="330"/>
      <c r="BH148" s="330"/>
    </row>
    <row r="149" spans="2:60">
      <c r="B149" s="330"/>
      <c r="C149" s="330"/>
      <c r="D149" s="330"/>
      <c r="E149" s="330"/>
      <c r="F149" s="330"/>
      <c r="G149" s="330"/>
      <c r="H149" s="330"/>
      <c r="I149" s="330"/>
      <c r="J149" s="330"/>
      <c r="K149" s="330"/>
      <c r="L149" s="330"/>
      <c r="M149" s="330"/>
      <c r="N149" s="330"/>
      <c r="O149" s="330"/>
      <c r="P149" s="330"/>
      <c r="Q149" s="330"/>
      <c r="R149" s="330"/>
      <c r="S149" s="330"/>
      <c r="T149" s="330"/>
      <c r="U149" s="330"/>
      <c r="V149" s="330"/>
      <c r="W149" s="330"/>
      <c r="X149" s="330"/>
      <c r="Y149" s="330"/>
      <c r="Z149" s="330"/>
      <c r="AA149" s="330"/>
      <c r="AB149" s="330"/>
      <c r="AC149" s="330"/>
      <c r="AD149" s="330"/>
      <c r="AE149" s="330"/>
      <c r="AF149" s="330"/>
      <c r="AG149" s="330"/>
      <c r="AH149" s="330"/>
      <c r="AI149" s="330"/>
      <c r="AJ149" s="330"/>
      <c r="AK149" s="330"/>
      <c r="AL149" s="330"/>
      <c r="AM149" s="330"/>
      <c r="AN149" s="330"/>
      <c r="AO149" s="330"/>
      <c r="AP149" s="330"/>
      <c r="AQ149" s="330"/>
      <c r="AR149" s="330"/>
      <c r="AS149" s="330"/>
      <c r="AT149" s="330"/>
      <c r="AU149" s="330"/>
      <c r="AV149" s="330"/>
      <c r="AW149" s="330"/>
      <c r="AX149" s="330"/>
      <c r="AY149" s="330"/>
      <c r="AZ149" s="330"/>
      <c r="BA149" s="330"/>
      <c r="BB149" s="330"/>
      <c r="BC149" s="330"/>
      <c r="BD149" s="330"/>
      <c r="BE149" s="330"/>
      <c r="BF149" s="330"/>
      <c r="BG149" s="330"/>
      <c r="BH149" s="330"/>
    </row>
    <row r="150" spans="2:60">
      <c r="B150" s="330"/>
      <c r="C150" s="330"/>
      <c r="D150" s="330"/>
      <c r="E150" s="330"/>
      <c r="F150" s="330"/>
      <c r="G150" s="330"/>
      <c r="H150" s="330"/>
      <c r="I150" s="330"/>
      <c r="J150" s="330"/>
      <c r="K150" s="330"/>
      <c r="L150" s="330"/>
      <c r="M150" s="330"/>
      <c r="N150" s="330"/>
      <c r="O150" s="330"/>
      <c r="P150" s="330"/>
      <c r="Q150" s="330"/>
      <c r="R150" s="330"/>
      <c r="S150" s="330"/>
      <c r="T150" s="330"/>
      <c r="U150" s="330"/>
      <c r="V150" s="330"/>
      <c r="W150" s="330"/>
      <c r="X150" s="330"/>
      <c r="Y150" s="330"/>
      <c r="Z150" s="330"/>
      <c r="AA150" s="330"/>
      <c r="AB150" s="330"/>
      <c r="AC150" s="330"/>
      <c r="AD150" s="330"/>
      <c r="AE150" s="330"/>
      <c r="AF150" s="330"/>
      <c r="AG150" s="330"/>
      <c r="AH150" s="330"/>
      <c r="AI150" s="330"/>
      <c r="AJ150" s="330"/>
      <c r="AK150" s="330"/>
      <c r="AL150" s="330"/>
      <c r="AM150" s="330"/>
      <c r="AN150" s="330"/>
      <c r="AO150" s="330"/>
      <c r="AP150" s="330"/>
      <c r="AQ150" s="330"/>
      <c r="AR150" s="330"/>
      <c r="AS150" s="330"/>
      <c r="AT150" s="330"/>
      <c r="AU150" s="330"/>
      <c r="AV150" s="330"/>
      <c r="AW150" s="330"/>
      <c r="AX150" s="330"/>
      <c r="AY150" s="330"/>
      <c r="AZ150" s="330"/>
      <c r="BA150" s="330"/>
      <c r="BB150" s="330"/>
      <c r="BC150" s="330"/>
      <c r="BD150" s="330"/>
      <c r="BE150" s="330"/>
      <c r="BF150" s="330"/>
      <c r="BG150" s="330"/>
      <c r="BH150" s="330"/>
    </row>
    <row r="151" spans="2:60">
      <c r="B151" s="330"/>
      <c r="C151" s="330"/>
      <c r="D151" s="330"/>
      <c r="E151" s="330"/>
      <c r="F151" s="330"/>
      <c r="G151" s="330"/>
      <c r="H151" s="330"/>
      <c r="I151" s="330"/>
      <c r="J151" s="330"/>
      <c r="K151" s="330"/>
      <c r="L151" s="330"/>
      <c r="M151" s="330"/>
      <c r="N151" s="330"/>
      <c r="O151" s="330"/>
      <c r="P151" s="330"/>
      <c r="Q151" s="330"/>
      <c r="R151" s="330"/>
      <c r="S151" s="330"/>
      <c r="T151" s="330"/>
      <c r="U151" s="330"/>
      <c r="V151" s="330"/>
      <c r="W151" s="330"/>
      <c r="X151" s="330"/>
      <c r="Y151" s="330"/>
      <c r="Z151" s="330"/>
      <c r="AA151" s="330"/>
      <c r="AB151" s="330"/>
      <c r="AC151" s="330"/>
      <c r="AD151" s="330"/>
      <c r="AE151" s="330"/>
      <c r="AF151" s="330"/>
      <c r="AG151" s="330"/>
      <c r="AH151" s="330"/>
      <c r="AI151" s="330"/>
      <c r="AJ151" s="330"/>
      <c r="AK151" s="330"/>
      <c r="AL151" s="330"/>
      <c r="AM151" s="330"/>
      <c r="AN151" s="330"/>
      <c r="AO151" s="330"/>
      <c r="AP151" s="330"/>
      <c r="AQ151" s="330"/>
      <c r="AR151" s="330"/>
      <c r="AS151" s="330"/>
      <c r="AT151" s="330"/>
      <c r="AU151" s="330"/>
      <c r="AV151" s="330"/>
      <c r="AW151" s="330"/>
      <c r="AX151" s="330"/>
      <c r="AY151" s="330"/>
      <c r="AZ151" s="330"/>
      <c r="BA151" s="330"/>
      <c r="BB151" s="330"/>
      <c r="BC151" s="330"/>
      <c r="BD151" s="330"/>
      <c r="BE151" s="330"/>
      <c r="BF151" s="330"/>
      <c r="BG151" s="330"/>
      <c r="BH151" s="330"/>
    </row>
  </sheetData>
  <mergeCells count="6">
    <mergeCell ref="AP3:BG3"/>
    <mergeCell ref="BH3:BH4"/>
    <mergeCell ref="A3:A4"/>
    <mergeCell ref="B3:D3"/>
    <mergeCell ref="E3:H3"/>
    <mergeCell ref="I3:AL3"/>
  </mergeCells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1"/>
  <sheetViews>
    <sheetView showGridLines="0" zoomScaleNormal="100" workbookViewId="0">
      <pane xSplit="1" ySplit="5" topLeftCell="BB118" activePane="bottomRight" state="frozen"/>
      <selection activeCell="B136" sqref="B136:BH136"/>
      <selection pane="topRight" activeCell="B136" sqref="B136:BH136"/>
      <selection pane="bottomLeft" activeCell="B136" sqref="B136:BH136"/>
      <selection pane="bottomRight" activeCell="AW136" sqref="AW136:BG136"/>
    </sheetView>
  </sheetViews>
  <sheetFormatPr defaultColWidth="11.5703125" defaultRowHeight="11.1" customHeight="1"/>
  <cols>
    <col min="1" max="1" width="67.28515625" style="1" customWidth="1"/>
    <col min="2" max="7" width="13.42578125" style="1" customWidth="1"/>
    <col min="8" max="8" width="13.42578125" style="5" customWidth="1"/>
    <col min="9" max="37" width="13.42578125" style="1" customWidth="1"/>
    <col min="38" max="38" width="13.42578125" style="6" customWidth="1"/>
    <col min="39" max="40" width="13.42578125" style="1" customWidth="1"/>
    <col min="41" max="41" width="13.42578125" style="6" customWidth="1"/>
    <col min="42" max="44" width="13.42578125" style="1" customWidth="1"/>
    <col min="45" max="45" width="16.42578125" style="1" customWidth="1"/>
    <col min="46" max="55" width="13.42578125" style="1" customWidth="1"/>
    <col min="56" max="56" width="15.140625" style="1" customWidth="1"/>
    <col min="57" max="59" width="13.42578125" style="1" customWidth="1"/>
    <col min="60" max="60" width="13.42578125" style="7" customWidth="1"/>
    <col min="61" max="16384" width="11.5703125" style="7"/>
  </cols>
  <sheetData>
    <row r="1" spans="1:65" ht="11.1" customHeight="1">
      <c r="A1" s="2" t="s">
        <v>307</v>
      </c>
      <c r="B1" s="3"/>
      <c r="C1" s="4"/>
      <c r="D1" s="4"/>
      <c r="E1" s="4"/>
      <c r="F1" s="4"/>
      <c r="G1" s="4"/>
    </row>
    <row r="2" spans="1:65" ht="11.1" customHeight="1" thickBot="1">
      <c r="A2" s="2"/>
      <c r="B2" s="8" t="s">
        <v>2</v>
      </c>
      <c r="C2" s="4"/>
      <c r="D2" s="4"/>
      <c r="E2" s="4"/>
      <c r="F2" s="4"/>
      <c r="G2" s="4"/>
    </row>
    <row r="3" spans="1:65" s="9" customFormat="1" ht="14.25" customHeight="1" thickTop="1">
      <c r="A3" s="346" t="s">
        <v>1</v>
      </c>
      <c r="B3" s="348" t="s">
        <v>6</v>
      </c>
      <c r="C3" s="349"/>
      <c r="D3" s="350"/>
      <c r="E3" s="351" t="s">
        <v>321</v>
      </c>
      <c r="F3" s="352"/>
      <c r="G3" s="352"/>
      <c r="H3" s="353"/>
      <c r="I3" s="354" t="s">
        <v>322</v>
      </c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  <c r="AI3" s="355"/>
      <c r="AJ3" s="355"/>
      <c r="AK3" s="355"/>
      <c r="AL3" s="356"/>
      <c r="AM3" s="26" t="s">
        <v>323</v>
      </c>
      <c r="AN3" s="27" t="s">
        <v>313</v>
      </c>
      <c r="AO3" s="28" t="s">
        <v>329</v>
      </c>
      <c r="AP3" s="341" t="s">
        <v>314</v>
      </c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342"/>
      <c r="BE3" s="342"/>
      <c r="BF3" s="342"/>
      <c r="BG3" s="343"/>
      <c r="BH3" s="344" t="s">
        <v>324</v>
      </c>
    </row>
    <row r="4" spans="1:65" s="9" customFormat="1" ht="72" customHeight="1">
      <c r="A4" s="347"/>
      <c r="B4" s="29" t="s">
        <v>208</v>
      </c>
      <c r="C4" s="30" t="s">
        <v>209</v>
      </c>
      <c r="D4" s="31" t="s">
        <v>316</v>
      </c>
      <c r="E4" s="29" t="s">
        <v>210</v>
      </c>
      <c r="F4" s="30" t="s">
        <v>90</v>
      </c>
      <c r="G4" s="30" t="s">
        <v>211</v>
      </c>
      <c r="H4" s="32" t="s">
        <v>316</v>
      </c>
      <c r="I4" s="29" t="s">
        <v>212</v>
      </c>
      <c r="J4" s="30" t="s">
        <v>107</v>
      </c>
      <c r="K4" s="30" t="s">
        <v>213</v>
      </c>
      <c r="L4" s="30" t="s">
        <v>111</v>
      </c>
      <c r="M4" s="30" t="s">
        <v>214</v>
      </c>
      <c r="N4" s="30" t="s">
        <v>215</v>
      </c>
      <c r="O4" s="30" t="s">
        <v>216</v>
      </c>
      <c r="P4" s="30" t="s">
        <v>217</v>
      </c>
      <c r="Q4" s="30" t="s">
        <v>218</v>
      </c>
      <c r="R4" s="30" t="s">
        <v>219</v>
      </c>
      <c r="S4" s="30" t="s">
        <v>220</v>
      </c>
      <c r="T4" s="30" t="s">
        <v>221</v>
      </c>
      <c r="U4" s="30" t="s">
        <v>132</v>
      </c>
      <c r="V4" s="30" t="s">
        <v>222</v>
      </c>
      <c r="W4" s="30" t="s">
        <v>223</v>
      </c>
      <c r="X4" s="30" t="s">
        <v>224</v>
      </c>
      <c r="Y4" s="30" t="s">
        <v>225</v>
      </c>
      <c r="Z4" s="30" t="s">
        <v>226</v>
      </c>
      <c r="AA4" s="30" t="s">
        <v>227</v>
      </c>
      <c r="AB4" s="30" t="s">
        <v>228</v>
      </c>
      <c r="AC4" s="30" t="s">
        <v>229</v>
      </c>
      <c r="AD4" s="30" t="s">
        <v>230</v>
      </c>
      <c r="AE4" s="30" t="s">
        <v>231</v>
      </c>
      <c r="AF4" s="30" t="s">
        <v>317</v>
      </c>
      <c r="AG4" s="30" t="s">
        <v>318</v>
      </c>
      <c r="AH4" s="30" t="s">
        <v>232</v>
      </c>
      <c r="AI4" s="30" t="s">
        <v>154</v>
      </c>
      <c r="AJ4" s="30" t="s">
        <v>233</v>
      </c>
      <c r="AK4" s="30" t="s">
        <v>234</v>
      </c>
      <c r="AL4" s="33" t="s">
        <v>316</v>
      </c>
      <c r="AM4" s="34" t="s">
        <v>235</v>
      </c>
      <c r="AN4" s="35" t="s">
        <v>236</v>
      </c>
      <c r="AO4" s="35" t="s">
        <v>330</v>
      </c>
      <c r="AP4" s="29" t="s">
        <v>237</v>
      </c>
      <c r="AQ4" s="30" t="s">
        <v>238</v>
      </c>
      <c r="AR4" s="30" t="s">
        <v>239</v>
      </c>
      <c r="AS4" s="30" t="s">
        <v>240</v>
      </c>
      <c r="AT4" s="30" t="s">
        <v>241</v>
      </c>
      <c r="AU4" s="30" t="s">
        <v>242</v>
      </c>
      <c r="AV4" s="30" t="s">
        <v>243</v>
      </c>
      <c r="AW4" s="30" t="s">
        <v>244</v>
      </c>
      <c r="AX4" s="30" t="s">
        <v>245</v>
      </c>
      <c r="AY4" s="30" t="s">
        <v>246</v>
      </c>
      <c r="AZ4" s="30" t="s">
        <v>319</v>
      </c>
      <c r="BA4" s="30" t="s">
        <v>248</v>
      </c>
      <c r="BB4" s="30" t="s">
        <v>191</v>
      </c>
      <c r="BC4" s="30" t="s">
        <v>193</v>
      </c>
      <c r="BD4" s="30" t="s">
        <v>320</v>
      </c>
      <c r="BE4" s="30" t="s">
        <v>247</v>
      </c>
      <c r="BF4" s="30" t="s">
        <v>199</v>
      </c>
      <c r="BG4" s="36" t="s">
        <v>316</v>
      </c>
      <c r="BH4" s="345"/>
    </row>
    <row r="5" spans="1:65" s="9" customFormat="1" ht="12" customHeight="1">
      <c r="A5" s="37" t="s">
        <v>331</v>
      </c>
      <c r="B5" s="38">
        <f>SUM(B97,B31,B25,B6,B95)</f>
        <v>180011.53579272112</v>
      </c>
      <c r="C5" s="39">
        <f t="shared" ref="C5:AI5" si="0">SUM(C97,C31,C25,C6,C95)</f>
        <v>82721.04333141481</v>
      </c>
      <c r="D5" s="40">
        <f t="shared" si="0"/>
        <v>262732.5791241359</v>
      </c>
      <c r="E5" s="38">
        <f t="shared" si="0"/>
        <v>119605.41527832959</v>
      </c>
      <c r="F5" s="39">
        <f t="shared" si="0"/>
        <v>36169.191267161754</v>
      </c>
      <c r="G5" s="39">
        <f t="shared" si="0"/>
        <v>22890.671530525819</v>
      </c>
      <c r="H5" s="40">
        <f t="shared" ref="H5" si="1">SUM(H97,H31,H25,H6,H95)</f>
        <v>178665.27807601716</v>
      </c>
      <c r="I5" s="38">
        <f t="shared" si="0"/>
        <v>351303.2844506831</v>
      </c>
      <c r="J5" s="39">
        <f t="shared" si="0"/>
        <v>10955.707872171541</v>
      </c>
      <c r="K5" s="39">
        <f t="shared" si="0"/>
        <v>37550.160411623794</v>
      </c>
      <c r="L5" s="39">
        <f t="shared" si="0"/>
        <v>42450.796093590601</v>
      </c>
      <c r="M5" s="39">
        <f t="shared" si="0"/>
        <v>26397.571114094033</v>
      </c>
      <c r="N5" s="39">
        <f t="shared" si="0"/>
        <v>19540.063335502233</v>
      </c>
      <c r="O5" s="39">
        <f t="shared" si="0"/>
        <v>47166.416717134191</v>
      </c>
      <c r="P5" s="39">
        <f t="shared" si="0"/>
        <v>16802.649167087438</v>
      </c>
      <c r="Q5" s="39">
        <f t="shared" si="0"/>
        <v>220868.38726560352</v>
      </c>
      <c r="R5" s="39">
        <f t="shared" si="0"/>
        <v>20567.118549843955</v>
      </c>
      <c r="S5" s="39">
        <f t="shared" si="0"/>
        <v>80593.31152800945</v>
      </c>
      <c r="T5" s="39">
        <f t="shared" si="0"/>
        <v>28170.040164376522</v>
      </c>
      <c r="U5" s="39">
        <f t="shared" si="0"/>
        <v>34646.620700213811</v>
      </c>
      <c r="V5" s="39">
        <f t="shared" si="0"/>
        <v>16252.49368870814</v>
      </c>
      <c r="W5" s="39">
        <f t="shared" si="0"/>
        <v>23322.503136669708</v>
      </c>
      <c r="X5" s="39">
        <f t="shared" si="0"/>
        <v>12055.877197720692</v>
      </c>
      <c r="Y5" s="39">
        <f t="shared" si="0"/>
        <v>14885.135955867208</v>
      </c>
      <c r="Z5" s="39">
        <f t="shared" si="0"/>
        <v>62913.96457609033</v>
      </c>
      <c r="AA5" s="39">
        <f t="shared" si="0"/>
        <v>52775.842083409174</v>
      </c>
      <c r="AB5" s="39">
        <f t="shared" si="0"/>
        <v>107111.17187697001</v>
      </c>
      <c r="AC5" s="39">
        <f t="shared" si="0"/>
        <v>37160.410258084448</v>
      </c>
      <c r="AD5" s="39">
        <f t="shared" si="0"/>
        <v>73891.519797041576</v>
      </c>
      <c r="AE5" s="39">
        <f t="shared" si="0"/>
        <v>124020.05934008725</v>
      </c>
      <c r="AF5" s="39">
        <f t="shared" si="0"/>
        <v>52738.387149422582</v>
      </c>
      <c r="AG5" s="39">
        <f t="shared" si="0"/>
        <v>69317.795247613103</v>
      </c>
      <c r="AH5" s="39">
        <f t="shared" si="0"/>
        <v>131440.12590665129</v>
      </c>
      <c r="AI5" s="39">
        <f t="shared" si="0"/>
        <v>68813.257524396467</v>
      </c>
      <c r="AJ5" s="39">
        <f t="shared" ref="AJ5:BH5" si="2">SUM(AJ97,AJ31,AJ25,AJ6,AJ95)</f>
        <v>36685.191845733898</v>
      </c>
      <c r="AK5" s="39">
        <f t="shared" si="2"/>
        <v>39257.40746447233</v>
      </c>
      <c r="AL5" s="40">
        <f t="shared" si="2"/>
        <v>1859653.2704188724</v>
      </c>
      <c r="AM5" s="41">
        <f t="shared" si="2"/>
        <v>159741.85823083384</v>
      </c>
      <c r="AN5" s="41">
        <f t="shared" si="2"/>
        <v>309896.31326013512</v>
      </c>
      <c r="AO5" s="41">
        <f t="shared" si="2"/>
        <v>2507956.7199858585</v>
      </c>
      <c r="AP5" s="38">
        <f t="shared" si="2"/>
        <v>511097.17516448029</v>
      </c>
      <c r="AQ5" s="39">
        <f t="shared" si="2"/>
        <v>261922.5383374235</v>
      </c>
      <c r="AR5" s="39">
        <f t="shared" si="2"/>
        <v>225922.92024003377</v>
      </c>
      <c r="AS5" s="39">
        <f t="shared" si="2"/>
        <v>272862.25055628235</v>
      </c>
      <c r="AT5" s="39">
        <f t="shared" si="2"/>
        <v>247157.96129727611</v>
      </c>
      <c r="AU5" s="39">
        <f t="shared" si="2"/>
        <v>11746.510127505344</v>
      </c>
      <c r="AV5" s="39">
        <f t="shared" si="2"/>
        <v>106880.2635962482</v>
      </c>
      <c r="AW5" s="39">
        <f t="shared" si="2"/>
        <v>264370.27110290376</v>
      </c>
      <c r="AX5" s="39">
        <f t="shared" si="2"/>
        <v>47292.122529688597</v>
      </c>
      <c r="AY5" s="39">
        <f t="shared" si="2"/>
        <v>96297.62868880319</v>
      </c>
      <c r="AZ5" s="39">
        <f t="shared" si="2"/>
        <v>143589.75121849179</v>
      </c>
      <c r="BA5" s="39">
        <f t="shared" si="2"/>
        <v>391468.17253270489</v>
      </c>
      <c r="BB5" s="39">
        <f t="shared" si="2"/>
        <v>125817.3669219663</v>
      </c>
      <c r="BC5" s="39">
        <f t="shared" si="2"/>
        <v>78535.038916444115</v>
      </c>
      <c r="BD5" s="39">
        <f t="shared" si="2"/>
        <v>595820.57837111526</v>
      </c>
      <c r="BE5" s="39">
        <f t="shared" si="2"/>
        <v>145782.44029144463</v>
      </c>
      <c r="BF5" s="39">
        <f t="shared" si="2"/>
        <v>30216.7038422306</v>
      </c>
      <c r="BG5" s="40">
        <f t="shared" ref="BG5" si="3">SUM(BG97,BG31,BG25,BG6,BG95)</f>
        <v>2817369.3641454359</v>
      </c>
      <c r="BH5" s="41">
        <f t="shared" si="2"/>
        <v>5588058.6632554308</v>
      </c>
      <c r="BI5" s="10"/>
      <c r="BJ5" s="10"/>
      <c r="BK5" s="10"/>
      <c r="BL5" s="11"/>
      <c r="BM5" s="11"/>
    </row>
    <row r="6" spans="1:65" ht="12" customHeight="1">
      <c r="A6" s="42" t="s">
        <v>332</v>
      </c>
      <c r="B6" s="43">
        <f>SUM(B7:B24)</f>
        <v>174761.2092083313</v>
      </c>
      <c r="C6" s="44">
        <f>SUM(C7:C24)</f>
        <v>79400.606237804983</v>
      </c>
      <c r="D6" s="45">
        <f>SUM(B6:C6)</f>
        <v>254161.81544613629</v>
      </c>
      <c r="E6" s="43">
        <f t="shared" ref="E6:AJ6" si="4">SUM(E7:E24)</f>
        <v>0</v>
      </c>
      <c r="F6" s="44">
        <f t="shared" si="4"/>
        <v>0</v>
      </c>
      <c r="G6" s="44">
        <f t="shared" si="4"/>
        <v>0</v>
      </c>
      <c r="H6" s="45">
        <f t="shared" ref="H6:H37" si="5">SUM(G6,F6,E6)</f>
        <v>0</v>
      </c>
      <c r="I6" s="43">
        <f t="shared" si="4"/>
        <v>0</v>
      </c>
      <c r="J6" s="44">
        <f t="shared" si="4"/>
        <v>0</v>
      </c>
      <c r="K6" s="44">
        <f t="shared" si="4"/>
        <v>0</v>
      </c>
      <c r="L6" s="44">
        <f t="shared" si="4"/>
        <v>0</v>
      </c>
      <c r="M6" s="44">
        <f t="shared" si="4"/>
        <v>0</v>
      </c>
      <c r="N6" s="44">
        <f t="shared" si="4"/>
        <v>0</v>
      </c>
      <c r="O6" s="44">
        <f t="shared" si="4"/>
        <v>0</v>
      </c>
      <c r="P6" s="44">
        <f t="shared" si="4"/>
        <v>0</v>
      </c>
      <c r="Q6" s="44">
        <f t="shared" si="4"/>
        <v>0</v>
      </c>
      <c r="R6" s="44">
        <f t="shared" si="4"/>
        <v>0</v>
      </c>
      <c r="S6" s="44">
        <f t="shared" si="4"/>
        <v>0</v>
      </c>
      <c r="T6" s="44">
        <f t="shared" si="4"/>
        <v>0</v>
      </c>
      <c r="U6" s="44">
        <f t="shared" si="4"/>
        <v>0</v>
      </c>
      <c r="V6" s="44">
        <f t="shared" si="4"/>
        <v>0</v>
      </c>
      <c r="W6" s="44">
        <f t="shared" si="4"/>
        <v>0</v>
      </c>
      <c r="X6" s="44">
        <f t="shared" si="4"/>
        <v>0</v>
      </c>
      <c r="Y6" s="44">
        <f t="shared" si="4"/>
        <v>0</v>
      </c>
      <c r="Z6" s="44">
        <f t="shared" si="4"/>
        <v>0</v>
      </c>
      <c r="AA6" s="44">
        <f t="shared" si="4"/>
        <v>0</v>
      </c>
      <c r="AB6" s="44">
        <f t="shared" si="4"/>
        <v>0</v>
      </c>
      <c r="AC6" s="44">
        <f t="shared" si="4"/>
        <v>0</v>
      </c>
      <c r="AD6" s="44">
        <f t="shared" si="4"/>
        <v>0</v>
      </c>
      <c r="AE6" s="44">
        <f t="shared" si="4"/>
        <v>0</v>
      </c>
      <c r="AF6" s="44">
        <f t="shared" si="4"/>
        <v>0</v>
      </c>
      <c r="AG6" s="44">
        <f t="shared" si="4"/>
        <v>0</v>
      </c>
      <c r="AH6" s="44">
        <f t="shared" si="4"/>
        <v>0</v>
      </c>
      <c r="AI6" s="44">
        <f t="shared" si="4"/>
        <v>0</v>
      </c>
      <c r="AJ6" s="44">
        <f t="shared" si="4"/>
        <v>0</v>
      </c>
      <c r="AK6" s="44">
        <f t="shared" ref="AK6" si="6">SUM(AK7:AK24)</f>
        <v>0</v>
      </c>
      <c r="AL6" s="46">
        <f t="shared" ref="AL6:AL37" si="7">SUM(AK6,AJ6,AI6,AH6,AG6,AF6,AE6,AD6,AC6,AB6,AA6,Z6,Y6,X6,W6,V6,U6,T6,S6,R6,Q6,P6,O6,N6,M6,L6,K6,J6,I6)</f>
        <v>0</v>
      </c>
      <c r="AM6" s="47">
        <f>SUM(AM7:AM24)</f>
        <v>0</v>
      </c>
      <c r="AN6" s="47">
        <f t="shared" ref="AN6:AY6" si="8">SUM(AN7:AN24)</f>
        <v>0</v>
      </c>
      <c r="AO6" s="48">
        <f t="shared" ref="AO6:AO37" si="9">SUM(AN6,AM6,AL6,H6)</f>
        <v>0</v>
      </c>
      <c r="AP6" s="43">
        <f t="shared" si="8"/>
        <v>0</v>
      </c>
      <c r="AQ6" s="44">
        <f t="shared" si="8"/>
        <v>37.928264997311203</v>
      </c>
      <c r="AR6" s="44">
        <f t="shared" si="8"/>
        <v>0</v>
      </c>
      <c r="AS6" s="44">
        <f t="shared" si="8"/>
        <v>0</v>
      </c>
      <c r="AT6" s="44">
        <f t="shared" si="8"/>
        <v>0</v>
      </c>
      <c r="AU6" s="44">
        <f t="shared" si="8"/>
        <v>0</v>
      </c>
      <c r="AV6" s="44">
        <f t="shared" si="8"/>
        <v>0</v>
      </c>
      <c r="AW6" s="44">
        <f t="shared" si="8"/>
        <v>0</v>
      </c>
      <c r="AX6" s="44">
        <f t="shared" si="8"/>
        <v>0</v>
      </c>
      <c r="AY6" s="44">
        <f t="shared" si="8"/>
        <v>0</v>
      </c>
      <c r="AZ6" s="44">
        <f t="shared" ref="AZ6:AZ69" si="10">SUM(AX6:AY6)</f>
        <v>0</v>
      </c>
      <c r="BA6" s="44">
        <f>SUM(BA7:BA24)</f>
        <v>799.4364223127593</v>
      </c>
      <c r="BB6" s="44">
        <f>SUM(BB7:BB24)</f>
        <v>4.5179187938075103</v>
      </c>
      <c r="BC6" s="44">
        <f>SUM(BC7:BC24)</f>
        <v>0</v>
      </c>
      <c r="BD6" s="44">
        <f t="shared" ref="BD6:BD69" si="11">SUM(BA6:BC6)</f>
        <v>803.95434110656686</v>
      </c>
      <c r="BE6" s="44">
        <f>SUM(BE7:BE24)</f>
        <v>0</v>
      </c>
      <c r="BF6" s="44">
        <f>SUM(BF7:BF24)</f>
        <v>0</v>
      </c>
      <c r="BG6" s="45">
        <f t="shared" ref="BG6:BG37" si="12">SUM(BF6,BE6,BD6,AZ6,AW6,AV6,AU6,AT6,AS6,AR6,AQ6,AP6)</f>
        <v>841.88260610387806</v>
      </c>
      <c r="BH6" s="47">
        <f>SUM(BH7:BH24)</f>
        <v>255003.69805224019</v>
      </c>
    </row>
    <row r="7" spans="1:65" ht="12" customHeight="1">
      <c r="A7" s="49" t="s">
        <v>249</v>
      </c>
      <c r="B7" s="50">
        <v>6141.5913469387797</v>
      </c>
      <c r="C7" s="51">
        <v>233.61354581673299</v>
      </c>
      <c r="D7" s="52">
        <f>SUM(B7:C7)</f>
        <v>6375.2048927555124</v>
      </c>
      <c r="E7" s="50">
        <v>0</v>
      </c>
      <c r="F7" s="51">
        <v>0</v>
      </c>
      <c r="G7" s="51">
        <v>0</v>
      </c>
      <c r="H7" s="52">
        <f t="shared" si="5"/>
        <v>0</v>
      </c>
      <c r="I7" s="50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  <c r="Z7" s="51">
        <v>0</v>
      </c>
      <c r="AA7" s="51">
        <v>0</v>
      </c>
      <c r="AB7" s="51">
        <v>0</v>
      </c>
      <c r="AC7" s="51">
        <v>0</v>
      </c>
      <c r="AD7" s="51">
        <v>0</v>
      </c>
      <c r="AE7" s="51">
        <v>0</v>
      </c>
      <c r="AF7" s="51">
        <v>0</v>
      </c>
      <c r="AG7" s="51">
        <v>0</v>
      </c>
      <c r="AH7" s="51">
        <v>0</v>
      </c>
      <c r="AI7" s="51">
        <v>0</v>
      </c>
      <c r="AJ7" s="51">
        <v>0</v>
      </c>
      <c r="AK7" s="51">
        <v>0</v>
      </c>
      <c r="AL7" s="53">
        <f t="shared" si="7"/>
        <v>0</v>
      </c>
      <c r="AM7" s="54">
        <v>0</v>
      </c>
      <c r="AN7" s="54">
        <v>0</v>
      </c>
      <c r="AO7" s="55">
        <f t="shared" si="9"/>
        <v>0</v>
      </c>
      <c r="AP7" s="50">
        <v>0</v>
      </c>
      <c r="AQ7" s="51">
        <v>0</v>
      </c>
      <c r="AR7" s="51">
        <v>0</v>
      </c>
      <c r="AS7" s="51">
        <v>0</v>
      </c>
      <c r="AT7" s="51">
        <v>0</v>
      </c>
      <c r="AU7" s="51">
        <v>0</v>
      </c>
      <c r="AV7" s="51">
        <v>0</v>
      </c>
      <c r="AW7" s="51">
        <v>0</v>
      </c>
      <c r="AX7" s="51">
        <v>0</v>
      </c>
      <c r="AY7" s="51">
        <v>0</v>
      </c>
      <c r="AZ7" s="51">
        <f t="shared" si="10"/>
        <v>0</v>
      </c>
      <c r="BA7" s="51">
        <v>0</v>
      </c>
      <c r="BB7" s="51">
        <v>0</v>
      </c>
      <c r="BC7" s="51">
        <v>0</v>
      </c>
      <c r="BD7" s="56">
        <f t="shared" si="11"/>
        <v>0</v>
      </c>
      <c r="BE7" s="51">
        <v>0</v>
      </c>
      <c r="BF7" s="51">
        <v>0</v>
      </c>
      <c r="BG7" s="52">
        <f t="shared" si="12"/>
        <v>0</v>
      </c>
      <c r="BH7" s="54">
        <v>6375.2048927555124</v>
      </c>
    </row>
    <row r="8" spans="1:65" ht="12" customHeight="1">
      <c r="A8" s="57" t="s">
        <v>73</v>
      </c>
      <c r="B8" s="58">
        <v>20553.451988175901</v>
      </c>
      <c r="C8" s="59">
        <v>1516.9834849210199</v>
      </c>
      <c r="D8" s="60">
        <f t="shared" ref="D8:D71" si="13">SUM(B8:C8)</f>
        <v>22070.435473096921</v>
      </c>
      <c r="E8" s="58">
        <v>0</v>
      </c>
      <c r="F8" s="59">
        <v>0</v>
      </c>
      <c r="G8" s="59">
        <v>0</v>
      </c>
      <c r="H8" s="60">
        <f t="shared" si="5"/>
        <v>0</v>
      </c>
      <c r="I8" s="58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9">
        <v>0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59">
        <v>0</v>
      </c>
      <c r="AA8" s="59">
        <v>0</v>
      </c>
      <c r="AB8" s="59">
        <v>0</v>
      </c>
      <c r="AC8" s="59">
        <v>0</v>
      </c>
      <c r="AD8" s="59">
        <v>0</v>
      </c>
      <c r="AE8" s="59">
        <v>0</v>
      </c>
      <c r="AF8" s="59">
        <v>0</v>
      </c>
      <c r="AG8" s="59">
        <v>0</v>
      </c>
      <c r="AH8" s="59">
        <v>0</v>
      </c>
      <c r="AI8" s="59">
        <v>0</v>
      </c>
      <c r="AJ8" s="59">
        <v>0</v>
      </c>
      <c r="AK8" s="59">
        <v>0</v>
      </c>
      <c r="AL8" s="61">
        <f t="shared" si="7"/>
        <v>0</v>
      </c>
      <c r="AM8" s="62">
        <v>0</v>
      </c>
      <c r="AN8" s="62">
        <v>0</v>
      </c>
      <c r="AO8" s="63">
        <f t="shared" si="9"/>
        <v>0</v>
      </c>
      <c r="AP8" s="58">
        <v>0</v>
      </c>
      <c r="AQ8" s="59">
        <v>0</v>
      </c>
      <c r="AR8" s="59">
        <v>0</v>
      </c>
      <c r="AS8" s="59">
        <v>0</v>
      </c>
      <c r="AT8" s="59">
        <v>0</v>
      </c>
      <c r="AU8" s="59">
        <v>0</v>
      </c>
      <c r="AV8" s="59">
        <v>0</v>
      </c>
      <c r="AW8" s="59">
        <v>0</v>
      </c>
      <c r="AX8" s="59">
        <v>0</v>
      </c>
      <c r="AY8" s="59">
        <v>0</v>
      </c>
      <c r="AZ8" s="59">
        <f>SUM(AX8:AY8)</f>
        <v>0</v>
      </c>
      <c r="BA8" s="59">
        <v>201.28187279488901</v>
      </c>
      <c r="BB8" s="59">
        <v>0</v>
      </c>
      <c r="BC8" s="59">
        <v>0</v>
      </c>
      <c r="BD8" s="64">
        <f>SUM(BA8:BC8)</f>
        <v>201.28187279488901</v>
      </c>
      <c r="BE8" s="59">
        <v>0</v>
      </c>
      <c r="BF8" s="59">
        <v>0</v>
      </c>
      <c r="BG8" s="60">
        <f t="shared" si="12"/>
        <v>201.28187279488901</v>
      </c>
      <c r="BH8" s="62">
        <v>22271.717345891811</v>
      </c>
    </row>
    <row r="9" spans="1:65" ht="12" customHeight="1">
      <c r="A9" s="49" t="s">
        <v>250</v>
      </c>
      <c r="B9" s="50">
        <v>3139.4714928732101</v>
      </c>
      <c r="C9" s="51">
        <v>109.530757689422</v>
      </c>
      <c r="D9" s="52">
        <f t="shared" si="13"/>
        <v>3249.0022505626321</v>
      </c>
      <c r="E9" s="50">
        <v>0</v>
      </c>
      <c r="F9" s="51">
        <v>0</v>
      </c>
      <c r="G9" s="51">
        <v>0</v>
      </c>
      <c r="H9" s="52">
        <f t="shared" si="5"/>
        <v>0</v>
      </c>
      <c r="I9" s="50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  <c r="Z9" s="51">
        <v>0</v>
      </c>
      <c r="AA9" s="51">
        <v>0</v>
      </c>
      <c r="AB9" s="51">
        <v>0</v>
      </c>
      <c r="AC9" s="51">
        <v>0</v>
      </c>
      <c r="AD9" s="51">
        <v>0</v>
      </c>
      <c r="AE9" s="51">
        <v>0</v>
      </c>
      <c r="AF9" s="51">
        <v>0</v>
      </c>
      <c r="AG9" s="51">
        <v>0</v>
      </c>
      <c r="AH9" s="51">
        <v>0</v>
      </c>
      <c r="AI9" s="51">
        <v>0</v>
      </c>
      <c r="AJ9" s="51">
        <v>0</v>
      </c>
      <c r="AK9" s="51">
        <v>0</v>
      </c>
      <c r="AL9" s="53">
        <f t="shared" si="7"/>
        <v>0</v>
      </c>
      <c r="AM9" s="54">
        <v>0</v>
      </c>
      <c r="AN9" s="54">
        <v>0</v>
      </c>
      <c r="AO9" s="55">
        <f t="shared" si="9"/>
        <v>0</v>
      </c>
      <c r="AP9" s="50">
        <v>0</v>
      </c>
      <c r="AQ9" s="51">
        <v>0</v>
      </c>
      <c r="AR9" s="51">
        <v>0</v>
      </c>
      <c r="AS9" s="51">
        <v>0</v>
      </c>
      <c r="AT9" s="51">
        <v>0</v>
      </c>
      <c r="AU9" s="51">
        <v>0</v>
      </c>
      <c r="AV9" s="51">
        <v>0</v>
      </c>
      <c r="AW9" s="51">
        <v>0</v>
      </c>
      <c r="AX9" s="51">
        <v>0</v>
      </c>
      <c r="AY9" s="51">
        <v>0</v>
      </c>
      <c r="AZ9" s="51">
        <f t="shared" si="10"/>
        <v>0</v>
      </c>
      <c r="BA9" s="51">
        <v>214.13878469617401</v>
      </c>
      <c r="BB9" s="51">
        <v>0</v>
      </c>
      <c r="BC9" s="51">
        <v>0</v>
      </c>
      <c r="BD9" s="56">
        <f t="shared" si="11"/>
        <v>214.13878469617401</v>
      </c>
      <c r="BE9" s="51">
        <v>0</v>
      </c>
      <c r="BF9" s="51">
        <v>0</v>
      </c>
      <c r="BG9" s="52">
        <f t="shared" si="12"/>
        <v>214.13878469617401</v>
      </c>
      <c r="BH9" s="54">
        <v>3463.1410352588059</v>
      </c>
    </row>
    <row r="10" spans="1:65" ht="12" customHeight="1">
      <c r="A10" s="57" t="s">
        <v>75</v>
      </c>
      <c r="B10" s="58">
        <v>24129.0366773163</v>
      </c>
      <c r="C10" s="59">
        <v>121.252609603341</v>
      </c>
      <c r="D10" s="60">
        <f t="shared" si="13"/>
        <v>24250.28928691964</v>
      </c>
      <c r="E10" s="58">
        <v>0</v>
      </c>
      <c r="F10" s="59">
        <v>0</v>
      </c>
      <c r="G10" s="59">
        <v>0</v>
      </c>
      <c r="H10" s="60">
        <f t="shared" si="5"/>
        <v>0</v>
      </c>
      <c r="I10" s="58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59">
        <v>0</v>
      </c>
      <c r="AA10" s="59">
        <v>0</v>
      </c>
      <c r="AB10" s="59">
        <v>0</v>
      </c>
      <c r="AC10" s="59">
        <v>0</v>
      </c>
      <c r="AD10" s="59">
        <v>0</v>
      </c>
      <c r="AE10" s="59">
        <v>0</v>
      </c>
      <c r="AF10" s="59">
        <v>0</v>
      </c>
      <c r="AG10" s="59">
        <v>0</v>
      </c>
      <c r="AH10" s="59">
        <v>0</v>
      </c>
      <c r="AI10" s="59">
        <v>0</v>
      </c>
      <c r="AJ10" s="59">
        <v>0</v>
      </c>
      <c r="AK10" s="59">
        <v>0</v>
      </c>
      <c r="AL10" s="61">
        <f t="shared" si="7"/>
        <v>0</v>
      </c>
      <c r="AM10" s="62">
        <v>0</v>
      </c>
      <c r="AN10" s="62">
        <v>0</v>
      </c>
      <c r="AO10" s="63">
        <f t="shared" si="9"/>
        <v>0</v>
      </c>
      <c r="AP10" s="58">
        <v>0</v>
      </c>
      <c r="AQ10" s="59">
        <v>0</v>
      </c>
      <c r="AR10" s="59">
        <v>0</v>
      </c>
      <c r="AS10" s="59">
        <v>0</v>
      </c>
      <c r="AT10" s="59">
        <v>0</v>
      </c>
      <c r="AU10" s="59">
        <v>0</v>
      </c>
      <c r="AV10" s="59">
        <v>0</v>
      </c>
      <c r="AW10" s="59">
        <v>0</v>
      </c>
      <c r="AX10" s="59">
        <v>0</v>
      </c>
      <c r="AY10" s="59">
        <v>0</v>
      </c>
      <c r="AZ10" s="59">
        <f t="shared" si="10"/>
        <v>0</v>
      </c>
      <c r="BA10" s="59">
        <v>0</v>
      </c>
      <c r="BB10" s="59">
        <v>0</v>
      </c>
      <c r="BC10" s="59">
        <v>0</v>
      </c>
      <c r="BD10" s="64">
        <f t="shared" si="11"/>
        <v>0</v>
      </c>
      <c r="BE10" s="59">
        <v>0</v>
      </c>
      <c r="BF10" s="59">
        <v>0</v>
      </c>
      <c r="BG10" s="60">
        <f t="shared" si="12"/>
        <v>0</v>
      </c>
      <c r="BH10" s="62">
        <v>24250.28928691964</v>
      </c>
    </row>
    <row r="11" spans="1:65" ht="12" customHeight="1">
      <c r="A11" s="49" t="s">
        <v>251</v>
      </c>
      <c r="B11" s="50">
        <v>42524.0326392797</v>
      </c>
      <c r="C11" s="51">
        <v>1343.13000977517</v>
      </c>
      <c r="D11" s="52">
        <f t="shared" si="13"/>
        <v>43867.162649054866</v>
      </c>
      <c r="E11" s="50">
        <v>0</v>
      </c>
      <c r="F11" s="51">
        <v>0</v>
      </c>
      <c r="G11" s="51">
        <v>0</v>
      </c>
      <c r="H11" s="52">
        <f t="shared" si="5"/>
        <v>0</v>
      </c>
      <c r="I11" s="50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1">
        <v>0</v>
      </c>
      <c r="AD11" s="51">
        <v>0</v>
      </c>
      <c r="AE11" s="51">
        <v>0</v>
      </c>
      <c r="AF11" s="51">
        <v>0</v>
      </c>
      <c r="AG11" s="51">
        <v>0</v>
      </c>
      <c r="AH11" s="51">
        <v>0</v>
      </c>
      <c r="AI11" s="51">
        <v>0</v>
      </c>
      <c r="AJ11" s="51">
        <v>0</v>
      </c>
      <c r="AK11" s="51">
        <v>0</v>
      </c>
      <c r="AL11" s="53">
        <f t="shared" si="7"/>
        <v>0</v>
      </c>
      <c r="AM11" s="54">
        <v>0</v>
      </c>
      <c r="AN11" s="54">
        <v>0</v>
      </c>
      <c r="AO11" s="55">
        <f t="shared" si="9"/>
        <v>0</v>
      </c>
      <c r="AP11" s="50">
        <v>0</v>
      </c>
      <c r="AQ11" s="51">
        <v>0</v>
      </c>
      <c r="AR11" s="51">
        <v>0</v>
      </c>
      <c r="AS11" s="51">
        <v>0</v>
      </c>
      <c r="AT11" s="51">
        <v>0</v>
      </c>
      <c r="AU11" s="51">
        <v>0</v>
      </c>
      <c r="AV11" s="51">
        <v>0</v>
      </c>
      <c r="AW11" s="51">
        <v>0</v>
      </c>
      <c r="AX11" s="51">
        <v>0</v>
      </c>
      <c r="AY11" s="51">
        <v>0</v>
      </c>
      <c r="AZ11" s="51">
        <f t="shared" si="10"/>
        <v>0</v>
      </c>
      <c r="BA11" s="51">
        <v>37.946889006699102</v>
      </c>
      <c r="BB11" s="51">
        <v>1</v>
      </c>
      <c r="BC11" s="51">
        <v>0</v>
      </c>
      <c r="BD11" s="56">
        <f t="shared" si="11"/>
        <v>38.946889006699102</v>
      </c>
      <c r="BE11" s="51">
        <v>0</v>
      </c>
      <c r="BF11" s="51">
        <v>0</v>
      </c>
      <c r="BG11" s="52">
        <f t="shared" si="12"/>
        <v>38.946889006699102</v>
      </c>
      <c r="BH11" s="54">
        <v>43906.109538061566</v>
      </c>
    </row>
    <row r="12" spans="1:65" ht="12" customHeight="1">
      <c r="A12" s="57" t="s">
        <v>252</v>
      </c>
      <c r="B12" s="58">
        <v>31836.430908228798</v>
      </c>
      <c r="C12" s="59">
        <v>1389.7305563646901</v>
      </c>
      <c r="D12" s="60">
        <f t="shared" si="13"/>
        <v>33226.16146459349</v>
      </c>
      <c r="E12" s="58">
        <v>0</v>
      </c>
      <c r="F12" s="59">
        <v>0</v>
      </c>
      <c r="G12" s="59">
        <v>0</v>
      </c>
      <c r="H12" s="60">
        <f t="shared" si="5"/>
        <v>0</v>
      </c>
      <c r="I12" s="58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59">
        <v>0</v>
      </c>
      <c r="AA12" s="59">
        <v>0</v>
      </c>
      <c r="AB12" s="59">
        <v>0</v>
      </c>
      <c r="AC12" s="59">
        <v>0</v>
      </c>
      <c r="AD12" s="59">
        <v>0</v>
      </c>
      <c r="AE12" s="59">
        <v>0</v>
      </c>
      <c r="AF12" s="59">
        <v>0</v>
      </c>
      <c r="AG12" s="59">
        <v>0</v>
      </c>
      <c r="AH12" s="59">
        <v>0</v>
      </c>
      <c r="AI12" s="59">
        <v>0</v>
      </c>
      <c r="AJ12" s="59">
        <v>0</v>
      </c>
      <c r="AK12" s="59">
        <v>0</v>
      </c>
      <c r="AL12" s="61">
        <f t="shared" si="7"/>
        <v>0</v>
      </c>
      <c r="AM12" s="62">
        <v>0</v>
      </c>
      <c r="AN12" s="62">
        <v>0</v>
      </c>
      <c r="AO12" s="63">
        <f t="shared" si="9"/>
        <v>0</v>
      </c>
      <c r="AP12" s="58">
        <v>0</v>
      </c>
      <c r="AQ12" s="59">
        <v>0</v>
      </c>
      <c r="AR12" s="59">
        <v>0</v>
      </c>
      <c r="AS12" s="59">
        <v>0</v>
      </c>
      <c r="AT12" s="59">
        <v>0</v>
      </c>
      <c r="AU12" s="59">
        <v>0</v>
      </c>
      <c r="AV12" s="59">
        <v>0</v>
      </c>
      <c r="AW12" s="59">
        <v>0</v>
      </c>
      <c r="AX12" s="59">
        <v>0</v>
      </c>
      <c r="AY12" s="59">
        <v>0</v>
      </c>
      <c r="AZ12" s="59">
        <f t="shared" si="10"/>
        <v>0</v>
      </c>
      <c r="BA12" s="59">
        <v>167.505861550102</v>
      </c>
      <c r="BB12" s="59">
        <v>0</v>
      </c>
      <c r="BC12" s="59">
        <v>0</v>
      </c>
      <c r="BD12" s="64">
        <f t="shared" si="11"/>
        <v>167.505861550102</v>
      </c>
      <c r="BE12" s="59">
        <v>0</v>
      </c>
      <c r="BF12" s="59">
        <v>0</v>
      </c>
      <c r="BG12" s="60">
        <f t="shared" si="12"/>
        <v>167.505861550102</v>
      </c>
      <c r="BH12" s="62">
        <v>33393.667326143594</v>
      </c>
    </row>
    <row r="13" spans="1:65" ht="12" customHeight="1">
      <c r="A13" s="49" t="s">
        <v>253</v>
      </c>
      <c r="B13" s="50">
        <v>4934.9759731793602</v>
      </c>
      <c r="C13" s="51">
        <v>215.43333333333399</v>
      </c>
      <c r="D13" s="52">
        <f t="shared" si="13"/>
        <v>5150.4093065126945</v>
      </c>
      <c r="E13" s="50">
        <v>0</v>
      </c>
      <c r="F13" s="51">
        <v>0</v>
      </c>
      <c r="G13" s="51">
        <v>0</v>
      </c>
      <c r="H13" s="52">
        <f t="shared" si="5"/>
        <v>0</v>
      </c>
      <c r="I13" s="50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3">
        <f t="shared" si="7"/>
        <v>0</v>
      </c>
      <c r="AM13" s="54">
        <v>0</v>
      </c>
      <c r="AN13" s="54">
        <v>0</v>
      </c>
      <c r="AO13" s="55">
        <f t="shared" si="9"/>
        <v>0</v>
      </c>
      <c r="AP13" s="50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f t="shared" si="10"/>
        <v>0</v>
      </c>
      <c r="BA13" s="51">
        <v>0</v>
      </c>
      <c r="BB13" s="51">
        <v>0</v>
      </c>
      <c r="BC13" s="51">
        <v>0</v>
      </c>
      <c r="BD13" s="56">
        <f t="shared" si="11"/>
        <v>0</v>
      </c>
      <c r="BE13" s="51">
        <v>0</v>
      </c>
      <c r="BF13" s="51">
        <v>0</v>
      </c>
      <c r="BG13" s="52">
        <f t="shared" si="12"/>
        <v>0</v>
      </c>
      <c r="BH13" s="54">
        <v>5150.4093065126945</v>
      </c>
    </row>
    <row r="14" spans="1:65" ht="12" customHeight="1">
      <c r="A14" s="57" t="s">
        <v>254</v>
      </c>
      <c r="B14" s="58">
        <v>5225.1702665441198</v>
      </c>
      <c r="C14" s="59">
        <v>185.529411764706</v>
      </c>
      <c r="D14" s="60">
        <f t="shared" si="13"/>
        <v>5410.6996783088262</v>
      </c>
      <c r="E14" s="58">
        <v>0</v>
      </c>
      <c r="F14" s="59">
        <v>0</v>
      </c>
      <c r="G14" s="59">
        <v>0</v>
      </c>
      <c r="H14" s="60">
        <f t="shared" si="5"/>
        <v>0</v>
      </c>
      <c r="I14" s="58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59">
        <v>0</v>
      </c>
      <c r="AA14" s="59">
        <v>0</v>
      </c>
      <c r="AB14" s="59">
        <v>0</v>
      </c>
      <c r="AC14" s="59">
        <v>0</v>
      </c>
      <c r="AD14" s="59">
        <v>0</v>
      </c>
      <c r="AE14" s="59">
        <v>0</v>
      </c>
      <c r="AF14" s="59">
        <v>0</v>
      </c>
      <c r="AG14" s="59">
        <v>0</v>
      </c>
      <c r="AH14" s="59">
        <v>0</v>
      </c>
      <c r="AI14" s="59">
        <v>0</v>
      </c>
      <c r="AJ14" s="59">
        <v>0</v>
      </c>
      <c r="AK14" s="59">
        <v>0</v>
      </c>
      <c r="AL14" s="61">
        <f t="shared" si="7"/>
        <v>0</v>
      </c>
      <c r="AM14" s="62">
        <v>0</v>
      </c>
      <c r="AN14" s="62">
        <v>0</v>
      </c>
      <c r="AO14" s="63">
        <f t="shared" si="9"/>
        <v>0</v>
      </c>
      <c r="AP14" s="58">
        <v>0</v>
      </c>
      <c r="AQ14" s="59">
        <v>0</v>
      </c>
      <c r="AR14" s="59">
        <v>0</v>
      </c>
      <c r="AS14" s="59">
        <v>0</v>
      </c>
      <c r="AT14" s="59">
        <v>0</v>
      </c>
      <c r="AU14" s="59">
        <v>0</v>
      </c>
      <c r="AV14" s="59">
        <v>0</v>
      </c>
      <c r="AW14" s="59">
        <v>0</v>
      </c>
      <c r="AX14" s="59">
        <v>0</v>
      </c>
      <c r="AY14" s="59">
        <v>0</v>
      </c>
      <c r="AZ14" s="59">
        <f t="shared" si="10"/>
        <v>0</v>
      </c>
      <c r="BA14" s="59">
        <v>0</v>
      </c>
      <c r="BB14" s="59">
        <v>0</v>
      </c>
      <c r="BC14" s="59">
        <v>0</v>
      </c>
      <c r="BD14" s="64">
        <f t="shared" si="11"/>
        <v>0</v>
      </c>
      <c r="BE14" s="59">
        <v>0</v>
      </c>
      <c r="BF14" s="59">
        <v>0</v>
      </c>
      <c r="BG14" s="60">
        <f t="shared" si="12"/>
        <v>0</v>
      </c>
      <c r="BH14" s="62">
        <v>5410.6996783088262</v>
      </c>
    </row>
    <row r="15" spans="1:65" ht="12" customHeight="1">
      <c r="A15" s="49" t="s">
        <v>255</v>
      </c>
      <c r="B15" s="50">
        <v>5791.8517512897097</v>
      </c>
      <c r="C15" s="51">
        <v>6.7570093457943896</v>
      </c>
      <c r="D15" s="52">
        <f t="shared" si="13"/>
        <v>5798.608760635504</v>
      </c>
      <c r="E15" s="50">
        <v>0</v>
      </c>
      <c r="F15" s="51">
        <v>0</v>
      </c>
      <c r="G15" s="51">
        <v>0</v>
      </c>
      <c r="H15" s="52">
        <f t="shared" si="5"/>
        <v>0</v>
      </c>
      <c r="I15" s="50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3">
        <f t="shared" si="7"/>
        <v>0</v>
      </c>
      <c r="AM15" s="54">
        <v>0</v>
      </c>
      <c r="AN15" s="54">
        <v>0</v>
      </c>
      <c r="AO15" s="55">
        <f t="shared" si="9"/>
        <v>0</v>
      </c>
      <c r="AP15" s="50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f t="shared" si="10"/>
        <v>0</v>
      </c>
      <c r="BA15" s="51">
        <v>0</v>
      </c>
      <c r="BB15" s="51">
        <v>0</v>
      </c>
      <c r="BC15" s="51">
        <v>0</v>
      </c>
      <c r="BD15" s="56">
        <f t="shared" si="11"/>
        <v>0</v>
      </c>
      <c r="BE15" s="51">
        <v>0</v>
      </c>
      <c r="BF15" s="51">
        <v>0</v>
      </c>
      <c r="BG15" s="52">
        <f t="shared" si="12"/>
        <v>0</v>
      </c>
      <c r="BH15" s="54">
        <v>5798.608760635504</v>
      </c>
    </row>
    <row r="16" spans="1:65" ht="12" customHeight="1">
      <c r="A16" s="57" t="s">
        <v>256</v>
      </c>
      <c r="B16" s="58">
        <v>3625.304132064</v>
      </c>
      <c r="C16" s="59">
        <v>34.158995815899601</v>
      </c>
      <c r="D16" s="60">
        <f t="shared" si="13"/>
        <v>3659.4631278798997</v>
      </c>
      <c r="E16" s="58">
        <v>0</v>
      </c>
      <c r="F16" s="59">
        <v>0</v>
      </c>
      <c r="G16" s="59">
        <v>0</v>
      </c>
      <c r="H16" s="60">
        <f t="shared" si="5"/>
        <v>0</v>
      </c>
      <c r="I16" s="58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59">
        <v>0</v>
      </c>
      <c r="AB16" s="59">
        <v>0</v>
      </c>
      <c r="AC16" s="59">
        <v>0</v>
      </c>
      <c r="AD16" s="59">
        <v>0</v>
      </c>
      <c r="AE16" s="59">
        <v>0</v>
      </c>
      <c r="AF16" s="59">
        <v>0</v>
      </c>
      <c r="AG16" s="59">
        <v>0</v>
      </c>
      <c r="AH16" s="59">
        <v>0</v>
      </c>
      <c r="AI16" s="59">
        <v>0</v>
      </c>
      <c r="AJ16" s="59">
        <v>0</v>
      </c>
      <c r="AK16" s="59">
        <v>0</v>
      </c>
      <c r="AL16" s="61">
        <f t="shared" si="7"/>
        <v>0</v>
      </c>
      <c r="AM16" s="62">
        <v>0</v>
      </c>
      <c r="AN16" s="62">
        <v>0</v>
      </c>
      <c r="AO16" s="63">
        <f t="shared" si="9"/>
        <v>0</v>
      </c>
      <c r="AP16" s="58">
        <v>0</v>
      </c>
      <c r="AQ16" s="59">
        <v>0</v>
      </c>
      <c r="AR16" s="59">
        <v>0</v>
      </c>
      <c r="AS16" s="59">
        <v>0</v>
      </c>
      <c r="AT16" s="59">
        <v>0</v>
      </c>
      <c r="AU16" s="59">
        <v>0</v>
      </c>
      <c r="AV16" s="59">
        <v>0</v>
      </c>
      <c r="AW16" s="59">
        <v>0</v>
      </c>
      <c r="AX16" s="59">
        <v>0</v>
      </c>
      <c r="AY16" s="59">
        <v>0</v>
      </c>
      <c r="AZ16" s="59">
        <f t="shared" si="10"/>
        <v>0</v>
      </c>
      <c r="BA16" s="59">
        <v>0</v>
      </c>
      <c r="BB16" s="59">
        <v>0</v>
      </c>
      <c r="BC16" s="59">
        <v>0</v>
      </c>
      <c r="BD16" s="64">
        <f t="shared" si="11"/>
        <v>0</v>
      </c>
      <c r="BE16" s="59">
        <v>0</v>
      </c>
      <c r="BF16" s="59">
        <v>0</v>
      </c>
      <c r="BG16" s="60">
        <f t="shared" si="12"/>
        <v>0</v>
      </c>
      <c r="BH16" s="62">
        <v>3659.4631278798997</v>
      </c>
    </row>
    <row r="17" spans="1:60" ht="12" customHeight="1">
      <c r="A17" s="49" t="s">
        <v>79</v>
      </c>
      <c r="B17" s="50">
        <v>10098.0770069016</v>
      </c>
      <c r="C17" s="51">
        <v>382.27419354838798</v>
      </c>
      <c r="D17" s="52">
        <f t="shared" si="13"/>
        <v>10480.351200449988</v>
      </c>
      <c r="E17" s="50">
        <v>0</v>
      </c>
      <c r="F17" s="51">
        <v>0</v>
      </c>
      <c r="G17" s="51">
        <v>0</v>
      </c>
      <c r="H17" s="52">
        <f t="shared" si="5"/>
        <v>0</v>
      </c>
      <c r="I17" s="50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3">
        <f t="shared" si="7"/>
        <v>0</v>
      </c>
      <c r="AM17" s="54">
        <v>0</v>
      </c>
      <c r="AN17" s="54">
        <v>0</v>
      </c>
      <c r="AO17" s="55">
        <f t="shared" si="9"/>
        <v>0</v>
      </c>
      <c r="AP17" s="50">
        <v>0</v>
      </c>
      <c r="AQ17" s="51">
        <v>0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f t="shared" si="10"/>
        <v>0</v>
      </c>
      <c r="BA17" s="51">
        <v>157.567744278969</v>
      </c>
      <c r="BB17" s="51">
        <v>0</v>
      </c>
      <c r="BC17" s="51">
        <v>0</v>
      </c>
      <c r="BD17" s="56">
        <f t="shared" si="11"/>
        <v>157.567744278969</v>
      </c>
      <c r="BE17" s="51">
        <v>0</v>
      </c>
      <c r="BF17" s="51">
        <v>0</v>
      </c>
      <c r="BG17" s="52">
        <f t="shared" si="12"/>
        <v>157.567744278969</v>
      </c>
      <c r="BH17" s="54">
        <v>10637.918944728957</v>
      </c>
    </row>
    <row r="18" spans="1:60" ht="12" customHeight="1">
      <c r="A18" s="57" t="s">
        <v>85</v>
      </c>
      <c r="B18" s="58">
        <v>11787.379453801301</v>
      </c>
      <c r="C18" s="59">
        <v>607.16842105263095</v>
      </c>
      <c r="D18" s="60">
        <f t="shared" si="13"/>
        <v>12394.547874853932</v>
      </c>
      <c r="E18" s="58">
        <v>0</v>
      </c>
      <c r="F18" s="59">
        <v>0</v>
      </c>
      <c r="G18" s="59">
        <v>0</v>
      </c>
      <c r="H18" s="60">
        <f t="shared" si="5"/>
        <v>0</v>
      </c>
      <c r="I18" s="58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59">
        <v>0</v>
      </c>
      <c r="AB18" s="59">
        <v>0</v>
      </c>
      <c r="AC18" s="59">
        <v>0</v>
      </c>
      <c r="AD18" s="59">
        <v>0</v>
      </c>
      <c r="AE18" s="59">
        <v>0</v>
      </c>
      <c r="AF18" s="59">
        <v>0</v>
      </c>
      <c r="AG18" s="59">
        <v>0</v>
      </c>
      <c r="AH18" s="59">
        <v>0</v>
      </c>
      <c r="AI18" s="59">
        <v>0</v>
      </c>
      <c r="AJ18" s="59">
        <v>0</v>
      </c>
      <c r="AK18" s="59">
        <v>0</v>
      </c>
      <c r="AL18" s="61">
        <f t="shared" si="7"/>
        <v>0</v>
      </c>
      <c r="AM18" s="62">
        <v>0</v>
      </c>
      <c r="AN18" s="62">
        <v>0</v>
      </c>
      <c r="AO18" s="63">
        <f t="shared" si="9"/>
        <v>0</v>
      </c>
      <c r="AP18" s="58">
        <v>0</v>
      </c>
      <c r="AQ18" s="59">
        <v>37.928264997311203</v>
      </c>
      <c r="AR18" s="59">
        <v>0</v>
      </c>
      <c r="AS18" s="59">
        <v>0</v>
      </c>
      <c r="AT18" s="59">
        <v>0</v>
      </c>
      <c r="AU18" s="59">
        <v>0</v>
      </c>
      <c r="AV18" s="59">
        <v>0</v>
      </c>
      <c r="AW18" s="59">
        <v>0</v>
      </c>
      <c r="AX18" s="59">
        <v>0</v>
      </c>
      <c r="AY18" s="59">
        <v>0</v>
      </c>
      <c r="AZ18" s="59">
        <f t="shared" si="10"/>
        <v>0</v>
      </c>
      <c r="BA18" s="59">
        <v>13</v>
      </c>
      <c r="BB18" s="59">
        <v>0</v>
      </c>
      <c r="BC18" s="59">
        <v>0</v>
      </c>
      <c r="BD18" s="64">
        <f t="shared" si="11"/>
        <v>13</v>
      </c>
      <c r="BE18" s="59">
        <v>0</v>
      </c>
      <c r="BF18" s="59">
        <v>0</v>
      </c>
      <c r="BG18" s="60">
        <f t="shared" si="12"/>
        <v>50.928264997311203</v>
      </c>
      <c r="BH18" s="62">
        <v>12445.476139851244</v>
      </c>
    </row>
    <row r="19" spans="1:60" ht="12" customHeight="1">
      <c r="A19" s="49" t="s">
        <v>257</v>
      </c>
      <c r="B19" s="50">
        <v>2973.2446540880501</v>
      </c>
      <c r="C19" s="51">
        <v>37068.631578947301</v>
      </c>
      <c r="D19" s="52">
        <f t="shared" si="13"/>
        <v>40041.876233035349</v>
      </c>
      <c r="E19" s="50">
        <v>0</v>
      </c>
      <c r="F19" s="51">
        <v>0</v>
      </c>
      <c r="G19" s="51">
        <v>0</v>
      </c>
      <c r="H19" s="52">
        <f t="shared" si="5"/>
        <v>0</v>
      </c>
      <c r="I19" s="50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3">
        <f t="shared" si="7"/>
        <v>0</v>
      </c>
      <c r="AM19" s="54">
        <v>0</v>
      </c>
      <c r="AN19" s="54">
        <v>0</v>
      </c>
      <c r="AO19" s="55">
        <f t="shared" si="9"/>
        <v>0</v>
      </c>
      <c r="AP19" s="50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f t="shared" si="10"/>
        <v>0</v>
      </c>
      <c r="BA19" s="51">
        <v>7.9952699859261598</v>
      </c>
      <c r="BB19" s="51">
        <v>3.5179187938075098</v>
      </c>
      <c r="BC19" s="51">
        <v>0</v>
      </c>
      <c r="BD19" s="56">
        <f t="shared" si="11"/>
        <v>11.513188779733669</v>
      </c>
      <c r="BE19" s="51">
        <v>0</v>
      </c>
      <c r="BF19" s="51">
        <v>0</v>
      </c>
      <c r="BG19" s="52">
        <f t="shared" si="12"/>
        <v>11.513188779733669</v>
      </c>
      <c r="BH19" s="54">
        <v>40053.389421815082</v>
      </c>
    </row>
    <row r="20" spans="1:60" ht="12" customHeight="1">
      <c r="A20" s="57" t="s">
        <v>82</v>
      </c>
      <c r="B20" s="58">
        <v>1229.18636247116</v>
      </c>
      <c r="C20" s="59">
        <v>11650.203163288001</v>
      </c>
      <c r="D20" s="60">
        <f t="shared" si="13"/>
        <v>12879.389525759161</v>
      </c>
      <c r="E20" s="58">
        <v>0</v>
      </c>
      <c r="F20" s="59">
        <v>0</v>
      </c>
      <c r="G20" s="59">
        <v>0</v>
      </c>
      <c r="H20" s="60">
        <f t="shared" si="5"/>
        <v>0</v>
      </c>
      <c r="I20" s="58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0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59">
        <v>0</v>
      </c>
      <c r="AB20" s="59">
        <v>0</v>
      </c>
      <c r="AC20" s="59">
        <v>0</v>
      </c>
      <c r="AD20" s="59">
        <v>0</v>
      </c>
      <c r="AE20" s="59">
        <v>0</v>
      </c>
      <c r="AF20" s="59">
        <v>0</v>
      </c>
      <c r="AG20" s="59">
        <v>0</v>
      </c>
      <c r="AH20" s="59">
        <v>0</v>
      </c>
      <c r="AI20" s="59">
        <v>0</v>
      </c>
      <c r="AJ20" s="59">
        <v>0</v>
      </c>
      <c r="AK20" s="59">
        <v>0</v>
      </c>
      <c r="AL20" s="61">
        <f t="shared" si="7"/>
        <v>0</v>
      </c>
      <c r="AM20" s="62">
        <v>0</v>
      </c>
      <c r="AN20" s="62">
        <v>0</v>
      </c>
      <c r="AO20" s="63">
        <f t="shared" si="9"/>
        <v>0</v>
      </c>
      <c r="AP20" s="58">
        <v>0</v>
      </c>
      <c r="AQ20" s="59">
        <v>0</v>
      </c>
      <c r="AR20" s="59">
        <v>0</v>
      </c>
      <c r="AS20" s="59">
        <v>0</v>
      </c>
      <c r="AT20" s="59">
        <v>0</v>
      </c>
      <c r="AU20" s="59">
        <v>0</v>
      </c>
      <c r="AV20" s="59">
        <v>0</v>
      </c>
      <c r="AW20" s="59">
        <v>0</v>
      </c>
      <c r="AX20" s="59">
        <v>0</v>
      </c>
      <c r="AY20" s="59">
        <v>0</v>
      </c>
      <c r="AZ20" s="59">
        <f t="shared" si="10"/>
        <v>0</v>
      </c>
      <c r="BA20" s="59">
        <v>0</v>
      </c>
      <c r="BB20" s="59">
        <v>0</v>
      </c>
      <c r="BC20" s="59">
        <v>0</v>
      </c>
      <c r="BD20" s="64">
        <f t="shared" si="11"/>
        <v>0</v>
      </c>
      <c r="BE20" s="59">
        <v>0</v>
      </c>
      <c r="BF20" s="59">
        <v>0</v>
      </c>
      <c r="BG20" s="60">
        <f t="shared" si="12"/>
        <v>0</v>
      </c>
      <c r="BH20" s="62">
        <v>12879.389525759161</v>
      </c>
    </row>
    <row r="21" spans="1:60" ht="12" customHeight="1">
      <c r="A21" s="49" t="s">
        <v>258</v>
      </c>
      <c r="B21" s="50">
        <v>301.04046242774501</v>
      </c>
      <c r="C21" s="51">
        <v>5229.4050397429401</v>
      </c>
      <c r="D21" s="52">
        <f t="shared" si="13"/>
        <v>5530.4455021706854</v>
      </c>
      <c r="E21" s="50">
        <v>0</v>
      </c>
      <c r="F21" s="51">
        <v>0</v>
      </c>
      <c r="G21" s="51">
        <v>0</v>
      </c>
      <c r="H21" s="52">
        <f t="shared" si="5"/>
        <v>0</v>
      </c>
      <c r="I21" s="50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3">
        <f t="shared" si="7"/>
        <v>0</v>
      </c>
      <c r="AM21" s="54">
        <v>0</v>
      </c>
      <c r="AN21" s="54">
        <v>0</v>
      </c>
      <c r="AO21" s="55">
        <f t="shared" si="9"/>
        <v>0</v>
      </c>
      <c r="AP21" s="50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f t="shared" si="10"/>
        <v>0</v>
      </c>
      <c r="BA21" s="51">
        <v>0</v>
      </c>
      <c r="BB21" s="51">
        <v>0</v>
      </c>
      <c r="BC21" s="51">
        <v>0</v>
      </c>
      <c r="BD21" s="56">
        <f t="shared" si="11"/>
        <v>0</v>
      </c>
      <c r="BE21" s="51">
        <v>0</v>
      </c>
      <c r="BF21" s="51">
        <v>0</v>
      </c>
      <c r="BG21" s="52">
        <f t="shared" si="12"/>
        <v>0</v>
      </c>
      <c r="BH21" s="54">
        <v>5530.4455021706854</v>
      </c>
    </row>
    <row r="22" spans="1:60" ht="12" customHeight="1">
      <c r="A22" s="57" t="s">
        <v>259</v>
      </c>
      <c r="B22" s="58">
        <v>153.60370397164101</v>
      </c>
      <c r="C22" s="59">
        <v>8567.44417541027</v>
      </c>
      <c r="D22" s="60">
        <f t="shared" si="13"/>
        <v>8721.0478793819111</v>
      </c>
      <c r="E22" s="58">
        <v>0</v>
      </c>
      <c r="F22" s="59">
        <v>0</v>
      </c>
      <c r="G22" s="59">
        <v>0</v>
      </c>
      <c r="H22" s="60">
        <f t="shared" si="5"/>
        <v>0</v>
      </c>
      <c r="I22" s="58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59">
        <v>0</v>
      </c>
      <c r="AA22" s="59">
        <v>0</v>
      </c>
      <c r="AB22" s="59">
        <v>0</v>
      </c>
      <c r="AC22" s="59">
        <v>0</v>
      </c>
      <c r="AD22" s="59">
        <v>0</v>
      </c>
      <c r="AE22" s="59">
        <v>0</v>
      </c>
      <c r="AF22" s="59">
        <v>0</v>
      </c>
      <c r="AG22" s="59">
        <v>0</v>
      </c>
      <c r="AH22" s="59">
        <v>0</v>
      </c>
      <c r="AI22" s="59">
        <v>0</v>
      </c>
      <c r="AJ22" s="59">
        <v>0</v>
      </c>
      <c r="AK22" s="59">
        <v>0</v>
      </c>
      <c r="AL22" s="61">
        <f t="shared" si="7"/>
        <v>0</v>
      </c>
      <c r="AM22" s="62">
        <v>0</v>
      </c>
      <c r="AN22" s="62">
        <v>0</v>
      </c>
      <c r="AO22" s="63">
        <f t="shared" si="9"/>
        <v>0</v>
      </c>
      <c r="AP22" s="58">
        <v>0</v>
      </c>
      <c r="AQ22" s="59">
        <v>0</v>
      </c>
      <c r="AR22" s="59">
        <v>0</v>
      </c>
      <c r="AS22" s="59">
        <v>0</v>
      </c>
      <c r="AT22" s="59">
        <v>0</v>
      </c>
      <c r="AU22" s="59">
        <v>0</v>
      </c>
      <c r="AV22" s="59">
        <v>0</v>
      </c>
      <c r="AW22" s="59">
        <v>0</v>
      </c>
      <c r="AX22" s="59">
        <v>0</v>
      </c>
      <c r="AY22" s="59">
        <v>0</v>
      </c>
      <c r="AZ22" s="59">
        <f t="shared" si="10"/>
        <v>0</v>
      </c>
      <c r="BA22" s="59">
        <v>0</v>
      </c>
      <c r="BB22" s="59">
        <v>0</v>
      </c>
      <c r="BC22" s="59">
        <v>0</v>
      </c>
      <c r="BD22" s="64">
        <f t="shared" si="11"/>
        <v>0</v>
      </c>
      <c r="BE22" s="59">
        <v>0</v>
      </c>
      <c r="BF22" s="59">
        <v>0</v>
      </c>
      <c r="BG22" s="60">
        <f t="shared" si="12"/>
        <v>0</v>
      </c>
      <c r="BH22" s="62">
        <v>8721.0478793819111</v>
      </c>
    </row>
    <row r="23" spans="1:60" ht="12" customHeight="1">
      <c r="A23" s="49" t="s">
        <v>260</v>
      </c>
      <c r="B23" s="50">
        <v>140.06309148265001</v>
      </c>
      <c r="C23" s="51">
        <v>5281.8434315615496</v>
      </c>
      <c r="D23" s="52">
        <f t="shared" si="13"/>
        <v>5421.9065230441993</v>
      </c>
      <c r="E23" s="50">
        <v>0</v>
      </c>
      <c r="F23" s="51">
        <v>0</v>
      </c>
      <c r="G23" s="51">
        <v>0</v>
      </c>
      <c r="H23" s="52">
        <f t="shared" si="5"/>
        <v>0</v>
      </c>
      <c r="I23" s="50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3">
        <f t="shared" si="7"/>
        <v>0</v>
      </c>
      <c r="AM23" s="54">
        <v>0</v>
      </c>
      <c r="AN23" s="54">
        <v>0</v>
      </c>
      <c r="AO23" s="55">
        <f t="shared" si="9"/>
        <v>0</v>
      </c>
      <c r="AP23" s="50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f t="shared" si="10"/>
        <v>0</v>
      </c>
      <c r="BA23" s="51">
        <v>0</v>
      </c>
      <c r="BB23" s="51">
        <v>0</v>
      </c>
      <c r="BC23" s="51">
        <v>0</v>
      </c>
      <c r="BD23" s="56">
        <f t="shared" si="11"/>
        <v>0</v>
      </c>
      <c r="BE23" s="51">
        <v>0</v>
      </c>
      <c r="BF23" s="51">
        <v>0</v>
      </c>
      <c r="BG23" s="52">
        <f t="shared" si="12"/>
        <v>0</v>
      </c>
      <c r="BH23" s="54">
        <v>5421.9065230441993</v>
      </c>
    </row>
    <row r="24" spans="1:60" ht="12" customHeight="1">
      <c r="A24" s="57" t="s">
        <v>261</v>
      </c>
      <c r="B24" s="58">
        <v>177.29729729729701</v>
      </c>
      <c r="C24" s="59">
        <v>5457.5165198237901</v>
      </c>
      <c r="D24" s="60">
        <f t="shared" si="13"/>
        <v>5634.8138171210867</v>
      </c>
      <c r="E24" s="58">
        <v>0</v>
      </c>
      <c r="F24" s="59">
        <v>0</v>
      </c>
      <c r="G24" s="59">
        <v>0</v>
      </c>
      <c r="H24" s="60">
        <f t="shared" si="5"/>
        <v>0</v>
      </c>
      <c r="I24" s="58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59">
        <v>0</v>
      </c>
      <c r="AA24" s="59">
        <v>0</v>
      </c>
      <c r="AB24" s="59">
        <v>0</v>
      </c>
      <c r="AC24" s="59">
        <v>0</v>
      </c>
      <c r="AD24" s="59">
        <v>0</v>
      </c>
      <c r="AE24" s="59">
        <v>0</v>
      </c>
      <c r="AF24" s="59">
        <v>0</v>
      </c>
      <c r="AG24" s="59">
        <v>0</v>
      </c>
      <c r="AH24" s="59">
        <v>0</v>
      </c>
      <c r="AI24" s="59">
        <v>0</v>
      </c>
      <c r="AJ24" s="59">
        <v>0</v>
      </c>
      <c r="AK24" s="59">
        <v>0</v>
      </c>
      <c r="AL24" s="61">
        <f t="shared" si="7"/>
        <v>0</v>
      </c>
      <c r="AM24" s="62">
        <v>0</v>
      </c>
      <c r="AN24" s="62">
        <v>0</v>
      </c>
      <c r="AO24" s="63">
        <f t="shared" si="9"/>
        <v>0</v>
      </c>
      <c r="AP24" s="58">
        <v>0</v>
      </c>
      <c r="AQ24" s="59">
        <v>0</v>
      </c>
      <c r="AR24" s="59">
        <v>0</v>
      </c>
      <c r="AS24" s="59">
        <v>0</v>
      </c>
      <c r="AT24" s="59">
        <v>0</v>
      </c>
      <c r="AU24" s="59">
        <v>0</v>
      </c>
      <c r="AV24" s="59">
        <v>0</v>
      </c>
      <c r="AW24" s="59">
        <v>0</v>
      </c>
      <c r="AX24" s="59">
        <v>0</v>
      </c>
      <c r="AY24" s="59">
        <v>0</v>
      </c>
      <c r="AZ24" s="59">
        <f t="shared" si="10"/>
        <v>0</v>
      </c>
      <c r="BA24" s="59">
        <v>0</v>
      </c>
      <c r="BB24" s="59">
        <v>0</v>
      </c>
      <c r="BC24" s="59">
        <v>0</v>
      </c>
      <c r="BD24" s="64">
        <f t="shared" si="11"/>
        <v>0</v>
      </c>
      <c r="BE24" s="59">
        <v>0</v>
      </c>
      <c r="BF24" s="59">
        <v>0</v>
      </c>
      <c r="BG24" s="60">
        <f t="shared" si="12"/>
        <v>0</v>
      </c>
      <c r="BH24" s="62">
        <v>5634.8138171210867</v>
      </c>
    </row>
    <row r="25" spans="1:60" ht="12" customHeight="1">
      <c r="A25" s="65" t="s">
        <v>333</v>
      </c>
      <c r="B25" s="43">
        <f>SUM(B26:B30)</f>
        <v>45.195454545454503</v>
      </c>
      <c r="C25" s="44">
        <f>SUM(C26:C30)</f>
        <v>147.99076868453699</v>
      </c>
      <c r="D25" s="45">
        <f t="shared" si="13"/>
        <v>193.1862232299915</v>
      </c>
      <c r="E25" s="43">
        <f t="shared" ref="E25:AJ25" si="14">SUM(E26:E30)</f>
        <v>113651.266319014</v>
      </c>
      <c r="F25" s="44">
        <f t="shared" si="14"/>
        <v>35893.663907209033</v>
      </c>
      <c r="G25" s="44">
        <f t="shared" si="14"/>
        <v>20507.14097323022</v>
      </c>
      <c r="H25" s="45">
        <f t="shared" si="5"/>
        <v>170052.07119945326</v>
      </c>
      <c r="I25" s="43">
        <f t="shared" si="14"/>
        <v>0</v>
      </c>
      <c r="J25" s="44">
        <f t="shared" si="14"/>
        <v>0</v>
      </c>
      <c r="K25" s="44">
        <f t="shared" si="14"/>
        <v>0</v>
      </c>
      <c r="L25" s="44">
        <f t="shared" si="14"/>
        <v>0</v>
      </c>
      <c r="M25" s="44">
        <f t="shared" si="14"/>
        <v>0</v>
      </c>
      <c r="N25" s="44">
        <f t="shared" si="14"/>
        <v>0</v>
      </c>
      <c r="O25" s="44">
        <f t="shared" si="14"/>
        <v>0</v>
      </c>
      <c r="P25" s="44">
        <f t="shared" si="14"/>
        <v>0</v>
      </c>
      <c r="Q25" s="44">
        <f t="shared" si="14"/>
        <v>931.10685313421004</v>
      </c>
      <c r="R25" s="44">
        <f t="shared" si="14"/>
        <v>0</v>
      </c>
      <c r="S25" s="44">
        <f t="shared" si="14"/>
        <v>53.530026799912804</v>
      </c>
      <c r="T25" s="44">
        <f t="shared" si="14"/>
        <v>1.4381353558542</v>
      </c>
      <c r="U25" s="44">
        <f t="shared" si="14"/>
        <v>0</v>
      </c>
      <c r="V25" s="44">
        <f t="shared" si="14"/>
        <v>0</v>
      </c>
      <c r="W25" s="44">
        <f t="shared" si="14"/>
        <v>355.96116469637599</v>
      </c>
      <c r="X25" s="44">
        <f t="shared" si="14"/>
        <v>0.63157894736842102</v>
      </c>
      <c r="Y25" s="44">
        <f t="shared" si="14"/>
        <v>7.5454545454545503</v>
      </c>
      <c r="Z25" s="44">
        <f t="shared" si="14"/>
        <v>0</v>
      </c>
      <c r="AA25" s="44">
        <f t="shared" si="14"/>
        <v>252.164060448209</v>
      </c>
      <c r="AB25" s="44">
        <f t="shared" si="14"/>
        <v>355.88655088431699</v>
      </c>
      <c r="AC25" s="44">
        <f t="shared" si="14"/>
        <v>13.2594688040233</v>
      </c>
      <c r="AD25" s="44">
        <f t="shared" si="14"/>
        <v>0</v>
      </c>
      <c r="AE25" s="44">
        <f t="shared" si="14"/>
        <v>6.4651740292837596</v>
      </c>
      <c r="AF25" s="44">
        <f t="shared" si="14"/>
        <v>0</v>
      </c>
      <c r="AG25" s="44">
        <f t="shared" si="14"/>
        <v>0</v>
      </c>
      <c r="AH25" s="44">
        <f t="shared" si="14"/>
        <v>0</v>
      </c>
      <c r="AI25" s="44">
        <f t="shared" si="14"/>
        <v>120.30283553645801</v>
      </c>
      <c r="AJ25" s="44">
        <f t="shared" si="14"/>
        <v>0</v>
      </c>
      <c r="AK25" s="44">
        <f t="shared" ref="AK25" si="15">SUM(AK26:AK30)</f>
        <v>8.5455429354311203</v>
      </c>
      <c r="AL25" s="46">
        <f t="shared" si="7"/>
        <v>2106.8368461168984</v>
      </c>
      <c r="AM25" s="47">
        <f t="shared" ref="AM25:AY25" si="16">SUM(AM26:AM30)</f>
        <v>0</v>
      </c>
      <c r="AN25" s="47">
        <f t="shared" si="16"/>
        <v>0</v>
      </c>
      <c r="AO25" s="48">
        <f t="shared" si="9"/>
        <v>172158.90804557016</v>
      </c>
      <c r="AP25" s="43">
        <f t="shared" si="16"/>
        <v>327.05579724759201</v>
      </c>
      <c r="AQ25" s="44">
        <f t="shared" si="16"/>
        <v>6</v>
      </c>
      <c r="AR25" s="44">
        <f t="shared" si="16"/>
        <v>0</v>
      </c>
      <c r="AS25" s="44">
        <f t="shared" si="16"/>
        <v>0</v>
      </c>
      <c r="AT25" s="44">
        <f t="shared" si="16"/>
        <v>0</v>
      </c>
      <c r="AU25" s="44">
        <f t="shared" si="16"/>
        <v>0</v>
      </c>
      <c r="AV25" s="44">
        <f t="shared" si="16"/>
        <v>0</v>
      </c>
      <c r="AW25" s="44">
        <f t="shared" si="16"/>
        <v>5.0377979448964396</v>
      </c>
      <c r="AX25" s="44">
        <f t="shared" si="16"/>
        <v>0</v>
      </c>
      <c r="AY25" s="44">
        <f t="shared" si="16"/>
        <v>0</v>
      </c>
      <c r="AZ25" s="44">
        <f t="shared" si="10"/>
        <v>0</v>
      </c>
      <c r="BA25" s="44">
        <f>SUM(BA26:BA30)</f>
        <v>0</v>
      </c>
      <c r="BB25" s="44">
        <f>SUM(BB26:BB30)</f>
        <v>0</v>
      </c>
      <c r="BC25" s="44">
        <f>SUM(BC26:BC30)</f>
        <v>0</v>
      </c>
      <c r="BD25" s="44">
        <f t="shared" si="11"/>
        <v>0</v>
      </c>
      <c r="BE25" s="44">
        <f>SUM(BE26:BE30)</f>
        <v>0</v>
      </c>
      <c r="BF25" s="44">
        <f>SUM(BF26:BF30)</f>
        <v>0</v>
      </c>
      <c r="BG25" s="45">
        <f t="shared" si="12"/>
        <v>338.09359519248846</v>
      </c>
      <c r="BH25" s="47">
        <f>SUM(BH26:BH30)</f>
        <v>172690.18786399264</v>
      </c>
    </row>
    <row r="26" spans="1:60" ht="12" customHeight="1">
      <c r="A26" s="66" t="s">
        <v>210</v>
      </c>
      <c r="B26" s="50">
        <v>0</v>
      </c>
      <c r="C26" s="51">
        <v>0</v>
      </c>
      <c r="D26" s="52">
        <f t="shared" si="13"/>
        <v>0</v>
      </c>
      <c r="E26" s="50">
        <v>113651.266319014</v>
      </c>
      <c r="F26" s="51">
        <v>0</v>
      </c>
      <c r="G26" s="51">
        <v>0</v>
      </c>
      <c r="H26" s="52">
        <f t="shared" si="5"/>
        <v>113651.266319014</v>
      </c>
      <c r="I26" s="50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931.10685313421004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6.4651740292837596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3">
        <f t="shared" si="7"/>
        <v>937.57202716349377</v>
      </c>
      <c r="AM26" s="54">
        <v>0</v>
      </c>
      <c r="AN26" s="54">
        <v>0</v>
      </c>
      <c r="AO26" s="55">
        <f t="shared" si="9"/>
        <v>114588.83834617749</v>
      </c>
      <c r="AP26" s="50">
        <v>327.05579724759201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5.0377979448964396</v>
      </c>
      <c r="AX26" s="51">
        <v>0</v>
      </c>
      <c r="AY26" s="51">
        <v>0</v>
      </c>
      <c r="AZ26" s="51">
        <f t="shared" si="10"/>
        <v>0</v>
      </c>
      <c r="BA26" s="51">
        <v>0</v>
      </c>
      <c r="BB26" s="51">
        <v>0</v>
      </c>
      <c r="BC26" s="51">
        <v>0</v>
      </c>
      <c r="BD26" s="56">
        <f t="shared" si="11"/>
        <v>0</v>
      </c>
      <c r="BE26" s="51">
        <v>0</v>
      </c>
      <c r="BF26" s="51">
        <v>0</v>
      </c>
      <c r="BG26" s="52">
        <f t="shared" si="12"/>
        <v>332.09359519248846</v>
      </c>
      <c r="BH26" s="54">
        <v>114920.93194137</v>
      </c>
    </row>
    <row r="27" spans="1:60" ht="12" customHeight="1">
      <c r="A27" s="67" t="s">
        <v>90</v>
      </c>
      <c r="B27" s="58">
        <v>0</v>
      </c>
      <c r="C27" s="59">
        <v>0</v>
      </c>
      <c r="D27" s="60">
        <f t="shared" si="13"/>
        <v>0</v>
      </c>
      <c r="E27" s="58">
        <v>0</v>
      </c>
      <c r="F27" s="59">
        <v>35768.439201931797</v>
      </c>
      <c r="G27" s="59">
        <v>186</v>
      </c>
      <c r="H27" s="60">
        <f t="shared" si="5"/>
        <v>35954.439201931797</v>
      </c>
      <c r="I27" s="58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9">
        <v>0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59">
        <v>0</v>
      </c>
      <c r="AB27" s="59">
        <v>0</v>
      </c>
      <c r="AC27" s="59">
        <v>0</v>
      </c>
      <c r="AD27" s="59">
        <v>0</v>
      </c>
      <c r="AE27" s="59">
        <v>0</v>
      </c>
      <c r="AF27" s="59">
        <v>0</v>
      </c>
      <c r="AG27" s="59">
        <v>0</v>
      </c>
      <c r="AH27" s="59">
        <v>0</v>
      </c>
      <c r="AI27" s="59">
        <v>0</v>
      </c>
      <c r="AJ27" s="59">
        <v>0</v>
      </c>
      <c r="AK27" s="59">
        <v>0</v>
      </c>
      <c r="AL27" s="61">
        <f t="shared" si="7"/>
        <v>0</v>
      </c>
      <c r="AM27" s="62">
        <v>0</v>
      </c>
      <c r="AN27" s="62">
        <v>0</v>
      </c>
      <c r="AO27" s="63">
        <f t="shared" si="9"/>
        <v>35954.439201931797</v>
      </c>
      <c r="AP27" s="58">
        <v>0</v>
      </c>
      <c r="AQ27" s="59">
        <v>0</v>
      </c>
      <c r="AR27" s="59">
        <v>0</v>
      </c>
      <c r="AS27" s="59">
        <v>0</v>
      </c>
      <c r="AT27" s="59">
        <v>0</v>
      </c>
      <c r="AU27" s="59">
        <v>0</v>
      </c>
      <c r="AV27" s="59">
        <v>0</v>
      </c>
      <c r="AW27" s="59">
        <v>0</v>
      </c>
      <c r="AX27" s="59">
        <v>0</v>
      </c>
      <c r="AY27" s="59">
        <v>0</v>
      </c>
      <c r="AZ27" s="59">
        <f t="shared" si="10"/>
        <v>0</v>
      </c>
      <c r="BA27" s="59">
        <v>0</v>
      </c>
      <c r="BB27" s="59">
        <v>0</v>
      </c>
      <c r="BC27" s="59">
        <v>0</v>
      </c>
      <c r="BD27" s="64">
        <f t="shared" si="11"/>
        <v>0</v>
      </c>
      <c r="BE27" s="59">
        <v>0</v>
      </c>
      <c r="BF27" s="59">
        <v>0</v>
      </c>
      <c r="BG27" s="60">
        <f t="shared" si="12"/>
        <v>0</v>
      </c>
      <c r="BH27" s="62">
        <v>35954.439201931797</v>
      </c>
    </row>
    <row r="28" spans="1:60" ht="12" customHeight="1">
      <c r="A28" s="66" t="s">
        <v>87</v>
      </c>
      <c r="B28" s="50">
        <v>0</v>
      </c>
      <c r="C28" s="51">
        <v>0</v>
      </c>
      <c r="D28" s="52">
        <f t="shared" si="13"/>
        <v>0</v>
      </c>
      <c r="E28" s="50">
        <v>0</v>
      </c>
      <c r="F28" s="51">
        <v>0</v>
      </c>
      <c r="G28" s="51">
        <v>1155.7402597402599</v>
      </c>
      <c r="H28" s="52">
        <f t="shared" si="5"/>
        <v>1155.7402597402599</v>
      </c>
      <c r="I28" s="50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1.1019446081319999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3">
        <f t="shared" si="7"/>
        <v>1.1019446081319999</v>
      </c>
      <c r="AM28" s="54">
        <v>0</v>
      </c>
      <c r="AN28" s="54">
        <v>0</v>
      </c>
      <c r="AO28" s="55">
        <f t="shared" si="9"/>
        <v>1156.842204348392</v>
      </c>
      <c r="AP28" s="50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f t="shared" si="10"/>
        <v>0</v>
      </c>
      <c r="BA28" s="51">
        <v>0</v>
      </c>
      <c r="BB28" s="51">
        <v>0</v>
      </c>
      <c r="BC28" s="51">
        <v>0</v>
      </c>
      <c r="BD28" s="56">
        <f t="shared" si="11"/>
        <v>0</v>
      </c>
      <c r="BE28" s="51">
        <v>0</v>
      </c>
      <c r="BF28" s="51">
        <v>0</v>
      </c>
      <c r="BG28" s="52">
        <f t="shared" si="12"/>
        <v>0</v>
      </c>
      <c r="BH28" s="54">
        <v>1156.842204348392</v>
      </c>
    </row>
    <row r="29" spans="1:60" ht="12" customHeight="1">
      <c r="A29" s="67" t="s">
        <v>91</v>
      </c>
      <c r="B29" s="58">
        <v>0</v>
      </c>
      <c r="C29" s="59">
        <v>0</v>
      </c>
      <c r="D29" s="60">
        <f t="shared" si="13"/>
        <v>0</v>
      </c>
      <c r="E29" s="58">
        <v>0</v>
      </c>
      <c r="F29" s="59">
        <v>125.224705277235</v>
      </c>
      <c r="G29" s="59">
        <v>10994.0021691974</v>
      </c>
      <c r="H29" s="60">
        <f t="shared" si="5"/>
        <v>11119.226874474634</v>
      </c>
      <c r="I29" s="58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59">
        <v>0</v>
      </c>
      <c r="V29" s="59">
        <v>0</v>
      </c>
      <c r="W29" s="59">
        <v>0</v>
      </c>
      <c r="X29" s="59">
        <v>0</v>
      </c>
      <c r="Y29" s="59">
        <v>1</v>
      </c>
      <c r="Z29" s="59">
        <v>0</v>
      </c>
      <c r="AA29" s="59">
        <v>0</v>
      </c>
      <c r="AB29" s="59">
        <v>355.88655088431699</v>
      </c>
      <c r="AC29" s="59">
        <v>13.2594688040233</v>
      </c>
      <c r="AD29" s="59">
        <v>0</v>
      </c>
      <c r="AE29" s="59">
        <v>0</v>
      </c>
      <c r="AF29" s="59">
        <v>0</v>
      </c>
      <c r="AG29" s="59">
        <v>0</v>
      </c>
      <c r="AH29" s="59">
        <v>0</v>
      </c>
      <c r="AI29" s="59">
        <v>0</v>
      </c>
      <c r="AJ29" s="59">
        <v>0</v>
      </c>
      <c r="AK29" s="59">
        <v>0</v>
      </c>
      <c r="AL29" s="61">
        <f t="shared" si="7"/>
        <v>370.14601968834029</v>
      </c>
      <c r="AM29" s="62">
        <v>0</v>
      </c>
      <c r="AN29" s="62">
        <v>0</v>
      </c>
      <c r="AO29" s="63">
        <f t="shared" si="9"/>
        <v>11489.372894162974</v>
      </c>
      <c r="AP29" s="58">
        <v>0</v>
      </c>
      <c r="AQ29" s="59">
        <v>0</v>
      </c>
      <c r="AR29" s="59">
        <v>0</v>
      </c>
      <c r="AS29" s="59">
        <v>0</v>
      </c>
      <c r="AT29" s="59">
        <v>0</v>
      </c>
      <c r="AU29" s="59">
        <v>0</v>
      </c>
      <c r="AV29" s="59">
        <v>0</v>
      </c>
      <c r="AW29" s="59">
        <v>0</v>
      </c>
      <c r="AX29" s="59">
        <v>0</v>
      </c>
      <c r="AY29" s="59">
        <v>0</v>
      </c>
      <c r="AZ29" s="59">
        <f t="shared" si="10"/>
        <v>0</v>
      </c>
      <c r="BA29" s="59">
        <v>0</v>
      </c>
      <c r="BB29" s="59">
        <v>0</v>
      </c>
      <c r="BC29" s="59">
        <v>0</v>
      </c>
      <c r="BD29" s="64">
        <f t="shared" si="11"/>
        <v>0</v>
      </c>
      <c r="BE29" s="59">
        <v>0</v>
      </c>
      <c r="BF29" s="59">
        <v>0</v>
      </c>
      <c r="BG29" s="60">
        <f t="shared" si="12"/>
        <v>0</v>
      </c>
      <c r="BH29" s="62">
        <v>11489.372894162974</v>
      </c>
    </row>
    <row r="30" spans="1:60" ht="12" customHeight="1">
      <c r="A30" s="66" t="s">
        <v>88</v>
      </c>
      <c r="B30" s="50">
        <v>45.195454545454503</v>
      </c>
      <c r="C30" s="51">
        <v>147.99076868453699</v>
      </c>
      <c r="D30" s="52">
        <f t="shared" si="13"/>
        <v>193.1862232299915</v>
      </c>
      <c r="E30" s="50">
        <v>0</v>
      </c>
      <c r="F30" s="51">
        <v>0</v>
      </c>
      <c r="G30" s="51">
        <v>8171.3985442925596</v>
      </c>
      <c r="H30" s="52">
        <f t="shared" si="5"/>
        <v>8171.3985442925596</v>
      </c>
      <c r="I30" s="50">
        <v>0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52.428082191780803</v>
      </c>
      <c r="T30" s="51">
        <v>1.4381353558542</v>
      </c>
      <c r="U30" s="51">
        <v>0</v>
      </c>
      <c r="V30" s="51">
        <v>0</v>
      </c>
      <c r="W30" s="51">
        <v>355.96116469637599</v>
      </c>
      <c r="X30" s="51">
        <v>0.63157894736842102</v>
      </c>
      <c r="Y30" s="51">
        <v>6.5454545454545503</v>
      </c>
      <c r="Z30" s="51">
        <v>0</v>
      </c>
      <c r="AA30" s="51">
        <v>252.164060448209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120.30283553645801</v>
      </c>
      <c r="AJ30" s="51">
        <v>0</v>
      </c>
      <c r="AK30" s="51">
        <v>8.5455429354311203</v>
      </c>
      <c r="AL30" s="53">
        <f t="shared" si="7"/>
        <v>798.0168546569322</v>
      </c>
      <c r="AM30" s="54">
        <v>0</v>
      </c>
      <c r="AN30" s="54">
        <v>0</v>
      </c>
      <c r="AO30" s="55">
        <f t="shared" si="9"/>
        <v>8969.4153989494916</v>
      </c>
      <c r="AP30" s="50">
        <v>0</v>
      </c>
      <c r="AQ30" s="51">
        <v>6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f t="shared" si="10"/>
        <v>0</v>
      </c>
      <c r="BA30" s="51">
        <v>0</v>
      </c>
      <c r="BB30" s="51">
        <v>0</v>
      </c>
      <c r="BC30" s="51">
        <v>0</v>
      </c>
      <c r="BD30" s="56">
        <f t="shared" si="11"/>
        <v>0</v>
      </c>
      <c r="BE30" s="51">
        <v>0</v>
      </c>
      <c r="BF30" s="51">
        <v>0</v>
      </c>
      <c r="BG30" s="52">
        <f t="shared" si="12"/>
        <v>6</v>
      </c>
      <c r="BH30" s="54">
        <v>9168.6016221794835</v>
      </c>
    </row>
    <row r="31" spans="1:60" ht="12" customHeight="1">
      <c r="A31" s="65" t="s">
        <v>334</v>
      </c>
      <c r="B31" s="43">
        <f>SUM(B32:B94)</f>
        <v>4150.2234667646444</v>
      </c>
      <c r="C31" s="44">
        <f>SUM(C32:C94)</f>
        <v>1467.4486837466466</v>
      </c>
      <c r="D31" s="45">
        <f t="shared" si="13"/>
        <v>5617.672150511291</v>
      </c>
      <c r="E31" s="43">
        <f t="shared" ref="E31:G31" si="17">SUM(E32:E94)</f>
        <v>1558.6803410617017</v>
      </c>
      <c r="F31" s="44">
        <f t="shared" si="17"/>
        <v>0</v>
      </c>
      <c r="G31" s="44">
        <f t="shared" si="17"/>
        <v>2306.7387314207731</v>
      </c>
      <c r="H31" s="45">
        <f t="shared" si="5"/>
        <v>3865.4190724824748</v>
      </c>
      <c r="I31" s="43">
        <f t="shared" ref="I31:AK31" si="18">SUM(I32:I94)</f>
        <v>345893.80955177313</v>
      </c>
      <c r="J31" s="44">
        <f t="shared" si="18"/>
        <v>10919.5913796901</v>
      </c>
      <c r="K31" s="44">
        <f t="shared" si="18"/>
        <v>37030.110676397591</v>
      </c>
      <c r="L31" s="44">
        <f t="shared" si="18"/>
        <v>42213.087757435249</v>
      </c>
      <c r="M31" s="44">
        <f t="shared" si="18"/>
        <v>26120.489125546435</v>
      </c>
      <c r="N31" s="44">
        <f t="shared" si="18"/>
        <v>19174.212694732632</v>
      </c>
      <c r="O31" s="44">
        <f t="shared" si="18"/>
        <v>46078.683207130904</v>
      </c>
      <c r="P31" s="44">
        <f t="shared" si="18"/>
        <v>16272.611888848704</v>
      </c>
      <c r="Q31" s="44">
        <f t="shared" si="18"/>
        <v>219081.79165792564</v>
      </c>
      <c r="R31" s="44">
        <f t="shared" si="18"/>
        <v>20305.683280221587</v>
      </c>
      <c r="S31" s="44">
        <f t="shared" si="18"/>
        <v>78890.391006489444</v>
      </c>
      <c r="T31" s="44">
        <f t="shared" si="18"/>
        <v>27813.089693656093</v>
      </c>
      <c r="U31" s="44">
        <f t="shared" si="18"/>
        <v>33503.464162622236</v>
      </c>
      <c r="V31" s="44">
        <f t="shared" si="18"/>
        <v>15467.242343557238</v>
      </c>
      <c r="W31" s="44">
        <f t="shared" si="18"/>
        <v>21435.430019974385</v>
      </c>
      <c r="X31" s="44">
        <f t="shared" si="18"/>
        <v>11736.32019766538</v>
      </c>
      <c r="Y31" s="44">
        <f t="shared" si="18"/>
        <v>14353.006566080983</v>
      </c>
      <c r="Z31" s="44">
        <f t="shared" si="18"/>
        <v>61540.708127112812</v>
      </c>
      <c r="AA31" s="44">
        <f t="shared" si="18"/>
        <v>51568.550267644932</v>
      </c>
      <c r="AB31" s="44">
        <f t="shared" si="18"/>
        <v>105031.48268874506</v>
      </c>
      <c r="AC31" s="44">
        <f t="shared" si="18"/>
        <v>35910.988314573107</v>
      </c>
      <c r="AD31" s="44">
        <f t="shared" si="18"/>
        <v>72334.61027157052</v>
      </c>
      <c r="AE31" s="44">
        <f t="shared" si="18"/>
        <v>122317.01745271869</v>
      </c>
      <c r="AF31" s="44">
        <f t="shared" si="18"/>
        <v>51684.287439496366</v>
      </c>
      <c r="AG31" s="44">
        <f t="shared" si="18"/>
        <v>67171.708311226554</v>
      </c>
      <c r="AH31" s="44">
        <f t="shared" si="18"/>
        <v>128500.69160261746</v>
      </c>
      <c r="AI31" s="44">
        <f t="shared" si="18"/>
        <v>67637.371354151794</v>
      </c>
      <c r="AJ31" s="44">
        <f t="shared" si="18"/>
        <v>36089.656942397014</v>
      </c>
      <c r="AK31" s="44">
        <f t="shared" si="18"/>
        <v>38943.946369845609</v>
      </c>
      <c r="AL31" s="46">
        <f t="shared" si="7"/>
        <v>1825020.0343518476</v>
      </c>
      <c r="AM31" s="47">
        <f>SUM(AM32:AM94)</f>
        <v>0</v>
      </c>
      <c r="AN31" s="47">
        <f>SUM(AN32:AN94)</f>
        <v>4</v>
      </c>
      <c r="AO31" s="48">
        <f t="shared" si="9"/>
        <v>1828889.4534243301</v>
      </c>
      <c r="AP31" s="43">
        <f t="shared" ref="AP31:AX31" si="19">SUM(AP32:AP94)</f>
        <v>33928.578264066753</v>
      </c>
      <c r="AQ31" s="44">
        <f t="shared" si="19"/>
        <v>106.45144422700869</v>
      </c>
      <c r="AR31" s="44">
        <f t="shared" si="19"/>
        <v>1238.4112683460501</v>
      </c>
      <c r="AS31" s="44">
        <f t="shared" si="19"/>
        <v>0</v>
      </c>
      <c r="AT31" s="44">
        <f t="shared" si="19"/>
        <v>3.1213360128863599</v>
      </c>
      <c r="AU31" s="44">
        <f t="shared" si="19"/>
        <v>0</v>
      </c>
      <c r="AV31" s="44">
        <f t="shared" si="19"/>
        <v>21.523784169964902</v>
      </c>
      <c r="AW31" s="44">
        <f t="shared" si="19"/>
        <v>1447.7144971120692</v>
      </c>
      <c r="AX31" s="44">
        <f t="shared" si="19"/>
        <v>0</v>
      </c>
      <c r="AY31" s="44">
        <f t="shared" ref="AY31" si="20">SUM(AY32:AY94)</f>
        <v>0</v>
      </c>
      <c r="AZ31" s="44">
        <f t="shared" si="10"/>
        <v>0</v>
      </c>
      <c r="BA31" s="44">
        <f>SUM(BA32:BA94)</f>
        <v>2535.6331205179208</v>
      </c>
      <c r="BB31" s="44">
        <f>SUM(BB32:BB94)</f>
        <v>11.07887145437865</v>
      </c>
      <c r="BC31" s="44">
        <f>SUM(BC32:BC94)</f>
        <v>2.60472014293555</v>
      </c>
      <c r="BD31" s="44">
        <f t="shared" si="11"/>
        <v>2549.3167121152351</v>
      </c>
      <c r="BE31" s="44">
        <f>SUM(BE32:BE94)</f>
        <v>0</v>
      </c>
      <c r="BF31" s="44">
        <f>SUM(BF32:BF94)</f>
        <v>0</v>
      </c>
      <c r="BG31" s="45">
        <f t="shared" si="12"/>
        <v>39295.117306049964</v>
      </c>
      <c r="BH31" s="47">
        <f>SUM(BH32:BH94)</f>
        <v>1873802.242880892</v>
      </c>
    </row>
    <row r="32" spans="1:60" ht="12" customHeight="1">
      <c r="A32" s="49" t="s">
        <v>262</v>
      </c>
      <c r="B32" s="50">
        <v>65.558974358974396</v>
      </c>
      <c r="C32" s="51">
        <v>216.59436913451501</v>
      </c>
      <c r="D32" s="52">
        <f t="shared" si="13"/>
        <v>282.15334349348939</v>
      </c>
      <c r="E32" s="50">
        <v>0</v>
      </c>
      <c r="F32" s="51">
        <v>0</v>
      </c>
      <c r="G32" s="51">
        <v>0</v>
      </c>
      <c r="H32" s="52">
        <f t="shared" si="5"/>
        <v>0</v>
      </c>
      <c r="I32" s="50">
        <v>63063.2167304791</v>
      </c>
      <c r="J32" s="51">
        <v>0</v>
      </c>
      <c r="K32" s="51">
        <v>0</v>
      </c>
      <c r="L32" s="51">
        <v>0</v>
      </c>
      <c r="M32" s="51">
        <v>81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75.478696653790195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3">
        <f t="shared" si="7"/>
        <v>63219.695427132887</v>
      </c>
      <c r="AM32" s="54">
        <v>0</v>
      </c>
      <c r="AN32" s="54">
        <v>0</v>
      </c>
      <c r="AO32" s="55">
        <f t="shared" si="9"/>
        <v>63219.695427132887</v>
      </c>
      <c r="AP32" s="50">
        <v>425.63464439030002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f t="shared" si="10"/>
        <v>0</v>
      </c>
      <c r="BA32" s="51">
        <v>0</v>
      </c>
      <c r="BB32" s="51">
        <v>0</v>
      </c>
      <c r="BC32" s="51">
        <v>0</v>
      </c>
      <c r="BD32" s="56">
        <f t="shared" si="11"/>
        <v>0</v>
      </c>
      <c r="BE32" s="51">
        <v>0</v>
      </c>
      <c r="BF32" s="51">
        <v>0</v>
      </c>
      <c r="BG32" s="52">
        <f t="shared" si="12"/>
        <v>425.63464439030002</v>
      </c>
      <c r="BH32" s="54">
        <v>63927.483415016679</v>
      </c>
    </row>
    <row r="33" spans="1:60" ht="12" customHeight="1">
      <c r="A33" s="57" t="s">
        <v>263</v>
      </c>
      <c r="B33" s="58">
        <v>19.616883116883098</v>
      </c>
      <c r="C33" s="59">
        <v>31.490196078431399</v>
      </c>
      <c r="D33" s="60">
        <f t="shared" si="13"/>
        <v>51.107079195314498</v>
      </c>
      <c r="E33" s="58">
        <v>0</v>
      </c>
      <c r="F33" s="59">
        <v>0</v>
      </c>
      <c r="G33" s="59">
        <v>0</v>
      </c>
      <c r="H33" s="60">
        <f t="shared" si="5"/>
        <v>0</v>
      </c>
      <c r="I33" s="58">
        <v>8194.3099889421392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  <c r="P33" s="59">
        <v>0</v>
      </c>
      <c r="Q33" s="59">
        <v>0</v>
      </c>
      <c r="R33" s="59">
        <v>0</v>
      </c>
      <c r="S33" s="59">
        <v>0</v>
      </c>
      <c r="T33" s="59">
        <v>0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59">
        <v>0</v>
      </c>
      <c r="AB33" s="59">
        <v>0</v>
      </c>
      <c r="AC33" s="59">
        <v>0</v>
      </c>
      <c r="AD33" s="59">
        <v>0</v>
      </c>
      <c r="AE33" s="59">
        <v>0</v>
      </c>
      <c r="AF33" s="59">
        <v>0</v>
      </c>
      <c r="AG33" s="59">
        <v>0</v>
      </c>
      <c r="AH33" s="59">
        <v>0</v>
      </c>
      <c r="AI33" s="59">
        <v>0</v>
      </c>
      <c r="AJ33" s="59">
        <v>0</v>
      </c>
      <c r="AK33" s="59">
        <v>0</v>
      </c>
      <c r="AL33" s="61">
        <f t="shared" si="7"/>
        <v>8194.3099889421392</v>
      </c>
      <c r="AM33" s="62">
        <v>0</v>
      </c>
      <c r="AN33" s="62">
        <v>0</v>
      </c>
      <c r="AO33" s="63">
        <f t="shared" si="9"/>
        <v>8194.3099889421392</v>
      </c>
      <c r="AP33" s="58">
        <v>0</v>
      </c>
      <c r="AQ33" s="59">
        <v>0</v>
      </c>
      <c r="AR33" s="59">
        <v>0</v>
      </c>
      <c r="AS33" s="59">
        <v>0</v>
      </c>
      <c r="AT33" s="59">
        <v>0</v>
      </c>
      <c r="AU33" s="59">
        <v>0</v>
      </c>
      <c r="AV33" s="59">
        <v>0</v>
      </c>
      <c r="AW33" s="59">
        <v>0</v>
      </c>
      <c r="AX33" s="59">
        <v>0</v>
      </c>
      <c r="AY33" s="59">
        <v>0</v>
      </c>
      <c r="AZ33" s="59">
        <f t="shared" si="10"/>
        <v>0</v>
      </c>
      <c r="BA33" s="59">
        <v>0</v>
      </c>
      <c r="BB33" s="59">
        <v>0</v>
      </c>
      <c r="BC33" s="59">
        <v>0</v>
      </c>
      <c r="BD33" s="64">
        <f t="shared" si="11"/>
        <v>0</v>
      </c>
      <c r="BE33" s="59">
        <v>0</v>
      </c>
      <c r="BF33" s="59">
        <v>0</v>
      </c>
      <c r="BG33" s="60">
        <f t="shared" si="12"/>
        <v>0</v>
      </c>
      <c r="BH33" s="62">
        <v>8245.4170681374544</v>
      </c>
    </row>
    <row r="34" spans="1:60" ht="12" customHeight="1">
      <c r="A34" s="49" t="s">
        <v>264</v>
      </c>
      <c r="B34" s="50">
        <v>471</v>
      </c>
      <c r="C34" s="51">
        <v>15.2205128205128</v>
      </c>
      <c r="D34" s="52">
        <f t="shared" si="13"/>
        <v>486.22051282051279</v>
      </c>
      <c r="E34" s="50">
        <v>0</v>
      </c>
      <c r="F34" s="51">
        <v>0</v>
      </c>
      <c r="G34" s="51">
        <v>23.1303429650537</v>
      </c>
      <c r="H34" s="52">
        <f t="shared" si="5"/>
        <v>23.1303429650537</v>
      </c>
      <c r="I34" s="50">
        <v>22754.227118644099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0</v>
      </c>
      <c r="AG34" s="51">
        <v>0</v>
      </c>
      <c r="AH34" s="51">
        <v>0</v>
      </c>
      <c r="AI34" s="51">
        <v>0</v>
      </c>
      <c r="AJ34" s="51">
        <v>0</v>
      </c>
      <c r="AK34" s="51">
        <v>0</v>
      </c>
      <c r="AL34" s="53">
        <f t="shared" si="7"/>
        <v>22754.227118644099</v>
      </c>
      <c r="AM34" s="54">
        <v>0</v>
      </c>
      <c r="AN34" s="54">
        <v>0</v>
      </c>
      <c r="AO34" s="55">
        <f t="shared" si="9"/>
        <v>22777.357461609154</v>
      </c>
      <c r="AP34" s="50">
        <v>2168.60338983051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f t="shared" si="10"/>
        <v>0</v>
      </c>
      <c r="BA34" s="51">
        <v>0</v>
      </c>
      <c r="BB34" s="51">
        <v>0</v>
      </c>
      <c r="BC34" s="51">
        <v>0</v>
      </c>
      <c r="BD34" s="56">
        <f t="shared" si="11"/>
        <v>0</v>
      </c>
      <c r="BE34" s="51">
        <v>0</v>
      </c>
      <c r="BF34" s="51">
        <v>0</v>
      </c>
      <c r="BG34" s="52">
        <f t="shared" si="12"/>
        <v>2168.60338983051</v>
      </c>
      <c r="BH34" s="54">
        <v>25432.181364260177</v>
      </c>
    </row>
    <row r="35" spans="1:60" ht="12" customHeight="1">
      <c r="A35" s="57" t="s">
        <v>95</v>
      </c>
      <c r="B35" s="58">
        <v>0</v>
      </c>
      <c r="C35" s="59">
        <v>0</v>
      </c>
      <c r="D35" s="60">
        <f t="shared" si="13"/>
        <v>0</v>
      </c>
      <c r="E35" s="58">
        <v>0</v>
      </c>
      <c r="F35" s="59">
        <v>0</v>
      </c>
      <c r="G35" s="59">
        <v>0</v>
      </c>
      <c r="H35" s="60">
        <f t="shared" si="5"/>
        <v>0</v>
      </c>
      <c r="I35" s="58">
        <v>2599.55316606929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9">
        <v>0</v>
      </c>
      <c r="U35" s="59">
        <v>0</v>
      </c>
      <c r="V35" s="59">
        <v>0</v>
      </c>
      <c r="W35" s="59">
        <v>0</v>
      </c>
      <c r="X35" s="59">
        <v>0</v>
      </c>
      <c r="Y35" s="59">
        <v>0</v>
      </c>
      <c r="Z35" s="59">
        <v>0</v>
      </c>
      <c r="AA35" s="59">
        <v>0</v>
      </c>
      <c r="AB35" s="59">
        <v>0</v>
      </c>
      <c r="AC35" s="59">
        <v>0</v>
      </c>
      <c r="AD35" s="59">
        <v>0</v>
      </c>
      <c r="AE35" s="59">
        <v>0</v>
      </c>
      <c r="AF35" s="59">
        <v>0</v>
      </c>
      <c r="AG35" s="59">
        <v>0</v>
      </c>
      <c r="AH35" s="59">
        <v>0</v>
      </c>
      <c r="AI35" s="59">
        <v>0</v>
      </c>
      <c r="AJ35" s="59">
        <v>0</v>
      </c>
      <c r="AK35" s="59">
        <v>0</v>
      </c>
      <c r="AL35" s="61">
        <f t="shared" si="7"/>
        <v>2599.55316606929</v>
      </c>
      <c r="AM35" s="62">
        <v>0</v>
      </c>
      <c r="AN35" s="62">
        <v>0</v>
      </c>
      <c r="AO35" s="63">
        <f t="shared" si="9"/>
        <v>2599.55316606929</v>
      </c>
      <c r="AP35" s="58">
        <v>0</v>
      </c>
      <c r="AQ35" s="59">
        <v>0</v>
      </c>
      <c r="AR35" s="59">
        <v>0</v>
      </c>
      <c r="AS35" s="59">
        <v>0</v>
      </c>
      <c r="AT35" s="59">
        <v>0</v>
      </c>
      <c r="AU35" s="59">
        <v>0</v>
      </c>
      <c r="AV35" s="59">
        <v>0</v>
      </c>
      <c r="AW35" s="59">
        <v>0</v>
      </c>
      <c r="AX35" s="59">
        <v>0</v>
      </c>
      <c r="AY35" s="59">
        <v>0</v>
      </c>
      <c r="AZ35" s="59">
        <f t="shared" si="10"/>
        <v>0</v>
      </c>
      <c r="BA35" s="59">
        <v>0</v>
      </c>
      <c r="BB35" s="59">
        <v>0</v>
      </c>
      <c r="BC35" s="59">
        <v>0</v>
      </c>
      <c r="BD35" s="64">
        <f t="shared" si="11"/>
        <v>0</v>
      </c>
      <c r="BE35" s="59">
        <v>0</v>
      </c>
      <c r="BF35" s="59">
        <v>0</v>
      </c>
      <c r="BG35" s="60">
        <f t="shared" si="12"/>
        <v>0</v>
      </c>
      <c r="BH35" s="62">
        <v>2599.55316606929</v>
      </c>
    </row>
    <row r="36" spans="1:60" ht="12" customHeight="1">
      <c r="A36" s="49" t="s">
        <v>265</v>
      </c>
      <c r="B36" s="50">
        <v>39.539026802253403</v>
      </c>
      <c r="C36" s="51">
        <v>0</v>
      </c>
      <c r="D36" s="52">
        <f t="shared" si="13"/>
        <v>39.539026802253403</v>
      </c>
      <c r="E36" s="50">
        <v>0</v>
      </c>
      <c r="F36" s="51">
        <v>0</v>
      </c>
      <c r="G36" s="51">
        <v>0</v>
      </c>
      <c r="H36" s="52">
        <f t="shared" si="5"/>
        <v>0</v>
      </c>
      <c r="I36" s="50">
        <v>11875.9411574524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26.252450677212</v>
      </c>
      <c r="Z36" s="51">
        <v>39.740042493053998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3">
        <f t="shared" si="7"/>
        <v>11941.933650622666</v>
      </c>
      <c r="AM36" s="54">
        <v>0</v>
      </c>
      <c r="AN36" s="54">
        <v>0</v>
      </c>
      <c r="AO36" s="55">
        <f t="shared" si="9"/>
        <v>11941.933650622666</v>
      </c>
      <c r="AP36" s="50">
        <v>116.778142667599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f t="shared" si="10"/>
        <v>0</v>
      </c>
      <c r="BA36" s="51">
        <v>97.974152986377902</v>
      </c>
      <c r="BB36" s="51">
        <v>0</v>
      </c>
      <c r="BC36" s="51">
        <v>0</v>
      </c>
      <c r="BD36" s="56">
        <f t="shared" si="11"/>
        <v>97.974152986377902</v>
      </c>
      <c r="BE36" s="51">
        <v>0</v>
      </c>
      <c r="BF36" s="51">
        <v>0</v>
      </c>
      <c r="BG36" s="52">
        <f t="shared" si="12"/>
        <v>214.75229565397689</v>
      </c>
      <c r="BH36" s="54">
        <v>12196.224973078897</v>
      </c>
    </row>
    <row r="37" spans="1:60" ht="12" customHeight="1">
      <c r="A37" s="57" t="s">
        <v>266</v>
      </c>
      <c r="B37" s="58">
        <v>0</v>
      </c>
      <c r="C37" s="59">
        <v>0</v>
      </c>
      <c r="D37" s="60">
        <f t="shared" si="13"/>
        <v>0</v>
      </c>
      <c r="E37" s="58">
        <v>0</v>
      </c>
      <c r="F37" s="59">
        <v>0</v>
      </c>
      <c r="G37" s="59">
        <v>0</v>
      </c>
      <c r="H37" s="60">
        <f t="shared" si="5"/>
        <v>0</v>
      </c>
      <c r="I37" s="58">
        <v>20246.065980167801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v>0</v>
      </c>
      <c r="Q37" s="59">
        <v>0</v>
      </c>
      <c r="R37" s="59">
        <v>603.71300533943599</v>
      </c>
      <c r="S37" s="59">
        <v>9</v>
      </c>
      <c r="T37" s="59">
        <v>0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59">
        <v>0</v>
      </c>
      <c r="AB37" s="59">
        <v>0</v>
      </c>
      <c r="AC37" s="59">
        <v>0</v>
      </c>
      <c r="AD37" s="59">
        <v>0</v>
      </c>
      <c r="AE37" s="59">
        <v>0</v>
      </c>
      <c r="AF37" s="59">
        <v>0</v>
      </c>
      <c r="AG37" s="59">
        <v>0</v>
      </c>
      <c r="AH37" s="59">
        <v>0</v>
      </c>
      <c r="AI37" s="59">
        <v>0</v>
      </c>
      <c r="AJ37" s="59">
        <v>0</v>
      </c>
      <c r="AK37" s="59">
        <v>0</v>
      </c>
      <c r="AL37" s="61">
        <f t="shared" si="7"/>
        <v>20858.778985507237</v>
      </c>
      <c r="AM37" s="62">
        <v>0</v>
      </c>
      <c r="AN37" s="62">
        <v>0</v>
      </c>
      <c r="AO37" s="63">
        <f t="shared" si="9"/>
        <v>20858.778985507237</v>
      </c>
      <c r="AP37" s="58">
        <v>3139.7523518942298</v>
      </c>
      <c r="AQ37" s="59">
        <v>0</v>
      </c>
      <c r="AR37" s="59">
        <v>0</v>
      </c>
      <c r="AS37" s="59">
        <v>0</v>
      </c>
      <c r="AT37" s="59">
        <v>0</v>
      </c>
      <c r="AU37" s="59">
        <v>0</v>
      </c>
      <c r="AV37" s="59">
        <v>0</v>
      </c>
      <c r="AW37" s="59">
        <v>0</v>
      </c>
      <c r="AX37" s="59">
        <v>0</v>
      </c>
      <c r="AY37" s="59">
        <v>0</v>
      </c>
      <c r="AZ37" s="59">
        <f t="shared" si="10"/>
        <v>0</v>
      </c>
      <c r="BA37" s="59">
        <v>0</v>
      </c>
      <c r="BB37" s="59">
        <v>0</v>
      </c>
      <c r="BC37" s="59">
        <v>0</v>
      </c>
      <c r="BD37" s="64">
        <f t="shared" si="11"/>
        <v>0</v>
      </c>
      <c r="BE37" s="59">
        <v>0</v>
      </c>
      <c r="BF37" s="59">
        <v>0</v>
      </c>
      <c r="BG37" s="60">
        <f t="shared" si="12"/>
        <v>3139.7523518942298</v>
      </c>
      <c r="BH37" s="62">
        <v>23998.531337401466</v>
      </c>
    </row>
    <row r="38" spans="1:60" ht="12" customHeight="1">
      <c r="A38" s="49" t="s">
        <v>267</v>
      </c>
      <c r="B38" s="50">
        <v>9</v>
      </c>
      <c r="C38" s="51">
        <v>0</v>
      </c>
      <c r="D38" s="52">
        <f t="shared" si="13"/>
        <v>9</v>
      </c>
      <c r="E38" s="50">
        <v>0</v>
      </c>
      <c r="F38" s="51">
        <v>0</v>
      </c>
      <c r="G38" s="51">
        <v>0</v>
      </c>
      <c r="H38" s="52">
        <f t="shared" ref="H38:H69" si="21">SUM(G38,F38,E38)</f>
        <v>0</v>
      </c>
      <c r="I38" s="50">
        <v>7611.5722697055999</v>
      </c>
      <c r="J38" s="51">
        <v>0</v>
      </c>
      <c r="K38" s="51">
        <v>6.4927644245699003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7.3043599776411403</v>
      </c>
      <c r="AL38" s="53">
        <f t="shared" ref="AL38:AL69" si="22">SUM(AK38,AJ38,AI38,AH38,AG38,AF38,AE38,AD38,AC38,AB38,AA38,Z38,Y38,X38,W38,V38,U38,T38,S38,R38,Q38,P38,O38,N38,M38,L38,K38,J38,I38)</f>
        <v>7625.3693941078109</v>
      </c>
      <c r="AM38" s="54">
        <v>0</v>
      </c>
      <c r="AN38" s="54">
        <v>0</v>
      </c>
      <c r="AO38" s="55">
        <f t="shared" ref="AO38:AO69" si="23">SUM(AN38,AM38,AL38,H38)</f>
        <v>7625.3693941078109</v>
      </c>
      <c r="AP38" s="50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f t="shared" si="10"/>
        <v>0</v>
      </c>
      <c r="BA38" s="51">
        <v>0</v>
      </c>
      <c r="BB38" s="51">
        <v>0</v>
      </c>
      <c r="BC38" s="51">
        <v>0</v>
      </c>
      <c r="BD38" s="56">
        <f t="shared" si="11"/>
        <v>0</v>
      </c>
      <c r="BE38" s="51">
        <v>0</v>
      </c>
      <c r="BF38" s="51">
        <v>0</v>
      </c>
      <c r="BG38" s="52">
        <f t="shared" ref="BG38:BG69" si="24">SUM(BF38,BE38,BD38,AZ38,AW38,AV38,AU38,AT38,AS38,AR38,AQ38,AP38)</f>
        <v>0</v>
      </c>
      <c r="BH38" s="54">
        <v>7634.3693941078109</v>
      </c>
    </row>
    <row r="39" spans="1:60" ht="12" customHeight="1">
      <c r="A39" s="68" t="s">
        <v>268</v>
      </c>
      <c r="B39" s="58">
        <v>0</v>
      </c>
      <c r="C39" s="59">
        <v>0</v>
      </c>
      <c r="D39" s="60">
        <f t="shared" si="13"/>
        <v>0</v>
      </c>
      <c r="E39" s="58">
        <v>0</v>
      </c>
      <c r="F39" s="59">
        <v>0</v>
      </c>
      <c r="G39" s="59">
        <v>0</v>
      </c>
      <c r="H39" s="60">
        <f t="shared" si="21"/>
        <v>0</v>
      </c>
      <c r="I39" s="58">
        <v>13058.3581423043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9">
        <v>0</v>
      </c>
      <c r="U39" s="59">
        <v>0</v>
      </c>
      <c r="V39" s="59">
        <v>0</v>
      </c>
      <c r="W39" s="59">
        <v>0</v>
      </c>
      <c r="X39" s="59">
        <v>0</v>
      </c>
      <c r="Y39" s="59">
        <v>0</v>
      </c>
      <c r="Z39" s="59">
        <v>0</v>
      </c>
      <c r="AA39" s="59">
        <v>0</v>
      </c>
      <c r="AB39" s="59">
        <v>0</v>
      </c>
      <c r="AC39" s="59">
        <v>0</v>
      </c>
      <c r="AD39" s="59">
        <v>0</v>
      </c>
      <c r="AE39" s="59">
        <v>0</v>
      </c>
      <c r="AF39" s="59">
        <v>0</v>
      </c>
      <c r="AG39" s="59">
        <v>0</v>
      </c>
      <c r="AH39" s="59">
        <v>0</v>
      </c>
      <c r="AI39" s="59">
        <v>0</v>
      </c>
      <c r="AJ39" s="59">
        <v>0</v>
      </c>
      <c r="AK39" s="59">
        <v>0</v>
      </c>
      <c r="AL39" s="61">
        <f t="shared" si="22"/>
        <v>13058.3581423043</v>
      </c>
      <c r="AM39" s="62">
        <v>0</v>
      </c>
      <c r="AN39" s="62">
        <v>0</v>
      </c>
      <c r="AO39" s="63">
        <f t="shared" si="23"/>
        <v>13058.3581423043</v>
      </c>
      <c r="AP39" s="58">
        <v>159.71717773146699</v>
      </c>
      <c r="AQ39" s="59">
        <v>0</v>
      </c>
      <c r="AR39" s="59">
        <v>0</v>
      </c>
      <c r="AS39" s="59">
        <v>0</v>
      </c>
      <c r="AT39" s="59">
        <v>0</v>
      </c>
      <c r="AU39" s="59">
        <v>0</v>
      </c>
      <c r="AV39" s="59">
        <v>0</v>
      </c>
      <c r="AW39" s="59">
        <v>0</v>
      </c>
      <c r="AX39" s="59">
        <v>0</v>
      </c>
      <c r="AY39" s="59">
        <v>0</v>
      </c>
      <c r="AZ39" s="59">
        <f t="shared" si="10"/>
        <v>0</v>
      </c>
      <c r="BA39" s="59">
        <v>0</v>
      </c>
      <c r="BB39" s="59">
        <v>0</v>
      </c>
      <c r="BC39" s="59">
        <v>0</v>
      </c>
      <c r="BD39" s="64">
        <f t="shared" si="11"/>
        <v>0</v>
      </c>
      <c r="BE39" s="59">
        <v>0</v>
      </c>
      <c r="BF39" s="59">
        <v>0</v>
      </c>
      <c r="BG39" s="60">
        <f t="shared" si="24"/>
        <v>159.71717773146699</v>
      </c>
      <c r="BH39" s="62">
        <v>13218.075320035767</v>
      </c>
    </row>
    <row r="40" spans="1:60" ht="12" customHeight="1">
      <c r="A40" s="69" t="s">
        <v>269</v>
      </c>
      <c r="B40" s="50">
        <v>0</v>
      </c>
      <c r="C40" s="51">
        <v>0</v>
      </c>
      <c r="D40" s="52">
        <f t="shared" si="13"/>
        <v>0</v>
      </c>
      <c r="E40" s="50">
        <v>0</v>
      </c>
      <c r="F40" s="51">
        <v>0</v>
      </c>
      <c r="G40" s="51">
        <v>0</v>
      </c>
      <c r="H40" s="52">
        <f t="shared" si="21"/>
        <v>0</v>
      </c>
      <c r="I40" s="50">
        <v>9785.7140157288395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3">
        <f t="shared" si="22"/>
        <v>9785.7140157288395</v>
      </c>
      <c r="AM40" s="54">
        <v>0</v>
      </c>
      <c r="AN40" s="54">
        <v>0</v>
      </c>
      <c r="AO40" s="55">
        <f t="shared" si="23"/>
        <v>9785.7140157288395</v>
      </c>
      <c r="AP40" s="50">
        <v>760.82405657501704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f t="shared" si="10"/>
        <v>0</v>
      </c>
      <c r="BA40" s="51">
        <v>0</v>
      </c>
      <c r="BB40" s="51">
        <v>0</v>
      </c>
      <c r="BC40" s="51">
        <v>0</v>
      </c>
      <c r="BD40" s="56">
        <f t="shared" si="11"/>
        <v>0</v>
      </c>
      <c r="BE40" s="51">
        <v>0</v>
      </c>
      <c r="BF40" s="51">
        <v>0</v>
      </c>
      <c r="BG40" s="52">
        <f t="shared" si="24"/>
        <v>760.82405657501704</v>
      </c>
      <c r="BH40" s="54">
        <v>10546.538072303856</v>
      </c>
    </row>
    <row r="41" spans="1:60" ht="12" customHeight="1">
      <c r="A41" s="68" t="s">
        <v>270</v>
      </c>
      <c r="B41" s="58">
        <v>70.971014492753696</v>
      </c>
      <c r="C41" s="59">
        <v>620.54740701938204</v>
      </c>
      <c r="D41" s="60">
        <f t="shared" si="13"/>
        <v>691.51842151213577</v>
      </c>
      <c r="E41" s="58">
        <v>0</v>
      </c>
      <c r="F41" s="59">
        <v>0</v>
      </c>
      <c r="G41" s="59">
        <v>0</v>
      </c>
      <c r="H41" s="60">
        <f t="shared" si="21"/>
        <v>0</v>
      </c>
      <c r="I41" s="58">
        <v>22012.625686633499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  <c r="S41" s="59">
        <v>0</v>
      </c>
      <c r="T41" s="59">
        <v>0</v>
      </c>
      <c r="U41" s="59">
        <v>0</v>
      </c>
      <c r="V41" s="59">
        <v>0</v>
      </c>
      <c r="W41" s="59">
        <v>0</v>
      </c>
      <c r="X41" s="59">
        <v>0</v>
      </c>
      <c r="Y41" s="59">
        <v>0</v>
      </c>
      <c r="Z41" s="59">
        <v>0</v>
      </c>
      <c r="AA41" s="59">
        <v>0</v>
      </c>
      <c r="AB41" s="59">
        <v>0</v>
      </c>
      <c r="AC41" s="59">
        <v>0</v>
      </c>
      <c r="AD41" s="59">
        <v>0</v>
      </c>
      <c r="AE41" s="59">
        <v>0</v>
      </c>
      <c r="AF41" s="59">
        <v>0</v>
      </c>
      <c r="AG41" s="59">
        <v>0</v>
      </c>
      <c r="AH41" s="59">
        <v>0</v>
      </c>
      <c r="AI41" s="59">
        <v>0</v>
      </c>
      <c r="AJ41" s="59">
        <v>0</v>
      </c>
      <c r="AK41" s="59">
        <v>0</v>
      </c>
      <c r="AL41" s="61">
        <f t="shared" si="22"/>
        <v>22012.625686633499</v>
      </c>
      <c r="AM41" s="62">
        <v>0</v>
      </c>
      <c r="AN41" s="62">
        <v>0</v>
      </c>
      <c r="AO41" s="63">
        <f t="shared" si="23"/>
        <v>22012.625686633499</v>
      </c>
      <c r="AP41" s="58">
        <v>0</v>
      </c>
      <c r="AQ41" s="59">
        <v>0</v>
      </c>
      <c r="AR41" s="59">
        <v>0</v>
      </c>
      <c r="AS41" s="59">
        <v>0</v>
      </c>
      <c r="AT41" s="59">
        <v>0</v>
      </c>
      <c r="AU41" s="59">
        <v>0</v>
      </c>
      <c r="AV41" s="59">
        <v>0</v>
      </c>
      <c r="AW41" s="59">
        <v>0</v>
      </c>
      <c r="AX41" s="59">
        <v>0</v>
      </c>
      <c r="AY41" s="59">
        <v>0</v>
      </c>
      <c r="AZ41" s="59">
        <f t="shared" si="10"/>
        <v>0</v>
      </c>
      <c r="BA41" s="59">
        <v>0</v>
      </c>
      <c r="BB41" s="59">
        <v>0</v>
      </c>
      <c r="BC41" s="59">
        <v>0</v>
      </c>
      <c r="BD41" s="64">
        <f t="shared" si="11"/>
        <v>0</v>
      </c>
      <c r="BE41" s="59">
        <v>0</v>
      </c>
      <c r="BF41" s="59">
        <v>0</v>
      </c>
      <c r="BG41" s="60">
        <f t="shared" si="24"/>
        <v>0</v>
      </c>
      <c r="BH41" s="62">
        <v>22704.144108145636</v>
      </c>
    </row>
    <row r="42" spans="1:60" ht="12" customHeight="1">
      <c r="A42" s="69" t="s">
        <v>271</v>
      </c>
      <c r="B42" s="50">
        <v>790.26273148148096</v>
      </c>
      <c r="C42" s="51">
        <v>39.711340206185596</v>
      </c>
      <c r="D42" s="52">
        <f t="shared" si="13"/>
        <v>829.97407168766654</v>
      </c>
      <c r="E42" s="50">
        <v>0</v>
      </c>
      <c r="F42" s="51">
        <v>0</v>
      </c>
      <c r="G42" s="51">
        <v>0</v>
      </c>
      <c r="H42" s="52">
        <f t="shared" si="21"/>
        <v>0</v>
      </c>
      <c r="I42" s="50">
        <v>9217.3644557430107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15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3">
        <f t="shared" si="22"/>
        <v>9232.3644557430107</v>
      </c>
      <c r="AM42" s="54">
        <v>0</v>
      </c>
      <c r="AN42" s="54">
        <v>0</v>
      </c>
      <c r="AO42" s="55">
        <f t="shared" si="23"/>
        <v>9232.3644557430107</v>
      </c>
      <c r="AP42" s="50">
        <v>613.64455743009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f t="shared" si="10"/>
        <v>0</v>
      </c>
      <c r="BA42" s="51">
        <v>0</v>
      </c>
      <c r="BB42" s="51">
        <v>0</v>
      </c>
      <c r="BC42" s="51">
        <v>0</v>
      </c>
      <c r="BD42" s="56">
        <f t="shared" si="11"/>
        <v>0</v>
      </c>
      <c r="BE42" s="51">
        <v>0</v>
      </c>
      <c r="BF42" s="51">
        <v>0</v>
      </c>
      <c r="BG42" s="52">
        <f t="shared" si="24"/>
        <v>613.64455743009</v>
      </c>
      <c r="BH42" s="54">
        <v>10675.983084860767</v>
      </c>
    </row>
    <row r="43" spans="1:60" ht="12" customHeight="1">
      <c r="A43" s="68" t="s">
        <v>272</v>
      </c>
      <c r="B43" s="58">
        <v>0</v>
      </c>
      <c r="C43" s="59">
        <v>0</v>
      </c>
      <c r="D43" s="60">
        <f t="shared" si="13"/>
        <v>0</v>
      </c>
      <c r="E43" s="58">
        <v>0</v>
      </c>
      <c r="F43" s="59">
        <v>0</v>
      </c>
      <c r="G43" s="59">
        <v>0</v>
      </c>
      <c r="H43" s="60">
        <f t="shared" si="21"/>
        <v>0</v>
      </c>
      <c r="I43" s="58">
        <v>9446.6800705911992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9">
        <v>0</v>
      </c>
      <c r="U43" s="59">
        <v>0</v>
      </c>
      <c r="V43" s="59">
        <v>0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59">
        <v>0</v>
      </c>
      <c r="AD43" s="59">
        <v>0</v>
      </c>
      <c r="AE43" s="59">
        <v>0</v>
      </c>
      <c r="AF43" s="59">
        <v>0</v>
      </c>
      <c r="AG43" s="59">
        <v>0</v>
      </c>
      <c r="AH43" s="59">
        <v>0</v>
      </c>
      <c r="AI43" s="59">
        <v>0</v>
      </c>
      <c r="AJ43" s="59">
        <v>0</v>
      </c>
      <c r="AK43" s="59">
        <v>0</v>
      </c>
      <c r="AL43" s="61">
        <f t="shared" si="22"/>
        <v>9446.6800705911992</v>
      </c>
      <c r="AM43" s="62">
        <v>0</v>
      </c>
      <c r="AN43" s="62">
        <v>0</v>
      </c>
      <c r="AO43" s="63">
        <f t="shared" si="23"/>
        <v>9446.6800705911992</v>
      </c>
      <c r="AP43" s="58">
        <v>291.05571662674902</v>
      </c>
      <c r="AQ43" s="59">
        <v>0</v>
      </c>
      <c r="AR43" s="59">
        <v>0</v>
      </c>
      <c r="AS43" s="59">
        <v>0</v>
      </c>
      <c r="AT43" s="59">
        <v>0</v>
      </c>
      <c r="AU43" s="59">
        <v>0</v>
      </c>
      <c r="AV43" s="59">
        <v>0</v>
      </c>
      <c r="AW43" s="59">
        <v>0</v>
      </c>
      <c r="AX43" s="59">
        <v>0</v>
      </c>
      <c r="AY43" s="59">
        <v>0</v>
      </c>
      <c r="AZ43" s="59">
        <f t="shared" si="10"/>
        <v>0</v>
      </c>
      <c r="BA43" s="59">
        <v>0</v>
      </c>
      <c r="BB43" s="59">
        <v>0</v>
      </c>
      <c r="BC43" s="59">
        <v>0</v>
      </c>
      <c r="BD43" s="64">
        <f t="shared" si="11"/>
        <v>0</v>
      </c>
      <c r="BE43" s="59">
        <v>0</v>
      </c>
      <c r="BF43" s="59">
        <v>0</v>
      </c>
      <c r="BG43" s="60">
        <f t="shared" si="24"/>
        <v>291.05571662674902</v>
      </c>
      <c r="BH43" s="62">
        <v>9737.7357872179491</v>
      </c>
    </row>
    <row r="44" spans="1:60" ht="12" customHeight="1">
      <c r="A44" s="69" t="s">
        <v>273</v>
      </c>
      <c r="B44" s="50">
        <v>841.54384410983198</v>
      </c>
      <c r="C44" s="51">
        <v>268.37282353537302</v>
      </c>
      <c r="D44" s="52">
        <f t="shared" si="13"/>
        <v>1109.9166676452051</v>
      </c>
      <c r="E44" s="50">
        <v>0</v>
      </c>
      <c r="F44" s="51">
        <v>0</v>
      </c>
      <c r="G44" s="51">
        <v>0</v>
      </c>
      <c r="H44" s="52">
        <f t="shared" si="21"/>
        <v>0</v>
      </c>
      <c r="I44" s="50">
        <v>3014.9824491424001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9.2700036573471998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3">
        <f t="shared" si="22"/>
        <v>3024.2524527997475</v>
      </c>
      <c r="AM44" s="54">
        <v>0</v>
      </c>
      <c r="AN44" s="54">
        <v>0</v>
      </c>
      <c r="AO44" s="55">
        <f t="shared" si="23"/>
        <v>3024.2524527997475</v>
      </c>
      <c r="AP44" s="50">
        <v>318.64113814652302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f t="shared" si="10"/>
        <v>0</v>
      </c>
      <c r="BA44" s="51">
        <v>0</v>
      </c>
      <c r="BB44" s="51">
        <v>0</v>
      </c>
      <c r="BC44" s="51">
        <v>0</v>
      </c>
      <c r="BD44" s="56">
        <f t="shared" si="11"/>
        <v>0</v>
      </c>
      <c r="BE44" s="51">
        <v>0</v>
      </c>
      <c r="BF44" s="51">
        <v>0</v>
      </c>
      <c r="BG44" s="52">
        <f t="shared" si="24"/>
        <v>318.64113814652302</v>
      </c>
      <c r="BH44" s="54">
        <v>4452.8102585914748</v>
      </c>
    </row>
    <row r="45" spans="1:60" ht="12" customHeight="1">
      <c r="A45" s="68" t="s">
        <v>274</v>
      </c>
      <c r="B45" s="58">
        <v>45.562780773525297</v>
      </c>
      <c r="C45" s="59">
        <v>0</v>
      </c>
      <c r="D45" s="60">
        <f t="shared" si="13"/>
        <v>45.562780773525297</v>
      </c>
      <c r="E45" s="58">
        <v>0</v>
      </c>
      <c r="F45" s="59">
        <v>0</v>
      </c>
      <c r="G45" s="59">
        <v>6.4190548968876397</v>
      </c>
      <c r="H45" s="60">
        <f t="shared" si="21"/>
        <v>6.4190548968876397</v>
      </c>
      <c r="I45" s="58">
        <v>19349.363251113798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0</v>
      </c>
      <c r="R45" s="59">
        <v>0</v>
      </c>
      <c r="S45" s="59">
        <v>22</v>
      </c>
      <c r="T45" s="59">
        <v>0</v>
      </c>
      <c r="U45" s="59">
        <v>0</v>
      </c>
      <c r="V45" s="59">
        <v>0</v>
      </c>
      <c r="W45" s="59">
        <v>0</v>
      </c>
      <c r="X45" s="59">
        <v>0</v>
      </c>
      <c r="Y45" s="59">
        <v>0</v>
      </c>
      <c r="Z45" s="59">
        <v>0</v>
      </c>
      <c r="AA45" s="59">
        <v>0</v>
      </c>
      <c r="AB45" s="59">
        <v>0</v>
      </c>
      <c r="AC45" s="59">
        <v>0</v>
      </c>
      <c r="AD45" s="59">
        <v>0</v>
      </c>
      <c r="AE45" s="59">
        <v>0</v>
      </c>
      <c r="AF45" s="59">
        <v>0</v>
      </c>
      <c r="AG45" s="59">
        <v>0</v>
      </c>
      <c r="AH45" s="59">
        <v>0</v>
      </c>
      <c r="AI45" s="59">
        <v>0</v>
      </c>
      <c r="AJ45" s="59">
        <v>0</v>
      </c>
      <c r="AK45" s="59">
        <v>0</v>
      </c>
      <c r="AL45" s="61">
        <f t="shared" si="22"/>
        <v>19371.363251113798</v>
      </c>
      <c r="AM45" s="62">
        <v>0</v>
      </c>
      <c r="AN45" s="62">
        <v>0</v>
      </c>
      <c r="AO45" s="63">
        <f t="shared" si="23"/>
        <v>19377.782306010686</v>
      </c>
      <c r="AP45" s="58">
        <v>292.61273497772498</v>
      </c>
      <c r="AQ45" s="59">
        <v>0</v>
      </c>
      <c r="AR45" s="59">
        <v>0</v>
      </c>
      <c r="AS45" s="59">
        <v>0</v>
      </c>
      <c r="AT45" s="59">
        <v>0</v>
      </c>
      <c r="AU45" s="59">
        <v>0</v>
      </c>
      <c r="AV45" s="59">
        <v>0</v>
      </c>
      <c r="AW45" s="59">
        <v>0</v>
      </c>
      <c r="AX45" s="59">
        <v>0</v>
      </c>
      <c r="AY45" s="59">
        <v>0</v>
      </c>
      <c r="AZ45" s="59">
        <f t="shared" si="10"/>
        <v>0</v>
      </c>
      <c r="BA45" s="59">
        <v>0</v>
      </c>
      <c r="BB45" s="59">
        <v>2</v>
      </c>
      <c r="BC45" s="59">
        <v>0</v>
      </c>
      <c r="BD45" s="64">
        <f t="shared" si="11"/>
        <v>2</v>
      </c>
      <c r="BE45" s="59">
        <v>0</v>
      </c>
      <c r="BF45" s="59">
        <v>0</v>
      </c>
      <c r="BG45" s="60">
        <f t="shared" si="24"/>
        <v>294.61273497772498</v>
      </c>
      <c r="BH45" s="62">
        <v>19717.957821761935</v>
      </c>
    </row>
    <row r="46" spans="1:60" ht="12" customHeight="1">
      <c r="A46" s="69" t="s">
        <v>275</v>
      </c>
      <c r="B46" s="50">
        <v>80.788438275846701</v>
      </c>
      <c r="C46" s="51">
        <v>0</v>
      </c>
      <c r="D46" s="52">
        <f t="shared" si="13"/>
        <v>80.788438275846701</v>
      </c>
      <c r="E46" s="50">
        <v>0</v>
      </c>
      <c r="F46" s="51">
        <v>0</v>
      </c>
      <c r="G46" s="51">
        <v>0</v>
      </c>
      <c r="H46" s="52">
        <f t="shared" si="21"/>
        <v>0</v>
      </c>
      <c r="I46" s="50">
        <v>16506.341620875701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2398.1549893842898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3">
        <f t="shared" si="22"/>
        <v>18904.49661025999</v>
      </c>
      <c r="AM46" s="54">
        <v>0</v>
      </c>
      <c r="AN46" s="54">
        <v>0</v>
      </c>
      <c r="AO46" s="55">
        <f t="shared" si="23"/>
        <v>18904.49661025999</v>
      </c>
      <c r="AP46" s="50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f t="shared" si="10"/>
        <v>0</v>
      </c>
      <c r="BA46" s="51">
        <v>0</v>
      </c>
      <c r="BB46" s="51">
        <v>0</v>
      </c>
      <c r="BC46" s="51">
        <v>0</v>
      </c>
      <c r="BD46" s="56">
        <f t="shared" si="11"/>
        <v>0</v>
      </c>
      <c r="BE46" s="51">
        <v>0</v>
      </c>
      <c r="BF46" s="51">
        <v>0</v>
      </c>
      <c r="BG46" s="52">
        <f t="shared" si="24"/>
        <v>0</v>
      </c>
      <c r="BH46" s="54">
        <v>18985.285048535836</v>
      </c>
    </row>
    <row r="47" spans="1:60" ht="12" customHeight="1">
      <c r="A47" s="68" t="s">
        <v>276</v>
      </c>
      <c r="B47" s="58">
        <v>55.786184649926902</v>
      </c>
      <c r="C47" s="59">
        <v>0</v>
      </c>
      <c r="D47" s="60">
        <f t="shared" si="13"/>
        <v>55.786184649926902</v>
      </c>
      <c r="E47" s="58">
        <v>0</v>
      </c>
      <c r="F47" s="59">
        <v>0</v>
      </c>
      <c r="G47" s="59">
        <v>0</v>
      </c>
      <c r="H47" s="60">
        <f t="shared" si="21"/>
        <v>0</v>
      </c>
      <c r="I47" s="58">
        <v>6285.0417363267798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9">
        <v>0</v>
      </c>
      <c r="U47" s="59">
        <v>0</v>
      </c>
      <c r="V47" s="59">
        <v>0</v>
      </c>
      <c r="W47" s="59">
        <v>0</v>
      </c>
      <c r="X47" s="59">
        <v>0</v>
      </c>
      <c r="Y47" s="59">
        <v>0</v>
      </c>
      <c r="Z47" s="59">
        <v>0</v>
      </c>
      <c r="AA47" s="59">
        <v>0</v>
      </c>
      <c r="AB47" s="59">
        <v>0</v>
      </c>
      <c r="AC47" s="59">
        <v>0</v>
      </c>
      <c r="AD47" s="59">
        <v>0</v>
      </c>
      <c r="AE47" s="59">
        <v>0</v>
      </c>
      <c r="AF47" s="59">
        <v>0</v>
      </c>
      <c r="AG47" s="59">
        <v>0</v>
      </c>
      <c r="AH47" s="59">
        <v>0</v>
      </c>
      <c r="AI47" s="59">
        <v>0</v>
      </c>
      <c r="AJ47" s="59">
        <v>0</v>
      </c>
      <c r="AK47" s="59">
        <v>0</v>
      </c>
      <c r="AL47" s="61">
        <f t="shared" si="22"/>
        <v>6285.0417363267798</v>
      </c>
      <c r="AM47" s="62">
        <v>0</v>
      </c>
      <c r="AN47" s="62">
        <v>4</v>
      </c>
      <c r="AO47" s="63">
        <f t="shared" si="23"/>
        <v>6289.0417363267798</v>
      </c>
      <c r="AP47" s="58">
        <v>0</v>
      </c>
      <c r="AQ47" s="59">
        <v>0</v>
      </c>
      <c r="AR47" s="59">
        <v>0</v>
      </c>
      <c r="AS47" s="59">
        <v>0</v>
      </c>
      <c r="AT47" s="59">
        <v>3.1213360128863599</v>
      </c>
      <c r="AU47" s="59">
        <v>0</v>
      </c>
      <c r="AV47" s="59">
        <v>0</v>
      </c>
      <c r="AW47" s="59">
        <v>0</v>
      </c>
      <c r="AX47" s="59">
        <v>0</v>
      </c>
      <c r="AY47" s="59">
        <v>0</v>
      </c>
      <c r="AZ47" s="59">
        <f t="shared" si="10"/>
        <v>0</v>
      </c>
      <c r="BA47" s="59">
        <v>0</v>
      </c>
      <c r="BB47" s="59">
        <v>0</v>
      </c>
      <c r="BC47" s="59">
        <v>0</v>
      </c>
      <c r="BD47" s="64">
        <f t="shared" si="11"/>
        <v>0</v>
      </c>
      <c r="BE47" s="59">
        <v>0</v>
      </c>
      <c r="BF47" s="59">
        <v>0</v>
      </c>
      <c r="BG47" s="60">
        <f t="shared" si="24"/>
        <v>3.1213360128863599</v>
      </c>
      <c r="BH47" s="62">
        <v>6347.9492569895938</v>
      </c>
    </row>
    <row r="48" spans="1:60" ht="12" customHeight="1">
      <c r="A48" s="69" t="s">
        <v>105</v>
      </c>
      <c r="B48" s="50">
        <v>11.7557251908397</v>
      </c>
      <c r="C48" s="51">
        <v>0</v>
      </c>
      <c r="D48" s="52">
        <f t="shared" si="13"/>
        <v>11.7557251908397</v>
      </c>
      <c r="E48" s="50">
        <v>0</v>
      </c>
      <c r="F48" s="51">
        <v>0</v>
      </c>
      <c r="G48" s="51">
        <v>456.186358359591</v>
      </c>
      <c r="H48" s="52">
        <f t="shared" si="21"/>
        <v>456.186358359591</v>
      </c>
      <c r="I48" s="50">
        <v>44577.1019213912</v>
      </c>
      <c r="J48" s="51">
        <v>0</v>
      </c>
      <c r="K48" s="51">
        <v>0</v>
      </c>
      <c r="L48" s="51">
        <v>0</v>
      </c>
      <c r="M48" s="51">
        <v>0</v>
      </c>
      <c r="N48" s="51">
        <v>1.0761892084982501</v>
      </c>
      <c r="O48" s="51">
        <v>0</v>
      </c>
      <c r="P48" s="51">
        <v>0</v>
      </c>
      <c r="Q48" s="51">
        <v>0</v>
      </c>
      <c r="R48" s="51">
        <v>0</v>
      </c>
      <c r="S48" s="51">
        <v>39.018518518518498</v>
      </c>
      <c r="T48" s="51">
        <v>0</v>
      </c>
      <c r="U48" s="51">
        <v>89.443486969020299</v>
      </c>
      <c r="V48" s="51">
        <v>0</v>
      </c>
      <c r="W48" s="51">
        <v>169.2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3">
        <f t="shared" si="22"/>
        <v>44875.840116087238</v>
      </c>
      <c r="AM48" s="54">
        <v>0</v>
      </c>
      <c r="AN48" s="54">
        <v>0</v>
      </c>
      <c r="AO48" s="55">
        <f t="shared" si="23"/>
        <v>45332.02647444683</v>
      </c>
      <c r="AP48" s="50">
        <v>8492.7033666624193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21.523784169964902</v>
      </c>
      <c r="AW48" s="51">
        <v>0</v>
      </c>
      <c r="AX48" s="51">
        <v>0</v>
      </c>
      <c r="AY48" s="51">
        <v>0</v>
      </c>
      <c r="AZ48" s="51">
        <f t="shared" si="10"/>
        <v>0</v>
      </c>
      <c r="BA48" s="51">
        <v>0</v>
      </c>
      <c r="BB48" s="51">
        <v>0</v>
      </c>
      <c r="BC48" s="51">
        <v>0</v>
      </c>
      <c r="BD48" s="56">
        <f t="shared" si="11"/>
        <v>0</v>
      </c>
      <c r="BE48" s="51">
        <v>0</v>
      </c>
      <c r="BF48" s="51">
        <v>0</v>
      </c>
      <c r="BG48" s="52">
        <f t="shared" si="24"/>
        <v>8514.2271508323847</v>
      </c>
      <c r="BH48" s="54">
        <v>53858.009350470049</v>
      </c>
    </row>
    <row r="49" spans="1:60" ht="12" customHeight="1">
      <c r="A49" s="68" t="s">
        <v>106</v>
      </c>
      <c r="B49" s="58">
        <v>99.872659176030297</v>
      </c>
      <c r="C49" s="59">
        <v>119.789266333211</v>
      </c>
      <c r="D49" s="60">
        <f t="shared" si="13"/>
        <v>219.66192550924131</v>
      </c>
      <c r="E49" s="58">
        <v>0</v>
      </c>
      <c r="F49" s="59">
        <v>0</v>
      </c>
      <c r="G49" s="59">
        <v>0</v>
      </c>
      <c r="H49" s="60">
        <f t="shared" si="21"/>
        <v>0</v>
      </c>
      <c r="I49" s="58">
        <v>39070.291805874702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29.842132301554599</v>
      </c>
      <c r="S49" s="59">
        <v>0</v>
      </c>
      <c r="T49" s="59">
        <v>0</v>
      </c>
      <c r="U49" s="59">
        <v>0</v>
      </c>
      <c r="V49" s="59">
        <v>0</v>
      </c>
      <c r="W49" s="59">
        <v>1</v>
      </c>
      <c r="X49" s="59">
        <v>0</v>
      </c>
      <c r="Y49" s="59">
        <v>0</v>
      </c>
      <c r="Z49" s="59">
        <v>0</v>
      </c>
      <c r="AA49" s="59">
        <v>0</v>
      </c>
      <c r="AB49" s="59">
        <v>0</v>
      </c>
      <c r="AC49" s="59">
        <v>0</v>
      </c>
      <c r="AD49" s="59">
        <v>0</v>
      </c>
      <c r="AE49" s="59">
        <v>0</v>
      </c>
      <c r="AF49" s="59">
        <v>0</v>
      </c>
      <c r="AG49" s="59">
        <v>0</v>
      </c>
      <c r="AH49" s="59">
        <v>0</v>
      </c>
      <c r="AI49" s="59">
        <v>0</v>
      </c>
      <c r="AJ49" s="59">
        <v>0</v>
      </c>
      <c r="AK49" s="59">
        <v>0</v>
      </c>
      <c r="AL49" s="61">
        <f t="shared" si="22"/>
        <v>39101.133938176259</v>
      </c>
      <c r="AM49" s="62">
        <v>0</v>
      </c>
      <c r="AN49" s="62">
        <v>0</v>
      </c>
      <c r="AO49" s="63">
        <f t="shared" si="23"/>
        <v>39101.133938176259</v>
      </c>
      <c r="AP49" s="58">
        <v>314.08161294683401</v>
      </c>
      <c r="AQ49" s="59">
        <v>0</v>
      </c>
      <c r="AR49" s="59">
        <v>0</v>
      </c>
      <c r="AS49" s="59">
        <v>0</v>
      </c>
      <c r="AT49" s="59">
        <v>0</v>
      </c>
      <c r="AU49" s="59">
        <v>0</v>
      </c>
      <c r="AV49" s="59">
        <v>0</v>
      </c>
      <c r="AW49" s="59">
        <v>0</v>
      </c>
      <c r="AX49" s="59">
        <v>0</v>
      </c>
      <c r="AY49" s="59">
        <v>0</v>
      </c>
      <c r="AZ49" s="59">
        <f t="shared" si="10"/>
        <v>0</v>
      </c>
      <c r="BA49" s="59">
        <v>0</v>
      </c>
      <c r="BB49" s="59">
        <v>0</v>
      </c>
      <c r="BC49" s="59">
        <v>0</v>
      </c>
      <c r="BD49" s="64">
        <f t="shared" si="11"/>
        <v>0</v>
      </c>
      <c r="BE49" s="59">
        <v>0</v>
      </c>
      <c r="BF49" s="59">
        <v>0</v>
      </c>
      <c r="BG49" s="60">
        <f t="shared" si="24"/>
        <v>314.08161294683401</v>
      </c>
      <c r="BH49" s="62">
        <v>39634.87747663234</v>
      </c>
    </row>
    <row r="50" spans="1:60" ht="12" customHeight="1">
      <c r="A50" s="69" t="s">
        <v>107</v>
      </c>
      <c r="B50" s="50">
        <v>60.108890680636399</v>
      </c>
      <c r="C50" s="51">
        <v>0</v>
      </c>
      <c r="D50" s="52">
        <f t="shared" si="13"/>
        <v>60.108890680636399</v>
      </c>
      <c r="E50" s="50">
        <v>0</v>
      </c>
      <c r="F50" s="51">
        <v>0</v>
      </c>
      <c r="G50" s="51">
        <v>0</v>
      </c>
      <c r="H50" s="52">
        <f t="shared" si="21"/>
        <v>0</v>
      </c>
      <c r="I50" s="50">
        <v>0</v>
      </c>
      <c r="J50" s="51">
        <v>10919.5913796901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3">
        <f t="shared" si="22"/>
        <v>10919.5913796901</v>
      </c>
      <c r="AM50" s="54">
        <v>0</v>
      </c>
      <c r="AN50" s="54">
        <v>0</v>
      </c>
      <c r="AO50" s="55">
        <f t="shared" si="23"/>
        <v>10919.5913796901</v>
      </c>
      <c r="AP50" s="50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f t="shared" si="10"/>
        <v>0</v>
      </c>
      <c r="BA50" s="51">
        <v>0</v>
      </c>
      <c r="BB50" s="51">
        <v>0</v>
      </c>
      <c r="BC50" s="51">
        <v>0</v>
      </c>
      <c r="BD50" s="56">
        <f t="shared" si="11"/>
        <v>0</v>
      </c>
      <c r="BE50" s="51">
        <v>0</v>
      </c>
      <c r="BF50" s="51">
        <v>0</v>
      </c>
      <c r="BG50" s="52">
        <f t="shared" si="24"/>
        <v>0</v>
      </c>
      <c r="BH50" s="54">
        <v>10979.700270370737</v>
      </c>
    </row>
    <row r="51" spans="1:60" ht="12" customHeight="1">
      <c r="A51" s="68" t="s">
        <v>277</v>
      </c>
      <c r="B51" s="58">
        <v>382.00135731228301</v>
      </c>
      <c r="C51" s="59">
        <v>128.16614002125499</v>
      </c>
      <c r="D51" s="60">
        <f t="shared" si="13"/>
        <v>510.16749733353799</v>
      </c>
      <c r="E51" s="58">
        <v>0</v>
      </c>
      <c r="F51" s="59">
        <v>0</v>
      </c>
      <c r="G51" s="59">
        <v>0</v>
      </c>
      <c r="H51" s="60">
        <f t="shared" si="21"/>
        <v>0</v>
      </c>
      <c r="I51" s="58">
        <v>0</v>
      </c>
      <c r="J51" s="59">
        <v>0</v>
      </c>
      <c r="K51" s="59">
        <v>5961.8197289625296</v>
      </c>
      <c r="L51" s="59">
        <v>29.157378291009401</v>
      </c>
      <c r="M51" s="59">
        <v>0</v>
      </c>
      <c r="N51" s="59">
        <v>0</v>
      </c>
      <c r="O51" s="59">
        <v>0.89736249475170804</v>
      </c>
      <c r="P51" s="59">
        <v>0</v>
      </c>
      <c r="Q51" s="59">
        <v>0</v>
      </c>
      <c r="R51" s="59">
        <v>0</v>
      </c>
      <c r="S51" s="59">
        <v>0</v>
      </c>
      <c r="T51" s="59">
        <v>0</v>
      </c>
      <c r="U51" s="59">
        <v>0</v>
      </c>
      <c r="V51" s="59">
        <v>0</v>
      </c>
      <c r="W51" s="59">
        <v>0</v>
      </c>
      <c r="X51" s="59">
        <v>0</v>
      </c>
      <c r="Y51" s="59">
        <v>0</v>
      </c>
      <c r="Z51" s="59">
        <v>0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0</v>
      </c>
      <c r="AG51" s="59">
        <v>0</v>
      </c>
      <c r="AH51" s="59">
        <v>0</v>
      </c>
      <c r="AI51" s="59">
        <v>0</v>
      </c>
      <c r="AJ51" s="59">
        <v>0</v>
      </c>
      <c r="AK51" s="59">
        <v>0</v>
      </c>
      <c r="AL51" s="61">
        <f t="shared" si="22"/>
        <v>5991.8744697482907</v>
      </c>
      <c r="AM51" s="62">
        <v>0</v>
      </c>
      <c r="AN51" s="62">
        <v>0</v>
      </c>
      <c r="AO51" s="63">
        <f t="shared" si="23"/>
        <v>5991.8744697482907</v>
      </c>
      <c r="AP51" s="58">
        <v>130.163002226495</v>
      </c>
      <c r="AQ51" s="59">
        <v>0</v>
      </c>
      <c r="AR51" s="59">
        <v>0</v>
      </c>
      <c r="AS51" s="59">
        <v>0</v>
      </c>
      <c r="AT51" s="59">
        <v>0</v>
      </c>
      <c r="AU51" s="59">
        <v>0</v>
      </c>
      <c r="AV51" s="59">
        <v>0</v>
      </c>
      <c r="AW51" s="59">
        <v>0</v>
      </c>
      <c r="AX51" s="59">
        <v>0</v>
      </c>
      <c r="AY51" s="59">
        <v>0</v>
      </c>
      <c r="AZ51" s="59">
        <f t="shared" si="10"/>
        <v>0</v>
      </c>
      <c r="BA51" s="59">
        <v>0</v>
      </c>
      <c r="BB51" s="59">
        <v>0</v>
      </c>
      <c r="BC51" s="59">
        <v>0</v>
      </c>
      <c r="BD51" s="64">
        <f t="shared" si="11"/>
        <v>0</v>
      </c>
      <c r="BE51" s="59">
        <v>0</v>
      </c>
      <c r="BF51" s="59">
        <v>0</v>
      </c>
      <c r="BG51" s="60">
        <f t="shared" si="24"/>
        <v>130.163002226495</v>
      </c>
      <c r="BH51" s="62">
        <v>6632.2049693083236</v>
      </c>
    </row>
    <row r="52" spans="1:60" ht="12" customHeight="1">
      <c r="A52" s="69" t="s">
        <v>278</v>
      </c>
      <c r="B52" s="50">
        <v>0</v>
      </c>
      <c r="C52" s="51">
        <v>0</v>
      </c>
      <c r="D52" s="52">
        <f t="shared" si="13"/>
        <v>0</v>
      </c>
      <c r="E52" s="50">
        <v>0</v>
      </c>
      <c r="F52" s="51">
        <v>0</v>
      </c>
      <c r="G52" s="51">
        <v>0</v>
      </c>
      <c r="H52" s="52">
        <f t="shared" si="21"/>
        <v>0</v>
      </c>
      <c r="I52" s="50">
        <v>0</v>
      </c>
      <c r="J52" s="51">
        <v>0</v>
      </c>
      <c r="K52" s="51">
        <v>29966.131314512299</v>
      </c>
      <c r="L52" s="51">
        <v>535.27897114276095</v>
      </c>
      <c r="M52" s="51">
        <v>0</v>
      </c>
      <c r="N52" s="51">
        <v>1</v>
      </c>
      <c r="O52" s="51">
        <v>20.25</v>
      </c>
      <c r="P52" s="51">
        <v>0</v>
      </c>
      <c r="Q52" s="51">
        <v>0</v>
      </c>
      <c r="R52" s="51">
        <v>0</v>
      </c>
      <c r="S52" s="51">
        <v>0</v>
      </c>
      <c r="T52" s="51">
        <v>161.51821680816201</v>
      </c>
      <c r="U52" s="51">
        <v>0</v>
      </c>
      <c r="V52" s="51">
        <v>0</v>
      </c>
      <c r="W52" s="51">
        <v>0</v>
      </c>
      <c r="X52" s="51">
        <v>0</v>
      </c>
      <c r="Y52" s="51">
        <v>9.6</v>
      </c>
      <c r="Z52" s="51">
        <v>794.14480293467295</v>
      </c>
      <c r="AA52" s="51">
        <v>0</v>
      </c>
      <c r="AB52" s="51">
        <v>0</v>
      </c>
      <c r="AC52" s="51">
        <v>0</v>
      </c>
      <c r="AD52" s="51">
        <v>32.476978706889803</v>
      </c>
      <c r="AE52" s="51">
        <v>16.109177985974299</v>
      </c>
      <c r="AF52" s="51">
        <v>1</v>
      </c>
      <c r="AG52" s="51">
        <v>0</v>
      </c>
      <c r="AH52" s="51">
        <v>0</v>
      </c>
      <c r="AI52" s="51">
        <v>0</v>
      </c>
      <c r="AJ52" s="51">
        <v>0</v>
      </c>
      <c r="AK52" s="51">
        <v>231.55999899134699</v>
      </c>
      <c r="AL52" s="53">
        <f t="shared" si="22"/>
        <v>31769.069461082105</v>
      </c>
      <c r="AM52" s="54">
        <v>0</v>
      </c>
      <c r="AN52" s="54">
        <v>0</v>
      </c>
      <c r="AO52" s="55">
        <f t="shared" si="23"/>
        <v>31769.069461082105</v>
      </c>
      <c r="AP52" s="50">
        <v>46</v>
      </c>
      <c r="AQ52" s="51">
        <v>0</v>
      </c>
      <c r="AR52" s="51">
        <v>0</v>
      </c>
      <c r="AS52" s="51">
        <v>0</v>
      </c>
      <c r="AT52" s="51">
        <v>0</v>
      </c>
      <c r="AU52" s="51">
        <v>0</v>
      </c>
      <c r="AV52" s="51">
        <v>0</v>
      </c>
      <c r="AW52" s="51">
        <v>0</v>
      </c>
      <c r="AX52" s="51">
        <v>0</v>
      </c>
      <c r="AY52" s="51">
        <v>0</v>
      </c>
      <c r="AZ52" s="51">
        <f t="shared" si="10"/>
        <v>0</v>
      </c>
      <c r="BA52" s="51">
        <v>0</v>
      </c>
      <c r="BB52" s="51">
        <v>0</v>
      </c>
      <c r="BC52" s="51">
        <v>0</v>
      </c>
      <c r="BD52" s="56">
        <f t="shared" si="11"/>
        <v>0</v>
      </c>
      <c r="BE52" s="51">
        <v>0</v>
      </c>
      <c r="BF52" s="51">
        <v>0</v>
      </c>
      <c r="BG52" s="52">
        <f t="shared" si="24"/>
        <v>46</v>
      </c>
      <c r="BH52" s="54">
        <v>31815.069461082105</v>
      </c>
    </row>
    <row r="53" spans="1:60" ht="12" customHeight="1">
      <c r="A53" s="68" t="s">
        <v>111</v>
      </c>
      <c r="B53" s="58">
        <v>0</v>
      </c>
      <c r="C53" s="59">
        <v>0</v>
      </c>
      <c r="D53" s="60">
        <f t="shared" si="13"/>
        <v>0</v>
      </c>
      <c r="E53" s="58">
        <v>0</v>
      </c>
      <c r="F53" s="59">
        <v>0</v>
      </c>
      <c r="G53" s="59">
        <v>0</v>
      </c>
      <c r="H53" s="60">
        <f t="shared" si="21"/>
        <v>0</v>
      </c>
      <c r="I53" s="58">
        <v>0</v>
      </c>
      <c r="J53" s="59">
        <v>0</v>
      </c>
      <c r="K53" s="59">
        <v>202.118706923063</v>
      </c>
      <c r="L53" s="59">
        <v>41375.489429991001</v>
      </c>
      <c r="M53" s="59">
        <v>158.57142857142901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9">
        <v>0</v>
      </c>
      <c r="U53" s="59">
        <v>0</v>
      </c>
      <c r="V53" s="59">
        <v>0</v>
      </c>
      <c r="W53" s="59">
        <v>0</v>
      </c>
      <c r="X53" s="59">
        <v>0</v>
      </c>
      <c r="Y53" s="59">
        <v>0</v>
      </c>
      <c r="Z53" s="59">
        <v>20.396433118552299</v>
      </c>
      <c r="AA53" s="59">
        <v>0</v>
      </c>
      <c r="AB53" s="59">
        <v>0</v>
      </c>
      <c r="AC53" s="59">
        <v>0</v>
      </c>
      <c r="AD53" s="59">
        <v>0</v>
      </c>
      <c r="AE53" s="59">
        <v>0.85667839730628903</v>
      </c>
      <c r="AF53" s="59">
        <v>0</v>
      </c>
      <c r="AG53" s="59">
        <v>0</v>
      </c>
      <c r="AH53" s="59">
        <v>0</v>
      </c>
      <c r="AI53" s="59">
        <v>0</v>
      </c>
      <c r="AJ53" s="59">
        <v>0</v>
      </c>
      <c r="AK53" s="59">
        <v>0</v>
      </c>
      <c r="AL53" s="61">
        <f t="shared" si="22"/>
        <v>41757.432677001358</v>
      </c>
      <c r="AM53" s="62">
        <v>0</v>
      </c>
      <c r="AN53" s="62">
        <v>0</v>
      </c>
      <c r="AO53" s="63">
        <f t="shared" si="23"/>
        <v>41757.432677001358</v>
      </c>
      <c r="AP53" s="58">
        <v>306.91775549821602</v>
      </c>
      <c r="AQ53" s="59">
        <v>0</v>
      </c>
      <c r="AR53" s="59">
        <v>0</v>
      </c>
      <c r="AS53" s="59">
        <v>0</v>
      </c>
      <c r="AT53" s="59">
        <v>0</v>
      </c>
      <c r="AU53" s="59">
        <v>0</v>
      </c>
      <c r="AV53" s="59">
        <v>0</v>
      </c>
      <c r="AW53" s="59">
        <v>0</v>
      </c>
      <c r="AX53" s="59">
        <v>0</v>
      </c>
      <c r="AY53" s="59">
        <v>0</v>
      </c>
      <c r="AZ53" s="59">
        <f t="shared" si="10"/>
        <v>0</v>
      </c>
      <c r="BA53" s="59">
        <v>301</v>
      </c>
      <c r="BB53" s="59">
        <v>0</v>
      </c>
      <c r="BC53" s="59">
        <v>0</v>
      </c>
      <c r="BD53" s="64">
        <f t="shared" si="11"/>
        <v>301</v>
      </c>
      <c r="BE53" s="59">
        <v>0</v>
      </c>
      <c r="BF53" s="59">
        <v>0</v>
      </c>
      <c r="BG53" s="60">
        <f t="shared" si="24"/>
        <v>607.91775549821602</v>
      </c>
      <c r="BH53" s="62">
        <v>42365.350432499567</v>
      </c>
    </row>
    <row r="54" spans="1:60" ht="12" customHeight="1">
      <c r="A54" s="69" t="s">
        <v>279</v>
      </c>
      <c r="B54" s="50">
        <v>0</v>
      </c>
      <c r="C54" s="51">
        <v>0</v>
      </c>
      <c r="D54" s="52">
        <f t="shared" si="13"/>
        <v>0</v>
      </c>
      <c r="E54" s="50">
        <v>0</v>
      </c>
      <c r="F54" s="51">
        <v>0</v>
      </c>
      <c r="G54" s="51">
        <v>0</v>
      </c>
      <c r="H54" s="52">
        <f t="shared" si="21"/>
        <v>0</v>
      </c>
      <c r="I54" s="50">
        <v>68.5478154509413</v>
      </c>
      <c r="J54" s="51">
        <v>0</v>
      </c>
      <c r="K54" s="51">
        <v>0</v>
      </c>
      <c r="L54" s="51">
        <v>53.718782917021997</v>
      </c>
      <c r="M54" s="51">
        <v>7886.1611386138602</v>
      </c>
      <c r="N54" s="51">
        <v>0</v>
      </c>
      <c r="O54" s="51">
        <v>0</v>
      </c>
      <c r="P54" s="51">
        <v>1.0313951914835999</v>
      </c>
      <c r="Q54" s="51">
        <v>0</v>
      </c>
      <c r="R54" s="51">
        <v>0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6.2676786510678504</v>
      </c>
      <c r="AJ54" s="51">
        <v>0</v>
      </c>
      <c r="AK54" s="51">
        <v>0</v>
      </c>
      <c r="AL54" s="53">
        <f t="shared" si="22"/>
        <v>8015.7268108243743</v>
      </c>
      <c r="AM54" s="54">
        <v>0</v>
      </c>
      <c r="AN54" s="54">
        <v>0</v>
      </c>
      <c r="AO54" s="55">
        <f t="shared" si="23"/>
        <v>8015.7268108243743</v>
      </c>
      <c r="AP54" s="50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f t="shared" si="10"/>
        <v>0</v>
      </c>
      <c r="BA54" s="51">
        <v>0</v>
      </c>
      <c r="BB54" s="51">
        <v>0</v>
      </c>
      <c r="BC54" s="51">
        <v>0</v>
      </c>
      <c r="BD54" s="56">
        <f t="shared" si="11"/>
        <v>0</v>
      </c>
      <c r="BE54" s="51">
        <v>0</v>
      </c>
      <c r="BF54" s="51">
        <v>0</v>
      </c>
      <c r="BG54" s="52">
        <f t="shared" si="24"/>
        <v>0</v>
      </c>
      <c r="BH54" s="54">
        <v>8015.7268108243743</v>
      </c>
    </row>
    <row r="55" spans="1:60" ht="12" customHeight="1">
      <c r="A55" s="68" t="s">
        <v>280</v>
      </c>
      <c r="B55" s="58">
        <v>0</v>
      </c>
      <c r="C55" s="59">
        <v>0</v>
      </c>
      <c r="D55" s="60">
        <f t="shared" si="13"/>
        <v>0</v>
      </c>
      <c r="E55" s="58">
        <v>0</v>
      </c>
      <c r="F55" s="59">
        <v>0</v>
      </c>
      <c r="G55" s="59">
        <v>0</v>
      </c>
      <c r="H55" s="60">
        <f t="shared" si="21"/>
        <v>0</v>
      </c>
      <c r="I55" s="58">
        <v>0</v>
      </c>
      <c r="J55" s="59">
        <v>0</v>
      </c>
      <c r="K55" s="59">
        <v>15.8644486536644</v>
      </c>
      <c r="L55" s="59">
        <v>118.81672153427201</v>
      </c>
      <c r="M55" s="59">
        <v>17787.225623016198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9">
        <v>0</v>
      </c>
      <c r="Y55" s="59">
        <v>0</v>
      </c>
      <c r="Z55" s="59">
        <v>69.122739776577504</v>
      </c>
      <c r="AA55" s="59">
        <v>0</v>
      </c>
      <c r="AB55" s="59">
        <v>0</v>
      </c>
      <c r="AC55" s="59">
        <v>0</v>
      </c>
      <c r="AD55" s="59">
        <v>0</v>
      </c>
      <c r="AE55" s="59">
        <v>0</v>
      </c>
      <c r="AF55" s="59">
        <v>0</v>
      </c>
      <c r="AG55" s="59">
        <v>0</v>
      </c>
      <c r="AH55" s="59">
        <v>0</v>
      </c>
      <c r="AI55" s="59">
        <v>0</v>
      </c>
      <c r="AJ55" s="59">
        <v>0</v>
      </c>
      <c r="AK55" s="59">
        <v>56.6920738653006</v>
      </c>
      <c r="AL55" s="61">
        <f t="shared" si="22"/>
        <v>18047.721606846015</v>
      </c>
      <c r="AM55" s="62">
        <v>0</v>
      </c>
      <c r="AN55" s="62">
        <v>0</v>
      </c>
      <c r="AO55" s="63">
        <f t="shared" si="23"/>
        <v>18047.721606846015</v>
      </c>
      <c r="AP55" s="58">
        <v>0</v>
      </c>
      <c r="AQ55" s="59">
        <v>0</v>
      </c>
      <c r="AR55" s="59">
        <v>0</v>
      </c>
      <c r="AS55" s="59">
        <v>0</v>
      </c>
      <c r="AT55" s="59">
        <v>0</v>
      </c>
      <c r="AU55" s="59">
        <v>0</v>
      </c>
      <c r="AV55" s="59">
        <v>0</v>
      </c>
      <c r="AW55" s="59">
        <v>0</v>
      </c>
      <c r="AX55" s="59">
        <v>0</v>
      </c>
      <c r="AY55" s="59">
        <v>0</v>
      </c>
      <c r="AZ55" s="59">
        <f t="shared" si="10"/>
        <v>0</v>
      </c>
      <c r="BA55" s="59">
        <v>0</v>
      </c>
      <c r="BB55" s="59">
        <v>0</v>
      </c>
      <c r="BC55" s="59">
        <v>0</v>
      </c>
      <c r="BD55" s="64">
        <f t="shared" si="11"/>
        <v>0</v>
      </c>
      <c r="BE55" s="59">
        <v>0</v>
      </c>
      <c r="BF55" s="59">
        <v>0</v>
      </c>
      <c r="BG55" s="60">
        <f t="shared" si="24"/>
        <v>0</v>
      </c>
      <c r="BH55" s="62">
        <v>18047.721606846011</v>
      </c>
    </row>
    <row r="56" spans="1:60" ht="12" customHeight="1">
      <c r="A56" s="69" t="s">
        <v>215</v>
      </c>
      <c r="B56" s="50">
        <v>18.370077902556499</v>
      </c>
      <c r="C56" s="51">
        <v>0</v>
      </c>
      <c r="D56" s="52">
        <f t="shared" si="13"/>
        <v>18.370077902556499</v>
      </c>
      <c r="E56" s="50">
        <v>0</v>
      </c>
      <c r="F56" s="51">
        <v>0</v>
      </c>
      <c r="G56" s="51">
        <v>0</v>
      </c>
      <c r="H56" s="52">
        <f t="shared" si="21"/>
        <v>0</v>
      </c>
      <c r="I56" s="50">
        <v>0.76323903664204196</v>
      </c>
      <c r="J56" s="51">
        <v>0</v>
      </c>
      <c r="K56" s="51">
        <v>6.9234186175248498</v>
      </c>
      <c r="L56" s="51">
        <v>0</v>
      </c>
      <c r="M56" s="51">
        <v>0</v>
      </c>
      <c r="N56" s="51">
        <v>18991.2151768929</v>
      </c>
      <c r="O56" s="51">
        <v>113.36312849162</v>
      </c>
      <c r="P56" s="51">
        <v>0</v>
      </c>
      <c r="Q56" s="51">
        <v>0</v>
      </c>
      <c r="R56" s="51">
        <v>0</v>
      </c>
      <c r="S56" s="51">
        <v>4.6666666666666696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0</v>
      </c>
      <c r="Z56" s="51">
        <v>0</v>
      </c>
      <c r="AA56" s="51">
        <v>0</v>
      </c>
      <c r="AB56" s="51">
        <v>0</v>
      </c>
      <c r="AC56" s="51">
        <v>0</v>
      </c>
      <c r="AD56" s="51">
        <v>45.496750915163403</v>
      </c>
      <c r="AE56" s="51">
        <v>10.6051677352736</v>
      </c>
      <c r="AF56" s="51">
        <v>0</v>
      </c>
      <c r="AG56" s="51">
        <v>0</v>
      </c>
      <c r="AH56" s="51">
        <v>0</v>
      </c>
      <c r="AI56" s="51">
        <v>0</v>
      </c>
      <c r="AJ56" s="51">
        <v>0</v>
      </c>
      <c r="AK56" s="51">
        <v>96.259366049521304</v>
      </c>
      <c r="AL56" s="53">
        <f t="shared" si="22"/>
        <v>19269.292914405309</v>
      </c>
      <c r="AM56" s="54">
        <v>0</v>
      </c>
      <c r="AN56" s="54">
        <v>0</v>
      </c>
      <c r="AO56" s="55">
        <f t="shared" si="23"/>
        <v>19269.292914405309</v>
      </c>
      <c r="AP56" s="50">
        <v>42.529571507652598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f t="shared" si="10"/>
        <v>0</v>
      </c>
      <c r="BA56" s="51">
        <v>0</v>
      </c>
      <c r="BB56" s="51">
        <v>0</v>
      </c>
      <c r="BC56" s="51">
        <v>0</v>
      </c>
      <c r="BD56" s="56">
        <f t="shared" si="11"/>
        <v>0</v>
      </c>
      <c r="BE56" s="51">
        <v>0</v>
      </c>
      <c r="BF56" s="51">
        <v>0</v>
      </c>
      <c r="BG56" s="52">
        <f t="shared" si="24"/>
        <v>42.529571507652598</v>
      </c>
      <c r="BH56" s="54">
        <v>19330.192563815523</v>
      </c>
    </row>
    <row r="57" spans="1:60" ht="12" customHeight="1">
      <c r="A57" s="68" t="s">
        <v>281</v>
      </c>
      <c r="B57" s="58">
        <v>0</v>
      </c>
      <c r="C57" s="59">
        <v>0</v>
      </c>
      <c r="D57" s="60">
        <f t="shared" si="13"/>
        <v>0</v>
      </c>
      <c r="E57" s="58">
        <v>0</v>
      </c>
      <c r="F57" s="59">
        <v>0</v>
      </c>
      <c r="G57" s="59">
        <v>0</v>
      </c>
      <c r="H57" s="60">
        <f t="shared" si="21"/>
        <v>0</v>
      </c>
      <c r="I57" s="58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9004.8647733684502</v>
      </c>
      <c r="P57" s="59">
        <v>0</v>
      </c>
      <c r="Q57" s="59">
        <v>0</v>
      </c>
      <c r="R57" s="59">
        <v>0</v>
      </c>
      <c r="S57" s="59">
        <v>0</v>
      </c>
      <c r="T57" s="59">
        <v>0</v>
      </c>
      <c r="U57" s="59">
        <v>0</v>
      </c>
      <c r="V57" s="59">
        <v>0</v>
      </c>
      <c r="W57" s="59">
        <v>0</v>
      </c>
      <c r="X57" s="59">
        <v>0</v>
      </c>
      <c r="Y57" s="59">
        <v>0</v>
      </c>
      <c r="Z57" s="59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0</v>
      </c>
      <c r="AJ57" s="59">
        <v>0</v>
      </c>
      <c r="AK57" s="59">
        <v>0</v>
      </c>
      <c r="AL57" s="61">
        <f t="shared" si="22"/>
        <v>9004.8647733684502</v>
      </c>
      <c r="AM57" s="62">
        <v>0</v>
      </c>
      <c r="AN57" s="62">
        <v>0</v>
      </c>
      <c r="AO57" s="63">
        <f t="shared" si="23"/>
        <v>9004.8647733684502</v>
      </c>
      <c r="AP57" s="58">
        <v>0</v>
      </c>
      <c r="AQ57" s="59">
        <v>0</v>
      </c>
      <c r="AR57" s="59">
        <v>0</v>
      </c>
      <c r="AS57" s="59">
        <v>0</v>
      </c>
      <c r="AT57" s="59">
        <v>0</v>
      </c>
      <c r="AU57" s="59">
        <v>0</v>
      </c>
      <c r="AV57" s="59">
        <v>0</v>
      </c>
      <c r="AW57" s="59">
        <v>0</v>
      </c>
      <c r="AX57" s="59">
        <v>0</v>
      </c>
      <c r="AY57" s="59">
        <v>0</v>
      </c>
      <c r="AZ57" s="59">
        <f t="shared" si="10"/>
        <v>0</v>
      </c>
      <c r="BA57" s="59">
        <v>0</v>
      </c>
      <c r="BB57" s="59">
        <v>0</v>
      </c>
      <c r="BC57" s="59">
        <v>0</v>
      </c>
      <c r="BD57" s="64">
        <f t="shared" si="11"/>
        <v>0</v>
      </c>
      <c r="BE57" s="59">
        <v>0</v>
      </c>
      <c r="BF57" s="59">
        <v>0</v>
      </c>
      <c r="BG57" s="60">
        <f t="shared" si="24"/>
        <v>0</v>
      </c>
      <c r="BH57" s="62">
        <v>9004.8647733684502</v>
      </c>
    </row>
    <row r="58" spans="1:60" ht="12" customHeight="1">
      <c r="A58" s="69" t="s">
        <v>282</v>
      </c>
      <c r="B58" s="50">
        <v>0</v>
      </c>
      <c r="C58" s="51">
        <v>0</v>
      </c>
      <c r="D58" s="52">
        <f t="shared" si="13"/>
        <v>0</v>
      </c>
      <c r="E58" s="50">
        <v>0</v>
      </c>
      <c r="F58" s="51">
        <v>0</v>
      </c>
      <c r="G58" s="51">
        <v>0</v>
      </c>
      <c r="H58" s="52">
        <f t="shared" si="21"/>
        <v>0</v>
      </c>
      <c r="I58" s="50">
        <v>0</v>
      </c>
      <c r="J58" s="51">
        <v>0</v>
      </c>
      <c r="K58" s="51">
        <v>0</v>
      </c>
      <c r="L58" s="51">
        <v>1.85749929414179</v>
      </c>
      <c r="M58" s="51">
        <v>0</v>
      </c>
      <c r="N58" s="51">
        <v>0</v>
      </c>
      <c r="O58" s="51">
        <v>34979.146584324197</v>
      </c>
      <c r="P58" s="51">
        <v>349.834097846769</v>
      </c>
      <c r="Q58" s="51">
        <v>0</v>
      </c>
      <c r="R58" s="51">
        <v>0</v>
      </c>
      <c r="S58" s="51">
        <v>0</v>
      </c>
      <c r="T58" s="51">
        <v>0</v>
      </c>
      <c r="U58" s="51">
        <v>0</v>
      </c>
      <c r="V58" s="51">
        <v>0</v>
      </c>
      <c r="W58" s="51">
        <v>70.105618520835307</v>
      </c>
      <c r="X58" s="51">
        <v>0</v>
      </c>
      <c r="Y58" s="51">
        <v>15.788744000205201</v>
      </c>
      <c r="Z58" s="51">
        <v>246.97764088915301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21.361241882630601</v>
      </c>
      <c r="AG58" s="51">
        <v>23.404491106186502</v>
      </c>
      <c r="AH58" s="51">
        <v>0</v>
      </c>
      <c r="AI58" s="51">
        <v>0</v>
      </c>
      <c r="AJ58" s="51">
        <v>0</v>
      </c>
      <c r="AK58" s="51">
        <v>10.2162461177798</v>
      </c>
      <c r="AL58" s="53">
        <f t="shared" si="22"/>
        <v>35718.692163981897</v>
      </c>
      <c r="AM58" s="54">
        <v>0</v>
      </c>
      <c r="AN58" s="54">
        <v>0</v>
      </c>
      <c r="AO58" s="55">
        <f t="shared" si="23"/>
        <v>35718.692163981897</v>
      </c>
      <c r="AP58" s="50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f t="shared" si="10"/>
        <v>0</v>
      </c>
      <c r="BA58" s="51">
        <v>0</v>
      </c>
      <c r="BB58" s="51">
        <v>0</v>
      </c>
      <c r="BC58" s="51">
        <v>0</v>
      </c>
      <c r="BD58" s="56">
        <f t="shared" si="11"/>
        <v>0</v>
      </c>
      <c r="BE58" s="51">
        <v>0</v>
      </c>
      <c r="BF58" s="51">
        <v>0</v>
      </c>
      <c r="BG58" s="52">
        <f t="shared" si="24"/>
        <v>0</v>
      </c>
      <c r="BH58" s="54">
        <v>35718.692163981905</v>
      </c>
    </row>
    <row r="59" spans="1:60" ht="12" customHeight="1">
      <c r="A59" s="68" t="s">
        <v>283</v>
      </c>
      <c r="B59" s="58">
        <v>7</v>
      </c>
      <c r="C59" s="59">
        <v>0</v>
      </c>
      <c r="D59" s="60">
        <f t="shared" si="13"/>
        <v>7</v>
      </c>
      <c r="E59" s="58">
        <v>0</v>
      </c>
      <c r="F59" s="59">
        <v>0</v>
      </c>
      <c r="G59" s="59">
        <v>0</v>
      </c>
      <c r="H59" s="60">
        <f t="shared" si="21"/>
        <v>0</v>
      </c>
      <c r="I59" s="58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457.11848538437499</v>
      </c>
      <c r="P59" s="59">
        <v>15470.8229139668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34.515494859810801</v>
      </c>
      <c r="AA59" s="59">
        <v>0</v>
      </c>
      <c r="AB59" s="59">
        <v>0</v>
      </c>
      <c r="AC59" s="59">
        <v>0</v>
      </c>
      <c r="AD59" s="59">
        <v>0</v>
      </c>
      <c r="AE59" s="59">
        <v>0.968265260630225</v>
      </c>
      <c r="AF59" s="59">
        <v>0</v>
      </c>
      <c r="AG59" s="59">
        <v>25.302565505355702</v>
      </c>
      <c r="AH59" s="59">
        <v>0</v>
      </c>
      <c r="AI59" s="59">
        <v>0</v>
      </c>
      <c r="AJ59" s="59">
        <v>0</v>
      </c>
      <c r="AK59" s="59">
        <v>0</v>
      </c>
      <c r="AL59" s="61">
        <f t="shared" si="22"/>
        <v>15988.727724976972</v>
      </c>
      <c r="AM59" s="62">
        <v>0</v>
      </c>
      <c r="AN59" s="62">
        <v>0</v>
      </c>
      <c r="AO59" s="63">
        <f t="shared" si="23"/>
        <v>15988.727724976972</v>
      </c>
      <c r="AP59" s="58">
        <v>0</v>
      </c>
      <c r="AQ59" s="59">
        <v>0</v>
      </c>
      <c r="AR59" s="59">
        <v>1238.4112683460501</v>
      </c>
      <c r="AS59" s="59">
        <v>0</v>
      </c>
      <c r="AT59" s="59">
        <v>0</v>
      </c>
      <c r="AU59" s="59">
        <v>0</v>
      </c>
      <c r="AV59" s="59">
        <v>0</v>
      </c>
      <c r="AW59" s="59">
        <v>0</v>
      </c>
      <c r="AX59" s="59">
        <v>0</v>
      </c>
      <c r="AY59" s="59">
        <v>0</v>
      </c>
      <c r="AZ59" s="59">
        <f t="shared" si="10"/>
        <v>0</v>
      </c>
      <c r="BA59" s="59">
        <v>1387.7510949832999</v>
      </c>
      <c r="BB59" s="59">
        <v>9.0788714543786497</v>
      </c>
      <c r="BC59" s="59">
        <v>0</v>
      </c>
      <c r="BD59" s="64">
        <f t="shared" si="11"/>
        <v>1396.8299664376786</v>
      </c>
      <c r="BE59" s="59">
        <v>0</v>
      </c>
      <c r="BF59" s="59">
        <v>0</v>
      </c>
      <c r="BG59" s="60">
        <f t="shared" si="24"/>
        <v>2635.2412347837289</v>
      </c>
      <c r="BH59" s="62">
        <v>18630.968959760699</v>
      </c>
    </row>
    <row r="60" spans="1:60" ht="12" customHeight="1">
      <c r="A60" s="69" t="s">
        <v>284</v>
      </c>
      <c r="B60" s="50">
        <v>0</v>
      </c>
      <c r="C60" s="51">
        <v>0</v>
      </c>
      <c r="D60" s="52">
        <f t="shared" si="13"/>
        <v>0</v>
      </c>
      <c r="E60" s="50">
        <v>1460.0541103017599</v>
      </c>
      <c r="F60" s="51">
        <v>0</v>
      </c>
      <c r="G60" s="51">
        <v>0</v>
      </c>
      <c r="H60" s="52">
        <f t="shared" si="21"/>
        <v>1460.0541103017599</v>
      </c>
      <c r="I60" s="50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6521.3735979292396</v>
      </c>
      <c r="R60" s="51">
        <v>0</v>
      </c>
      <c r="S60" s="51">
        <v>0</v>
      </c>
      <c r="T60" s="51">
        <v>0</v>
      </c>
      <c r="U60" s="51">
        <v>0</v>
      </c>
      <c r="V60" s="51">
        <v>0</v>
      </c>
      <c r="W60" s="51">
        <v>0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3">
        <f t="shared" si="22"/>
        <v>6521.3735979292396</v>
      </c>
      <c r="AM60" s="54">
        <v>0</v>
      </c>
      <c r="AN60" s="54">
        <v>0</v>
      </c>
      <c r="AO60" s="55">
        <f t="shared" si="23"/>
        <v>7981.427708231</v>
      </c>
      <c r="AP60" s="50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f t="shared" si="10"/>
        <v>0</v>
      </c>
      <c r="BA60" s="51">
        <v>0</v>
      </c>
      <c r="BB60" s="51">
        <v>0</v>
      </c>
      <c r="BC60" s="51">
        <v>0</v>
      </c>
      <c r="BD60" s="56">
        <f t="shared" si="11"/>
        <v>0</v>
      </c>
      <c r="BE60" s="51">
        <v>0</v>
      </c>
      <c r="BF60" s="51">
        <v>0</v>
      </c>
      <c r="BG60" s="52">
        <f t="shared" si="24"/>
        <v>0</v>
      </c>
      <c r="BH60" s="54">
        <v>7981.427708231</v>
      </c>
    </row>
    <row r="61" spans="1:60" ht="12" customHeight="1">
      <c r="A61" s="68" t="s">
        <v>285</v>
      </c>
      <c r="B61" s="58">
        <v>0</v>
      </c>
      <c r="C61" s="59">
        <v>0</v>
      </c>
      <c r="D61" s="60">
        <f t="shared" si="13"/>
        <v>0</v>
      </c>
      <c r="E61" s="58">
        <v>0</v>
      </c>
      <c r="F61" s="59">
        <v>0</v>
      </c>
      <c r="G61" s="59">
        <v>0</v>
      </c>
      <c r="H61" s="60">
        <f t="shared" si="21"/>
        <v>0</v>
      </c>
      <c r="I61" s="58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0</v>
      </c>
      <c r="Q61" s="59">
        <v>24268.971483964699</v>
      </c>
      <c r="R61" s="59">
        <v>0</v>
      </c>
      <c r="S61" s="59">
        <v>789.95327102803697</v>
      </c>
      <c r="T61" s="59">
        <v>0</v>
      </c>
      <c r="U61" s="59">
        <v>0</v>
      </c>
      <c r="V61" s="59">
        <v>0</v>
      </c>
      <c r="W61" s="59">
        <v>0</v>
      </c>
      <c r="X61" s="59">
        <v>0</v>
      </c>
      <c r="Y61" s="59">
        <v>0</v>
      </c>
      <c r="Z61" s="59">
        <v>0</v>
      </c>
      <c r="AA61" s="59">
        <v>0</v>
      </c>
      <c r="AB61" s="59">
        <v>0</v>
      </c>
      <c r="AC61" s="59">
        <v>0</v>
      </c>
      <c r="AD61" s="59">
        <v>0</v>
      </c>
      <c r="AE61" s="59">
        <v>0</v>
      </c>
      <c r="AF61" s="59">
        <v>0</v>
      </c>
      <c r="AG61" s="59">
        <v>0</v>
      </c>
      <c r="AH61" s="59">
        <v>0</v>
      </c>
      <c r="AI61" s="59">
        <v>0</v>
      </c>
      <c r="AJ61" s="59">
        <v>0</v>
      </c>
      <c r="AK61" s="59">
        <v>0</v>
      </c>
      <c r="AL61" s="61">
        <f t="shared" si="22"/>
        <v>25058.924754992735</v>
      </c>
      <c r="AM61" s="62">
        <v>0</v>
      </c>
      <c r="AN61" s="62">
        <v>0</v>
      </c>
      <c r="AO61" s="63">
        <f t="shared" si="23"/>
        <v>25058.924754992735</v>
      </c>
      <c r="AP61" s="58">
        <v>0</v>
      </c>
      <c r="AQ61" s="59">
        <v>0</v>
      </c>
      <c r="AR61" s="59">
        <v>0</v>
      </c>
      <c r="AS61" s="59">
        <v>0</v>
      </c>
      <c r="AT61" s="59">
        <v>0</v>
      </c>
      <c r="AU61" s="59">
        <v>0</v>
      </c>
      <c r="AV61" s="59">
        <v>0</v>
      </c>
      <c r="AW61" s="59">
        <v>0</v>
      </c>
      <c r="AX61" s="59">
        <v>0</v>
      </c>
      <c r="AY61" s="59">
        <v>0</v>
      </c>
      <c r="AZ61" s="59">
        <f t="shared" si="10"/>
        <v>0</v>
      </c>
      <c r="BA61" s="59">
        <v>0</v>
      </c>
      <c r="BB61" s="59">
        <v>0</v>
      </c>
      <c r="BC61" s="59">
        <v>0</v>
      </c>
      <c r="BD61" s="64">
        <f t="shared" si="11"/>
        <v>0</v>
      </c>
      <c r="BE61" s="59">
        <v>0</v>
      </c>
      <c r="BF61" s="59">
        <v>0</v>
      </c>
      <c r="BG61" s="60">
        <f t="shared" si="24"/>
        <v>0</v>
      </c>
      <c r="BH61" s="62">
        <v>25058.924754992735</v>
      </c>
    </row>
    <row r="62" spans="1:60" ht="12" customHeight="1">
      <c r="A62" s="69" t="s">
        <v>118</v>
      </c>
      <c r="B62" s="50">
        <v>0</v>
      </c>
      <c r="C62" s="51">
        <v>0</v>
      </c>
      <c r="D62" s="52">
        <f t="shared" si="13"/>
        <v>0</v>
      </c>
      <c r="E62" s="50">
        <v>0</v>
      </c>
      <c r="F62" s="51">
        <v>0</v>
      </c>
      <c r="G62" s="51">
        <v>0</v>
      </c>
      <c r="H62" s="52">
        <f t="shared" si="21"/>
        <v>0</v>
      </c>
      <c r="I62" s="50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38339.0519890754</v>
      </c>
      <c r="R62" s="51">
        <v>0</v>
      </c>
      <c r="S62" s="51">
        <v>0</v>
      </c>
      <c r="T62" s="51">
        <v>0</v>
      </c>
      <c r="U62" s="51">
        <v>0</v>
      </c>
      <c r="V62" s="51">
        <v>0</v>
      </c>
      <c r="W62" s="51">
        <v>0</v>
      </c>
      <c r="X62" s="51">
        <v>0</v>
      </c>
      <c r="Y62" s="51">
        <v>0</v>
      </c>
      <c r="Z62" s="51">
        <v>0</v>
      </c>
      <c r="AA62" s="51">
        <v>0</v>
      </c>
      <c r="AB62" s="51">
        <v>0</v>
      </c>
      <c r="AC62" s="51">
        <v>0</v>
      </c>
      <c r="AD62" s="51">
        <v>0</v>
      </c>
      <c r="AE62" s="51">
        <v>0</v>
      </c>
      <c r="AF62" s="51">
        <v>0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3">
        <f t="shared" si="22"/>
        <v>38339.0519890754</v>
      </c>
      <c r="AM62" s="54">
        <v>0</v>
      </c>
      <c r="AN62" s="54">
        <v>0</v>
      </c>
      <c r="AO62" s="55">
        <f t="shared" si="23"/>
        <v>38339.0519890754</v>
      </c>
      <c r="AP62" s="50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f t="shared" si="10"/>
        <v>0</v>
      </c>
      <c r="BA62" s="51">
        <v>0</v>
      </c>
      <c r="BB62" s="51">
        <v>0</v>
      </c>
      <c r="BC62" s="51">
        <v>0</v>
      </c>
      <c r="BD62" s="56">
        <f t="shared" si="11"/>
        <v>0</v>
      </c>
      <c r="BE62" s="51">
        <v>0</v>
      </c>
      <c r="BF62" s="51">
        <v>0</v>
      </c>
      <c r="BG62" s="52">
        <f t="shared" si="24"/>
        <v>0</v>
      </c>
      <c r="BH62" s="54">
        <v>38339.0519890754</v>
      </c>
    </row>
    <row r="63" spans="1:60" ht="12" customHeight="1">
      <c r="A63" s="68" t="s">
        <v>286</v>
      </c>
      <c r="B63" s="58">
        <v>0</v>
      </c>
      <c r="C63" s="59">
        <v>0</v>
      </c>
      <c r="D63" s="60">
        <f t="shared" si="13"/>
        <v>0</v>
      </c>
      <c r="E63" s="58">
        <v>0</v>
      </c>
      <c r="F63" s="59">
        <v>0</v>
      </c>
      <c r="G63" s="59">
        <v>0</v>
      </c>
      <c r="H63" s="60">
        <f t="shared" si="21"/>
        <v>0</v>
      </c>
      <c r="I63" s="58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13407.2426674045</v>
      </c>
      <c r="R63" s="59">
        <v>0</v>
      </c>
      <c r="S63" s="59">
        <v>0</v>
      </c>
      <c r="T63" s="59">
        <v>0</v>
      </c>
      <c r="U63" s="59">
        <v>0</v>
      </c>
      <c r="V63" s="59">
        <v>0</v>
      </c>
      <c r="W63" s="59">
        <v>0</v>
      </c>
      <c r="X63" s="59">
        <v>0</v>
      </c>
      <c r="Y63" s="59">
        <v>0</v>
      </c>
      <c r="Z63" s="59">
        <v>0</v>
      </c>
      <c r="AA63" s="59">
        <v>0</v>
      </c>
      <c r="AB63" s="59">
        <v>0</v>
      </c>
      <c r="AC63" s="59">
        <v>0</v>
      </c>
      <c r="AD63" s="59">
        <v>0</v>
      </c>
      <c r="AE63" s="59">
        <v>0</v>
      </c>
      <c r="AF63" s="59">
        <v>0</v>
      </c>
      <c r="AG63" s="59">
        <v>0</v>
      </c>
      <c r="AH63" s="59">
        <v>0</v>
      </c>
      <c r="AI63" s="59">
        <v>0</v>
      </c>
      <c r="AJ63" s="59">
        <v>0</v>
      </c>
      <c r="AK63" s="59">
        <v>0</v>
      </c>
      <c r="AL63" s="61">
        <f t="shared" si="22"/>
        <v>13407.2426674045</v>
      </c>
      <c r="AM63" s="62">
        <v>0</v>
      </c>
      <c r="AN63" s="62">
        <v>0</v>
      </c>
      <c r="AO63" s="63">
        <f t="shared" si="23"/>
        <v>13407.2426674045</v>
      </c>
      <c r="AP63" s="58">
        <v>0</v>
      </c>
      <c r="AQ63" s="59">
        <v>0</v>
      </c>
      <c r="AR63" s="59">
        <v>0</v>
      </c>
      <c r="AS63" s="59">
        <v>0</v>
      </c>
      <c r="AT63" s="59">
        <v>0</v>
      </c>
      <c r="AU63" s="59">
        <v>0</v>
      </c>
      <c r="AV63" s="59">
        <v>0</v>
      </c>
      <c r="AW63" s="59">
        <v>0</v>
      </c>
      <c r="AX63" s="59">
        <v>0</v>
      </c>
      <c r="AY63" s="59">
        <v>0</v>
      </c>
      <c r="AZ63" s="59">
        <f t="shared" si="10"/>
        <v>0</v>
      </c>
      <c r="BA63" s="59">
        <v>0</v>
      </c>
      <c r="BB63" s="59">
        <v>0</v>
      </c>
      <c r="BC63" s="59">
        <v>0</v>
      </c>
      <c r="BD63" s="64">
        <f t="shared" si="11"/>
        <v>0</v>
      </c>
      <c r="BE63" s="59">
        <v>0</v>
      </c>
      <c r="BF63" s="59">
        <v>0</v>
      </c>
      <c r="BG63" s="60">
        <f t="shared" si="24"/>
        <v>0</v>
      </c>
      <c r="BH63" s="62">
        <v>13407.2426674045</v>
      </c>
    </row>
    <row r="64" spans="1:60" ht="12" customHeight="1">
      <c r="A64" s="69" t="s">
        <v>287</v>
      </c>
      <c r="B64" s="50">
        <v>0</v>
      </c>
      <c r="C64" s="51">
        <v>0</v>
      </c>
      <c r="D64" s="52">
        <f t="shared" si="13"/>
        <v>0</v>
      </c>
      <c r="E64" s="50">
        <v>0</v>
      </c>
      <c r="F64" s="51">
        <v>0</v>
      </c>
      <c r="G64" s="51">
        <v>0</v>
      </c>
      <c r="H64" s="52">
        <f t="shared" si="21"/>
        <v>0</v>
      </c>
      <c r="I64" s="50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113210.51672363099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3">
        <f t="shared" si="22"/>
        <v>113210.51672363099</v>
      </c>
      <c r="AM64" s="54">
        <v>0</v>
      </c>
      <c r="AN64" s="54">
        <v>0</v>
      </c>
      <c r="AO64" s="55">
        <f t="shared" si="23"/>
        <v>113210.51672363099</v>
      </c>
      <c r="AP64" s="50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f t="shared" si="10"/>
        <v>0</v>
      </c>
      <c r="BA64" s="51">
        <v>0</v>
      </c>
      <c r="BB64" s="51">
        <v>0</v>
      </c>
      <c r="BC64" s="51">
        <v>0</v>
      </c>
      <c r="BD64" s="56">
        <f t="shared" si="11"/>
        <v>0</v>
      </c>
      <c r="BE64" s="51">
        <v>0</v>
      </c>
      <c r="BF64" s="51">
        <v>0</v>
      </c>
      <c r="BG64" s="52">
        <f t="shared" si="24"/>
        <v>0</v>
      </c>
      <c r="BH64" s="54">
        <v>113210.51672363099</v>
      </c>
    </row>
    <row r="65" spans="1:60" ht="12" customHeight="1">
      <c r="A65" s="68" t="s">
        <v>288</v>
      </c>
      <c r="B65" s="58">
        <v>0</v>
      </c>
      <c r="C65" s="59">
        <v>0</v>
      </c>
      <c r="D65" s="60">
        <f t="shared" si="13"/>
        <v>0</v>
      </c>
      <c r="E65" s="58">
        <v>0</v>
      </c>
      <c r="F65" s="59">
        <v>0</v>
      </c>
      <c r="G65" s="59">
        <v>4.6346491076921996</v>
      </c>
      <c r="H65" s="60">
        <f t="shared" si="21"/>
        <v>4.6346491076921996</v>
      </c>
      <c r="I65" s="58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22844.052460937499</v>
      </c>
      <c r="R65" s="59">
        <v>0</v>
      </c>
      <c r="S65" s="59">
        <v>57.3735817074284</v>
      </c>
      <c r="T65" s="59">
        <v>0</v>
      </c>
      <c r="U65" s="59">
        <v>0</v>
      </c>
      <c r="V65" s="59">
        <v>0</v>
      </c>
      <c r="W65" s="59">
        <v>24.310839706537401</v>
      </c>
      <c r="X65" s="59">
        <v>32.099474263502401</v>
      </c>
      <c r="Y65" s="59">
        <v>85.0184794308623</v>
      </c>
      <c r="Z65" s="59">
        <v>0</v>
      </c>
      <c r="AA65" s="59">
        <v>90.085621320152001</v>
      </c>
      <c r="AB65" s="59">
        <v>0</v>
      </c>
      <c r="AC65" s="59">
        <v>0</v>
      </c>
      <c r="AD65" s="59">
        <v>0</v>
      </c>
      <c r="AE65" s="59">
        <v>8.1684421413965804</v>
      </c>
      <c r="AF65" s="59">
        <v>0</v>
      </c>
      <c r="AG65" s="59">
        <v>0</v>
      </c>
      <c r="AH65" s="59">
        <v>0</v>
      </c>
      <c r="AI65" s="59">
        <v>0</v>
      </c>
      <c r="AJ65" s="59">
        <v>0</v>
      </c>
      <c r="AK65" s="59">
        <v>8.6266977393718403</v>
      </c>
      <c r="AL65" s="61">
        <f t="shared" si="22"/>
        <v>23149.735597246749</v>
      </c>
      <c r="AM65" s="62">
        <v>0</v>
      </c>
      <c r="AN65" s="62">
        <v>0</v>
      </c>
      <c r="AO65" s="63">
        <f t="shared" si="23"/>
        <v>23154.37024635444</v>
      </c>
      <c r="AP65" s="58">
        <v>4974.6758167823</v>
      </c>
      <c r="AQ65" s="59">
        <v>0</v>
      </c>
      <c r="AR65" s="59">
        <v>0</v>
      </c>
      <c r="AS65" s="59">
        <v>0</v>
      </c>
      <c r="AT65" s="59">
        <v>0</v>
      </c>
      <c r="AU65" s="59">
        <v>0</v>
      </c>
      <c r="AV65" s="59">
        <v>0</v>
      </c>
      <c r="AW65" s="59">
        <v>0</v>
      </c>
      <c r="AX65" s="59">
        <v>0</v>
      </c>
      <c r="AY65" s="59">
        <v>0</v>
      </c>
      <c r="AZ65" s="59">
        <f t="shared" si="10"/>
        <v>0</v>
      </c>
      <c r="BA65" s="59">
        <v>19.9896756396918</v>
      </c>
      <c r="BB65" s="59">
        <v>0</v>
      </c>
      <c r="BC65" s="59">
        <v>0</v>
      </c>
      <c r="BD65" s="64">
        <f t="shared" si="11"/>
        <v>19.9896756396918</v>
      </c>
      <c r="BE65" s="59">
        <v>0</v>
      </c>
      <c r="BF65" s="59">
        <v>0</v>
      </c>
      <c r="BG65" s="60">
        <f t="shared" si="24"/>
        <v>4994.665492421992</v>
      </c>
      <c r="BH65" s="62">
        <v>28149.035738776427</v>
      </c>
    </row>
    <row r="66" spans="1:60" ht="12" customHeight="1">
      <c r="A66" s="69" t="s">
        <v>219</v>
      </c>
      <c r="B66" s="50">
        <v>13.135585111472601</v>
      </c>
      <c r="C66" s="51">
        <v>0</v>
      </c>
      <c r="D66" s="52">
        <f t="shared" si="13"/>
        <v>13.135585111472601</v>
      </c>
      <c r="E66" s="50">
        <v>0</v>
      </c>
      <c r="F66" s="51">
        <v>0</v>
      </c>
      <c r="G66" s="51">
        <v>0</v>
      </c>
      <c r="H66" s="52">
        <f t="shared" si="21"/>
        <v>0</v>
      </c>
      <c r="I66" s="50">
        <v>13858.1694826982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17223.2111176818</v>
      </c>
      <c r="S66" s="51">
        <v>0</v>
      </c>
      <c r="T66" s="51">
        <v>0</v>
      </c>
      <c r="U66" s="51">
        <v>0</v>
      </c>
      <c r="V66" s="51">
        <v>0</v>
      </c>
      <c r="W66" s="51">
        <v>79.980575452227797</v>
      </c>
      <c r="X66" s="51">
        <v>0</v>
      </c>
      <c r="Y66" s="51">
        <v>0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3">
        <f t="shared" si="22"/>
        <v>31161.361175832229</v>
      </c>
      <c r="AM66" s="54">
        <v>0</v>
      </c>
      <c r="AN66" s="54">
        <v>0</v>
      </c>
      <c r="AO66" s="55">
        <f t="shared" si="23"/>
        <v>31161.361175832229</v>
      </c>
      <c r="AP66" s="50">
        <v>287.68480189237198</v>
      </c>
      <c r="AQ66" s="51">
        <v>0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f t="shared" si="10"/>
        <v>0</v>
      </c>
      <c r="BA66" s="51">
        <v>0</v>
      </c>
      <c r="BB66" s="51">
        <v>0</v>
      </c>
      <c r="BC66" s="51">
        <v>0</v>
      </c>
      <c r="BD66" s="56">
        <f t="shared" si="11"/>
        <v>0</v>
      </c>
      <c r="BE66" s="51">
        <v>0</v>
      </c>
      <c r="BF66" s="51">
        <v>0</v>
      </c>
      <c r="BG66" s="52">
        <f t="shared" si="24"/>
        <v>287.68480189237198</v>
      </c>
      <c r="BH66" s="54">
        <v>31462.181562836071</v>
      </c>
    </row>
    <row r="67" spans="1:60" ht="12" customHeight="1">
      <c r="A67" s="68" t="s">
        <v>124</v>
      </c>
      <c r="B67" s="58">
        <v>0</v>
      </c>
      <c r="C67" s="59">
        <v>0</v>
      </c>
      <c r="D67" s="60">
        <f t="shared" si="13"/>
        <v>0</v>
      </c>
      <c r="E67" s="58">
        <v>0</v>
      </c>
      <c r="F67" s="59">
        <v>0</v>
      </c>
      <c r="G67" s="59">
        <v>1000.6685240931999</v>
      </c>
      <c r="H67" s="60">
        <f t="shared" si="21"/>
        <v>1000.6685240931999</v>
      </c>
      <c r="I67" s="58">
        <v>890.35341170218101</v>
      </c>
      <c r="J67" s="59">
        <v>0</v>
      </c>
      <c r="K67" s="59">
        <v>3.01056848178776</v>
      </c>
      <c r="L67" s="59">
        <v>0</v>
      </c>
      <c r="M67" s="59">
        <v>3.01056848178776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48055.235448466199</v>
      </c>
      <c r="T67" s="59">
        <v>241.891075044475</v>
      </c>
      <c r="U67" s="59">
        <v>0</v>
      </c>
      <c r="V67" s="59">
        <v>86.223855338890303</v>
      </c>
      <c r="W67" s="59">
        <v>121.928023512404</v>
      </c>
      <c r="X67" s="59">
        <v>98.851277699971305</v>
      </c>
      <c r="Y67" s="59">
        <v>586.45550682654198</v>
      </c>
      <c r="Z67" s="59">
        <v>0</v>
      </c>
      <c r="AA67" s="59">
        <v>145.31221334662101</v>
      </c>
      <c r="AB67" s="59">
        <v>39.150557364980202</v>
      </c>
      <c r="AC67" s="59">
        <v>1473.71795933518</v>
      </c>
      <c r="AD67" s="59">
        <v>0</v>
      </c>
      <c r="AE67" s="59">
        <v>3.62043757538083</v>
      </c>
      <c r="AF67" s="59">
        <v>0</v>
      </c>
      <c r="AG67" s="59">
        <v>0</v>
      </c>
      <c r="AH67" s="59">
        <v>0</v>
      </c>
      <c r="AI67" s="59">
        <v>0</v>
      </c>
      <c r="AJ67" s="59">
        <v>0</v>
      </c>
      <c r="AK67" s="59">
        <v>0</v>
      </c>
      <c r="AL67" s="61">
        <f t="shared" si="22"/>
        <v>51748.760903176408</v>
      </c>
      <c r="AM67" s="62">
        <v>0</v>
      </c>
      <c r="AN67" s="62">
        <v>0</v>
      </c>
      <c r="AO67" s="63">
        <f t="shared" si="23"/>
        <v>52749.429427269606</v>
      </c>
      <c r="AP67" s="58">
        <v>361.95649648171502</v>
      </c>
      <c r="AQ67" s="59">
        <v>0</v>
      </c>
      <c r="AR67" s="59">
        <v>0</v>
      </c>
      <c r="AS67" s="59">
        <v>0</v>
      </c>
      <c r="AT67" s="59">
        <v>0</v>
      </c>
      <c r="AU67" s="59">
        <v>0</v>
      </c>
      <c r="AV67" s="59">
        <v>0</v>
      </c>
      <c r="AW67" s="59">
        <v>0</v>
      </c>
      <c r="AX67" s="59">
        <v>0</v>
      </c>
      <c r="AY67" s="59">
        <v>0</v>
      </c>
      <c r="AZ67" s="59">
        <f t="shared" si="10"/>
        <v>0</v>
      </c>
      <c r="BA67" s="59">
        <v>615.72273647684403</v>
      </c>
      <c r="BB67" s="59">
        <v>0</v>
      </c>
      <c r="BC67" s="59">
        <v>0</v>
      </c>
      <c r="BD67" s="64">
        <f t="shared" si="11"/>
        <v>615.72273647684403</v>
      </c>
      <c r="BE67" s="59">
        <v>0</v>
      </c>
      <c r="BF67" s="59">
        <v>0</v>
      </c>
      <c r="BG67" s="60">
        <f t="shared" si="24"/>
        <v>977.67923295855906</v>
      </c>
      <c r="BH67" s="62">
        <v>53727.108660228158</v>
      </c>
    </row>
    <row r="68" spans="1:60" ht="12" customHeight="1">
      <c r="A68" s="69" t="s">
        <v>126</v>
      </c>
      <c r="B68" s="50">
        <v>1068.3492933293501</v>
      </c>
      <c r="C68" s="51">
        <v>27.556628597781</v>
      </c>
      <c r="D68" s="52">
        <f t="shared" si="13"/>
        <v>1095.905921927131</v>
      </c>
      <c r="E68" s="50">
        <v>0</v>
      </c>
      <c r="F68" s="51">
        <v>0</v>
      </c>
      <c r="G68" s="51">
        <v>0</v>
      </c>
      <c r="H68" s="52">
        <f t="shared" si="21"/>
        <v>0</v>
      </c>
      <c r="I68" s="50">
        <v>514.14032739034496</v>
      </c>
      <c r="J68" s="51">
        <v>0</v>
      </c>
      <c r="K68" s="51">
        <v>0</v>
      </c>
      <c r="L68" s="51">
        <v>0</v>
      </c>
      <c r="M68" s="51">
        <v>0</v>
      </c>
      <c r="N68" s="51">
        <v>1.0699222835805799</v>
      </c>
      <c r="O68" s="51">
        <v>0</v>
      </c>
      <c r="P68" s="51">
        <v>0</v>
      </c>
      <c r="Q68" s="51">
        <v>294.30991063525101</v>
      </c>
      <c r="R68" s="51">
        <v>0</v>
      </c>
      <c r="S68" s="51">
        <v>26957.362420700101</v>
      </c>
      <c r="T68" s="51">
        <v>249.82939789779701</v>
      </c>
      <c r="U68" s="51">
        <v>106.541486683012</v>
      </c>
      <c r="V68" s="51">
        <v>763.29813729311604</v>
      </c>
      <c r="W68" s="51">
        <v>102.330003740032</v>
      </c>
      <c r="X68" s="51">
        <v>97.439799677805993</v>
      </c>
      <c r="Y68" s="51">
        <v>569.680919443829</v>
      </c>
      <c r="Z68" s="51">
        <v>57.775803313351297</v>
      </c>
      <c r="AA68" s="51">
        <v>0</v>
      </c>
      <c r="AB68" s="51">
        <v>0</v>
      </c>
      <c r="AC68" s="51">
        <v>11.769145119386399</v>
      </c>
      <c r="AD68" s="51">
        <v>0</v>
      </c>
      <c r="AE68" s="51">
        <v>0</v>
      </c>
      <c r="AF68" s="51">
        <v>0</v>
      </c>
      <c r="AG68" s="51">
        <v>0</v>
      </c>
      <c r="AH68" s="51">
        <v>0</v>
      </c>
      <c r="AI68" s="51">
        <v>0</v>
      </c>
      <c r="AJ68" s="51">
        <v>0</v>
      </c>
      <c r="AK68" s="51">
        <v>0</v>
      </c>
      <c r="AL68" s="53">
        <f t="shared" si="22"/>
        <v>29725.547274177603</v>
      </c>
      <c r="AM68" s="54">
        <v>0</v>
      </c>
      <c r="AN68" s="54">
        <v>0</v>
      </c>
      <c r="AO68" s="55">
        <f t="shared" si="23"/>
        <v>29725.547274177603</v>
      </c>
      <c r="AP68" s="50">
        <v>105.973254754648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0</v>
      </c>
      <c r="AW68" s="51">
        <v>0</v>
      </c>
      <c r="AX68" s="51">
        <v>0</v>
      </c>
      <c r="AY68" s="51">
        <v>0</v>
      </c>
      <c r="AZ68" s="51">
        <f t="shared" si="10"/>
        <v>0</v>
      </c>
      <c r="BA68" s="51">
        <v>0</v>
      </c>
      <c r="BB68" s="51">
        <v>0</v>
      </c>
      <c r="BC68" s="51">
        <v>0</v>
      </c>
      <c r="BD68" s="56">
        <f t="shared" si="11"/>
        <v>0</v>
      </c>
      <c r="BE68" s="51">
        <v>0</v>
      </c>
      <c r="BF68" s="51">
        <v>0</v>
      </c>
      <c r="BG68" s="52">
        <f t="shared" si="24"/>
        <v>105.973254754648</v>
      </c>
      <c r="BH68" s="54">
        <v>30927.426450859384</v>
      </c>
    </row>
    <row r="69" spans="1:60" ht="12" customHeight="1">
      <c r="A69" s="68" t="s">
        <v>221</v>
      </c>
      <c r="B69" s="58">
        <v>0</v>
      </c>
      <c r="C69" s="59">
        <v>0</v>
      </c>
      <c r="D69" s="60">
        <f t="shared" si="13"/>
        <v>0</v>
      </c>
      <c r="E69" s="58">
        <v>0</v>
      </c>
      <c r="F69" s="59">
        <v>0</v>
      </c>
      <c r="G69" s="59">
        <v>21.387775613011101</v>
      </c>
      <c r="H69" s="60">
        <f t="shared" si="21"/>
        <v>21.387775613011101</v>
      </c>
      <c r="I69" s="58">
        <v>4</v>
      </c>
      <c r="J69" s="59">
        <v>0</v>
      </c>
      <c r="K69" s="59">
        <v>366.24155910992801</v>
      </c>
      <c r="L69" s="59">
        <v>0</v>
      </c>
      <c r="M69" s="59">
        <v>0</v>
      </c>
      <c r="N69" s="59">
        <v>0</v>
      </c>
      <c r="O69" s="59">
        <v>0</v>
      </c>
      <c r="P69" s="59">
        <v>24.559848875552198</v>
      </c>
      <c r="Q69" s="59">
        <v>0</v>
      </c>
      <c r="R69" s="59">
        <v>0</v>
      </c>
      <c r="S69" s="59">
        <v>856.57479129953697</v>
      </c>
      <c r="T69" s="59">
        <v>26688.3708876163</v>
      </c>
      <c r="U69" s="59">
        <v>245.59066479767901</v>
      </c>
      <c r="V69" s="59">
        <v>1500.0714176567001</v>
      </c>
      <c r="W69" s="59">
        <v>0</v>
      </c>
      <c r="X69" s="59">
        <v>245.84474933081199</v>
      </c>
      <c r="Y69" s="59">
        <v>907.16961112964896</v>
      </c>
      <c r="Z69" s="59">
        <v>481.52795031055899</v>
      </c>
      <c r="AA69" s="59">
        <v>15.446726831619101</v>
      </c>
      <c r="AB69" s="59">
        <v>0</v>
      </c>
      <c r="AC69" s="59">
        <v>0</v>
      </c>
      <c r="AD69" s="59">
        <v>0</v>
      </c>
      <c r="AE69" s="59">
        <v>0</v>
      </c>
      <c r="AF69" s="59">
        <v>2.3764195125567902</v>
      </c>
      <c r="AG69" s="59">
        <v>0</v>
      </c>
      <c r="AH69" s="59">
        <v>0</v>
      </c>
      <c r="AI69" s="59">
        <v>0</v>
      </c>
      <c r="AJ69" s="59">
        <v>0</v>
      </c>
      <c r="AK69" s="59">
        <v>66.539746351590097</v>
      </c>
      <c r="AL69" s="61">
        <f t="shared" si="22"/>
        <v>31404.314372822482</v>
      </c>
      <c r="AM69" s="62">
        <v>0</v>
      </c>
      <c r="AN69" s="62">
        <v>0</v>
      </c>
      <c r="AO69" s="63">
        <f t="shared" si="23"/>
        <v>31425.702148435492</v>
      </c>
      <c r="AP69" s="58">
        <v>0</v>
      </c>
      <c r="AQ69" s="59">
        <v>0</v>
      </c>
      <c r="AR69" s="59">
        <v>0</v>
      </c>
      <c r="AS69" s="59">
        <v>0</v>
      </c>
      <c r="AT69" s="59">
        <v>0</v>
      </c>
      <c r="AU69" s="59">
        <v>0</v>
      </c>
      <c r="AV69" s="59">
        <v>0</v>
      </c>
      <c r="AW69" s="59">
        <v>0</v>
      </c>
      <c r="AX69" s="59">
        <v>0</v>
      </c>
      <c r="AY69" s="59">
        <v>0</v>
      </c>
      <c r="AZ69" s="59">
        <f t="shared" si="10"/>
        <v>0</v>
      </c>
      <c r="BA69" s="59">
        <v>0</v>
      </c>
      <c r="BB69" s="59">
        <v>0</v>
      </c>
      <c r="BC69" s="59">
        <v>0</v>
      </c>
      <c r="BD69" s="64">
        <f t="shared" si="11"/>
        <v>0</v>
      </c>
      <c r="BE69" s="59">
        <v>0</v>
      </c>
      <c r="BF69" s="59">
        <v>0</v>
      </c>
      <c r="BG69" s="60">
        <f t="shared" si="24"/>
        <v>0</v>
      </c>
      <c r="BH69" s="62">
        <v>31425.702148435495</v>
      </c>
    </row>
    <row r="70" spans="1:60" ht="12" customHeight="1">
      <c r="A70" s="69" t="s">
        <v>132</v>
      </c>
      <c r="B70" s="50">
        <v>0</v>
      </c>
      <c r="C70" s="51">
        <v>0</v>
      </c>
      <c r="D70" s="52">
        <f t="shared" si="13"/>
        <v>0</v>
      </c>
      <c r="E70" s="50">
        <v>0</v>
      </c>
      <c r="F70" s="51">
        <v>0</v>
      </c>
      <c r="G70" s="51">
        <v>0</v>
      </c>
      <c r="H70" s="52">
        <f t="shared" ref="H70:H94" si="25">SUM(G70,F70,E70)</f>
        <v>0</v>
      </c>
      <c r="I70" s="50">
        <v>59.735335227016598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0.92307692307692302</v>
      </c>
      <c r="P70" s="51">
        <v>0</v>
      </c>
      <c r="Q70" s="51">
        <v>0</v>
      </c>
      <c r="R70" s="51">
        <v>0</v>
      </c>
      <c r="S70" s="51">
        <v>56.579574876660899</v>
      </c>
      <c r="T70" s="51">
        <v>0</v>
      </c>
      <c r="U70" s="51">
        <v>32340.775364445701</v>
      </c>
      <c r="V70" s="51">
        <v>0</v>
      </c>
      <c r="W70" s="51">
        <v>365</v>
      </c>
      <c r="X70" s="51">
        <v>0</v>
      </c>
      <c r="Y70" s="51">
        <v>24.865905094499698</v>
      </c>
      <c r="Z70" s="51">
        <v>0</v>
      </c>
      <c r="AA70" s="51">
        <v>140.70846786028801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3">
        <f t="shared" ref="AL70:AL94" si="26">SUM(AK70,AJ70,AI70,AH70,AG70,AF70,AE70,AD70,AC70,AB70,AA70,Z70,Y70,X70,W70,V70,U70,T70,S70,R70,Q70,P70,O70,N70,M70,L70,K70,J70,I70)</f>
        <v>32988.587724427241</v>
      </c>
      <c r="AM70" s="54">
        <v>0</v>
      </c>
      <c r="AN70" s="54">
        <v>0</v>
      </c>
      <c r="AO70" s="55">
        <f t="shared" ref="AO70:AO94" si="27">SUM(AN70,AM70,AL70,H70)</f>
        <v>32988.587724427241</v>
      </c>
      <c r="AP70" s="50">
        <v>2484.1440416789001</v>
      </c>
      <c r="AQ70" s="51">
        <v>0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f t="shared" ref="AZ70:AZ126" si="28">SUM(AX70:AY70)</f>
        <v>0</v>
      </c>
      <c r="BA70" s="51">
        <v>113.19546043170701</v>
      </c>
      <c r="BB70" s="51">
        <v>0</v>
      </c>
      <c r="BC70" s="51">
        <v>2.60472014293555</v>
      </c>
      <c r="BD70" s="56">
        <f t="shared" ref="BD70:BD126" si="29">SUM(BA70:BC70)</f>
        <v>115.80018057464255</v>
      </c>
      <c r="BE70" s="51">
        <v>0</v>
      </c>
      <c r="BF70" s="51">
        <v>0</v>
      </c>
      <c r="BG70" s="52">
        <f t="shared" ref="BG70:BG94" si="30">SUM(BF70,BE70,BD70,AZ70,AW70,AV70,AU70,AT70,AS70,AR70,AQ70,AP70)</f>
        <v>2599.9442222535426</v>
      </c>
      <c r="BH70" s="54">
        <v>35588.531946680792</v>
      </c>
    </row>
    <row r="71" spans="1:60" ht="12" customHeight="1">
      <c r="A71" s="68" t="s">
        <v>222</v>
      </c>
      <c r="B71" s="58">
        <v>0</v>
      </c>
      <c r="C71" s="59">
        <v>0</v>
      </c>
      <c r="D71" s="60">
        <f t="shared" si="13"/>
        <v>0</v>
      </c>
      <c r="E71" s="58">
        <v>0</v>
      </c>
      <c r="F71" s="59">
        <v>0</v>
      </c>
      <c r="G71" s="59">
        <v>0</v>
      </c>
      <c r="H71" s="60">
        <f t="shared" si="25"/>
        <v>0</v>
      </c>
      <c r="I71" s="58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1.04624487996268</v>
      </c>
      <c r="R71" s="59">
        <v>0</v>
      </c>
      <c r="S71" s="59">
        <v>98.216387505658702</v>
      </c>
      <c r="T71" s="59">
        <v>0</v>
      </c>
      <c r="U71" s="59">
        <v>139.32834576254999</v>
      </c>
      <c r="V71" s="59">
        <v>12652.478340625399</v>
      </c>
      <c r="W71" s="59">
        <v>382.12566830354302</v>
      </c>
      <c r="X71" s="59">
        <v>0</v>
      </c>
      <c r="Y71" s="59">
        <v>54.909084586719104</v>
      </c>
      <c r="Z71" s="59">
        <v>0</v>
      </c>
      <c r="AA71" s="59">
        <v>0</v>
      </c>
      <c r="AB71" s="59">
        <v>0</v>
      </c>
      <c r="AC71" s="59">
        <v>0</v>
      </c>
      <c r="AD71" s="59">
        <v>0</v>
      </c>
      <c r="AE71" s="59">
        <v>0</v>
      </c>
      <c r="AF71" s="59">
        <v>0</v>
      </c>
      <c r="AG71" s="59">
        <v>0</v>
      </c>
      <c r="AH71" s="59">
        <v>0</v>
      </c>
      <c r="AI71" s="59">
        <v>0</v>
      </c>
      <c r="AJ71" s="59">
        <v>0</v>
      </c>
      <c r="AK71" s="59">
        <v>0</v>
      </c>
      <c r="AL71" s="61">
        <f t="shared" si="26"/>
        <v>13328.104071663833</v>
      </c>
      <c r="AM71" s="62">
        <v>0</v>
      </c>
      <c r="AN71" s="62">
        <v>0</v>
      </c>
      <c r="AO71" s="63">
        <f t="shared" si="27"/>
        <v>13328.104071663833</v>
      </c>
      <c r="AP71" s="58">
        <v>0</v>
      </c>
      <c r="AQ71" s="59">
        <v>0</v>
      </c>
      <c r="AR71" s="59">
        <v>0</v>
      </c>
      <c r="AS71" s="59">
        <v>0</v>
      </c>
      <c r="AT71" s="59">
        <v>0</v>
      </c>
      <c r="AU71" s="59">
        <v>0</v>
      </c>
      <c r="AV71" s="59">
        <v>0</v>
      </c>
      <c r="AW71" s="59">
        <v>0</v>
      </c>
      <c r="AX71" s="59">
        <v>0</v>
      </c>
      <c r="AY71" s="59">
        <v>0</v>
      </c>
      <c r="AZ71" s="59">
        <f t="shared" si="28"/>
        <v>0</v>
      </c>
      <c r="BA71" s="59">
        <v>0</v>
      </c>
      <c r="BB71" s="59">
        <v>0</v>
      </c>
      <c r="BC71" s="59">
        <v>0</v>
      </c>
      <c r="BD71" s="64">
        <f t="shared" si="29"/>
        <v>0</v>
      </c>
      <c r="BE71" s="59">
        <v>0</v>
      </c>
      <c r="BF71" s="59">
        <v>0</v>
      </c>
      <c r="BG71" s="60">
        <f t="shared" si="30"/>
        <v>0</v>
      </c>
      <c r="BH71" s="62">
        <v>13328.104071663833</v>
      </c>
    </row>
    <row r="72" spans="1:60" ht="12" customHeight="1">
      <c r="A72" s="69" t="s">
        <v>289</v>
      </c>
      <c r="B72" s="50">
        <v>0</v>
      </c>
      <c r="C72" s="51">
        <v>0</v>
      </c>
      <c r="D72" s="52">
        <f t="shared" ref="D72:D126" si="31">SUM(B72:C72)</f>
        <v>0</v>
      </c>
      <c r="E72" s="50">
        <v>0</v>
      </c>
      <c r="F72" s="51">
        <v>0</v>
      </c>
      <c r="G72" s="51">
        <v>0</v>
      </c>
      <c r="H72" s="52">
        <f t="shared" si="25"/>
        <v>0</v>
      </c>
      <c r="I72" s="50">
        <v>12.7204534089015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742.12603253847499</v>
      </c>
      <c r="P72" s="51">
        <v>0</v>
      </c>
      <c r="Q72" s="51">
        <v>0</v>
      </c>
      <c r="R72" s="51">
        <v>0</v>
      </c>
      <c r="S72" s="51">
        <v>587.70778864666295</v>
      </c>
      <c r="T72" s="51">
        <v>0</v>
      </c>
      <c r="U72" s="51">
        <v>161.61538461538501</v>
      </c>
      <c r="V72" s="51">
        <v>0</v>
      </c>
      <c r="W72" s="51">
        <v>19688.264615028202</v>
      </c>
      <c r="X72" s="51">
        <v>17.612935489248201</v>
      </c>
      <c r="Y72" s="51">
        <v>147.752958826471</v>
      </c>
      <c r="Z72" s="51">
        <v>0</v>
      </c>
      <c r="AA72" s="51">
        <v>0</v>
      </c>
      <c r="AB72" s="51">
        <v>0</v>
      </c>
      <c r="AC72" s="51">
        <v>0</v>
      </c>
      <c r="AD72" s="51">
        <v>562.44794162511198</v>
      </c>
      <c r="AE72" s="51">
        <v>0</v>
      </c>
      <c r="AF72" s="51">
        <v>0</v>
      </c>
      <c r="AG72" s="51">
        <v>5.8709784964160701</v>
      </c>
      <c r="AH72" s="51">
        <v>0</v>
      </c>
      <c r="AI72" s="51">
        <v>0</v>
      </c>
      <c r="AJ72" s="51">
        <v>0</v>
      </c>
      <c r="AK72" s="51">
        <v>0</v>
      </c>
      <c r="AL72" s="53">
        <f t="shared" si="26"/>
        <v>21926.119088674877</v>
      </c>
      <c r="AM72" s="54">
        <v>0</v>
      </c>
      <c r="AN72" s="54">
        <v>0</v>
      </c>
      <c r="AO72" s="55">
        <f t="shared" si="27"/>
        <v>21926.119088674877</v>
      </c>
      <c r="AP72" s="50">
        <v>0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f t="shared" si="28"/>
        <v>0</v>
      </c>
      <c r="BA72" s="51">
        <v>0</v>
      </c>
      <c r="BB72" s="51">
        <v>0</v>
      </c>
      <c r="BC72" s="51">
        <v>0</v>
      </c>
      <c r="BD72" s="56">
        <f t="shared" si="29"/>
        <v>0</v>
      </c>
      <c r="BE72" s="51">
        <v>0</v>
      </c>
      <c r="BF72" s="51">
        <v>0</v>
      </c>
      <c r="BG72" s="52">
        <f t="shared" si="30"/>
        <v>0</v>
      </c>
      <c r="BH72" s="54">
        <v>21926.11908867487</v>
      </c>
    </row>
    <row r="73" spans="1:60" ht="12" customHeight="1">
      <c r="A73" s="68" t="s">
        <v>224</v>
      </c>
      <c r="B73" s="58">
        <v>0</v>
      </c>
      <c r="C73" s="59">
        <v>0</v>
      </c>
      <c r="D73" s="60">
        <f t="shared" si="31"/>
        <v>0</v>
      </c>
      <c r="E73" s="58">
        <v>0</v>
      </c>
      <c r="F73" s="59">
        <v>0</v>
      </c>
      <c r="G73" s="59">
        <v>0.87588519820375998</v>
      </c>
      <c r="H73" s="60">
        <f t="shared" si="25"/>
        <v>0.87588519820375998</v>
      </c>
      <c r="I73" s="58">
        <v>0</v>
      </c>
      <c r="J73" s="59">
        <v>0</v>
      </c>
      <c r="K73" s="59">
        <v>0</v>
      </c>
      <c r="L73" s="59">
        <v>0</v>
      </c>
      <c r="M73" s="59">
        <v>10</v>
      </c>
      <c r="N73" s="59">
        <v>0</v>
      </c>
      <c r="O73" s="59">
        <v>0</v>
      </c>
      <c r="P73" s="59">
        <v>0</v>
      </c>
      <c r="Q73" s="59">
        <v>0</v>
      </c>
      <c r="R73" s="59">
        <v>0</v>
      </c>
      <c r="S73" s="59">
        <v>29.438247933093599</v>
      </c>
      <c r="T73" s="59">
        <v>104.45741993393</v>
      </c>
      <c r="U73" s="59">
        <v>0</v>
      </c>
      <c r="V73" s="59">
        <v>17.922559556857198</v>
      </c>
      <c r="W73" s="59">
        <v>22.790901625620901</v>
      </c>
      <c r="X73" s="59">
        <v>10947.7857713829</v>
      </c>
      <c r="Y73" s="59">
        <v>294.38247933093601</v>
      </c>
      <c r="Z73" s="59">
        <v>0</v>
      </c>
      <c r="AA73" s="59">
        <v>345.76103958457799</v>
      </c>
      <c r="AB73" s="59">
        <v>0</v>
      </c>
      <c r="AC73" s="59">
        <v>0</v>
      </c>
      <c r="AD73" s="59">
        <v>0</v>
      </c>
      <c r="AE73" s="59">
        <v>3.23767891137277</v>
      </c>
      <c r="AF73" s="59">
        <v>0</v>
      </c>
      <c r="AG73" s="59">
        <v>0</v>
      </c>
      <c r="AH73" s="59">
        <v>0</v>
      </c>
      <c r="AI73" s="59">
        <v>0</v>
      </c>
      <c r="AJ73" s="59">
        <v>0</v>
      </c>
      <c r="AK73" s="59">
        <v>0</v>
      </c>
      <c r="AL73" s="61">
        <f t="shared" si="26"/>
        <v>11775.776098259288</v>
      </c>
      <c r="AM73" s="62">
        <v>0</v>
      </c>
      <c r="AN73" s="62">
        <v>0</v>
      </c>
      <c r="AO73" s="63">
        <f t="shared" si="27"/>
        <v>11776.651983457492</v>
      </c>
      <c r="AP73" s="58">
        <v>0</v>
      </c>
      <c r="AQ73" s="59">
        <v>0</v>
      </c>
      <c r="AR73" s="59">
        <v>0</v>
      </c>
      <c r="AS73" s="59">
        <v>0</v>
      </c>
      <c r="AT73" s="59">
        <v>0</v>
      </c>
      <c r="AU73" s="59">
        <v>0</v>
      </c>
      <c r="AV73" s="59">
        <v>0</v>
      </c>
      <c r="AW73" s="59">
        <v>0</v>
      </c>
      <c r="AX73" s="59">
        <v>0</v>
      </c>
      <c r="AY73" s="59">
        <v>0</v>
      </c>
      <c r="AZ73" s="59">
        <f t="shared" si="28"/>
        <v>0</v>
      </c>
      <c r="BA73" s="59">
        <v>0</v>
      </c>
      <c r="BB73" s="59">
        <v>0</v>
      </c>
      <c r="BC73" s="59">
        <v>0</v>
      </c>
      <c r="BD73" s="64">
        <f t="shared" si="29"/>
        <v>0</v>
      </c>
      <c r="BE73" s="59">
        <v>0</v>
      </c>
      <c r="BF73" s="59">
        <v>0</v>
      </c>
      <c r="BG73" s="60">
        <f t="shared" si="30"/>
        <v>0</v>
      </c>
      <c r="BH73" s="62">
        <v>11776.651983457494</v>
      </c>
    </row>
    <row r="74" spans="1:60" ht="12" customHeight="1">
      <c r="A74" s="69" t="s">
        <v>225</v>
      </c>
      <c r="B74" s="50">
        <v>0</v>
      </c>
      <c r="C74" s="51">
        <v>0</v>
      </c>
      <c r="D74" s="52">
        <f t="shared" si="31"/>
        <v>0</v>
      </c>
      <c r="E74" s="50">
        <v>0</v>
      </c>
      <c r="F74" s="51">
        <v>0</v>
      </c>
      <c r="G74" s="51">
        <v>0</v>
      </c>
      <c r="H74" s="52">
        <f t="shared" si="25"/>
        <v>0</v>
      </c>
      <c r="I74" s="50">
        <v>771.92527928621098</v>
      </c>
      <c r="J74" s="51">
        <v>0</v>
      </c>
      <c r="K74" s="51">
        <v>6.4152794455824802</v>
      </c>
      <c r="L74" s="51">
        <v>0</v>
      </c>
      <c r="M74" s="51">
        <v>63.316205564621001</v>
      </c>
      <c r="N74" s="51">
        <v>0</v>
      </c>
      <c r="O74" s="51">
        <v>0</v>
      </c>
      <c r="P74" s="51">
        <v>19.314252289957398</v>
      </c>
      <c r="Q74" s="51">
        <v>174.75160135697601</v>
      </c>
      <c r="R74" s="51">
        <v>0</v>
      </c>
      <c r="S74" s="51">
        <v>957.86625299372395</v>
      </c>
      <c r="T74" s="51">
        <v>59.129842142662703</v>
      </c>
      <c r="U74" s="51">
        <v>23.8281807978777</v>
      </c>
      <c r="V74" s="51">
        <v>399.5</v>
      </c>
      <c r="W74" s="51">
        <v>230.439903161329</v>
      </c>
      <c r="X74" s="51">
        <v>217.31784299616501</v>
      </c>
      <c r="Y74" s="51">
        <v>11391.064342829701</v>
      </c>
      <c r="Z74" s="51">
        <v>157.63258066288401</v>
      </c>
      <c r="AA74" s="51">
        <v>196.66124205013099</v>
      </c>
      <c r="AB74" s="51">
        <v>144.9265661789</v>
      </c>
      <c r="AC74" s="51">
        <v>0</v>
      </c>
      <c r="AD74" s="51">
        <v>36.008803957432399</v>
      </c>
      <c r="AE74" s="51">
        <v>4.5503544437284003</v>
      </c>
      <c r="AF74" s="51">
        <v>0</v>
      </c>
      <c r="AG74" s="51">
        <v>504.62343985695901</v>
      </c>
      <c r="AH74" s="51">
        <v>0</v>
      </c>
      <c r="AI74" s="51">
        <v>0</v>
      </c>
      <c r="AJ74" s="51">
        <v>0</v>
      </c>
      <c r="AK74" s="51">
        <v>0</v>
      </c>
      <c r="AL74" s="53">
        <f t="shared" si="26"/>
        <v>15359.271970014843</v>
      </c>
      <c r="AM74" s="54">
        <v>0</v>
      </c>
      <c r="AN74" s="54">
        <v>0</v>
      </c>
      <c r="AO74" s="55">
        <f t="shared" si="27"/>
        <v>15359.271970014843</v>
      </c>
      <c r="AP74" s="50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</v>
      </c>
      <c r="AW74" s="51">
        <v>0</v>
      </c>
      <c r="AX74" s="51">
        <v>0</v>
      </c>
      <c r="AY74" s="51">
        <v>0</v>
      </c>
      <c r="AZ74" s="51">
        <f t="shared" si="28"/>
        <v>0</v>
      </c>
      <c r="BA74" s="51">
        <v>0</v>
      </c>
      <c r="BB74" s="51">
        <v>0</v>
      </c>
      <c r="BC74" s="51">
        <v>0</v>
      </c>
      <c r="BD74" s="56">
        <f t="shared" si="29"/>
        <v>0</v>
      </c>
      <c r="BE74" s="51">
        <v>0</v>
      </c>
      <c r="BF74" s="51">
        <v>0</v>
      </c>
      <c r="BG74" s="52">
        <f t="shared" si="30"/>
        <v>0</v>
      </c>
      <c r="BH74" s="54">
        <v>15359.271970014843</v>
      </c>
    </row>
    <row r="75" spans="1:60" ht="12" customHeight="1">
      <c r="A75" s="68" t="s">
        <v>133</v>
      </c>
      <c r="B75" s="58">
        <v>0</v>
      </c>
      <c r="C75" s="59">
        <v>0</v>
      </c>
      <c r="D75" s="60">
        <f t="shared" si="31"/>
        <v>0</v>
      </c>
      <c r="E75" s="58">
        <v>0</v>
      </c>
      <c r="F75" s="59">
        <v>0</v>
      </c>
      <c r="G75" s="59">
        <v>0</v>
      </c>
      <c r="H75" s="60">
        <f t="shared" si="25"/>
        <v>0</v>
      </c>
      <c r="I75" s="58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  <c r="P75" s="59">
        <v>0</v>
      </c>
      <c r="Q75" s="59">
        <v>0</v>
      </c>
      <c r="R75" s="59">
        <v>0</v>
      </c>
      <c r="S75" s="59">
        <v>0</v>
      </c>
      <c r="T75" s="59">
        <v>0</v>
      </c>
      <c r="U75" s="59">
        <v>1.74683544303797</v>
      </c>
      <c r="V75" s="59">
        <v>0</v>
      </c>
      <c r="W75" s="59">
        <v>0</v>
      </c>
      <c r="X75" s="59">
        <v>0</v>
      </c>
      <c r="Y75" s="59">
        <v>45</v>
      </c>
      <c r="Z75" s="59">
        <v>16741.384585289499</v>
      </c>
      <c r="AA75" s="59">
        <v>0</v>
      </c>
      <c r="AB75" s="59">
        <v>0</v>
      </c>
      <c r="AC75" s="59">
        <v>0</v>
      </c>
      <c r="AD75" s="59">
        <v>0</v>
      </c>
      <c r="AE75" s="59">
        <v>56.197469410736197</v>
      </c>
      <c r="AF75" s="59">
        <v>0</v>
      </c>
      <c r="AG75" s="59">
        <v>0</v>
      </c>
      <c r="AH75" s="59">
        <v>0</v>
      </c>
      <c r="AI75" s="59">
        <v>338.095070422535</v>
      </c>
      <c r="AJ75" s="59">
        <v>0</v>
      </c>
      <c r="AK75" s="59">
        <v>0</v>
      </c>
      <c r="AL75" s="61">
        <f t="shared" si="26"/>
        <v>17182.423960565808</v>
      </c>
      <c r="AM75" s="62">
        <v>0</v>
      </c>
      <c r="AN75" s="62">
        <v>0</v>
      </c>
      <c r="AO75" s="63">
        <f t="shared" si="27"/>
        <v>17182.423960565808</v>
      </c>
      <c r="AP75" s="58">
        <v>9.9655734819229593</v>
      </c>
      <c r="AQ75" s="59">
        <v>0</v>
      </c>
      <c r="AR75" s="59">
        <v>0</v>
      </c>
      <c r="AS75" s="59">
        <v>0</v>
      </c>
      <c r="AT75" s="59">
        <v>0</v>
      </c>
      <c r="AU75" s="59">
        <v>0</v>
      </c>
      <c r="AV75" s="59">
        <v>0</v>
      </c>
      <c r="AW75" s="59">
        <v>0</v>
      </c>
      <c r="AX75" s="59">
        <v>0</v>
      </c>
      <c r="AY75" s="59">
        <v>0</v>
      </c>
      <c r="AZ75" s="59">
        <f t="shared" si="28"/>
        <v>0</v>
      </c>
      <c r="BA75" s="59">
        <v>0</v>
      </c>
      <c r="BB75" s="59">
        <v>0</v>
      </c>
      <c r="BC75" s="59">
        <v>0</v>
      </c>
      <c r="BD75" s="64">
        <f t="shared" si="29"/>
        <v>0</v>
      </c>
      <c r="BE75" s="59">
        <v>0</v>
      </c>
      <c r="BF75" s="59">
        <v>0</v>
      </c>
      <c r="BG75" s="60">
        <f t="shared" si="30"/>
        <v>9.9655734819229593</v>
      </c>
      <c r="BH75" s="62">
        <v>17192.389534047736</v>
      </c>
    </row>
    <row r="76" spans="1:60" ht="12" customHeight="1">
      <c r="A76" s="69" t="s">
        <v>134</v>
      </c>
      <c r="B76" s="50">
        <v>0</v>
      </c>
      <c r="C76" s="51">
        <v>0</v>
      </c>
      <c r="D76" s="52">
        <f t="shared" si="31"/>
        <v>0</v>
      </c>
      <c r="E76" s="50">
        <v>0</v>
      </c>
      <c r="F76" s="51">
        <v>0</v>
      </c>
      <c r="G76" s="51">
        <v>0</v>
      </c>
      <c r="H76" s="52">
        <f t="shared" si="25"/>
        <v>0</v>
      </c>
      <c r="I76" s="50">
        <v>40.235960953080699</v>
      </c>
      <c r="J76" s="51">
        <v>0</v>
      </c>
      <c r="K76" s="51">
        <v>150</v>
      </c>
      <c r="L76" s="51">
        <v>1.0391518841188201</v>
      </c>
      <c r="M76" s="51">
        <v>16.982963352033799</v>
      </c>
      <c r="N76" s="51">
        <v>55.1896248316692</v>
      </c>
      <c r="O76" s="51">
        <v>395.98163291767798</v>
      </c>
      <c r="P76" s="51">
        <v>78</v>
      </c>
      <c r="Q76" s="51">
        <v>0</v>
      </c>
      <c r="R76" s="51">
        <v>0</v>
      </c>
      <c r="S76" s="51">
        <v>0</v>
      </c>
      <c r="T76" s="51">
        <v>150.52732200864801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40682.574579462402</v>
      </c>
      <c r="AA76" s="51">
        <v>37.988697551605398</v>
      </c>
      <c r="AB76" s="51">
        <v>0</v>
      </c>
      <c r="AC76" s="51">
        <v>12.981132075471701</v>
      </c>
      <c r="AD76" s="51">
        <v>286.30799307232098</v>
      </c>
      <c r="AE76" s="51">
        <v>421.59853610981901</v>
      </c>
      <c r="AF76" s="51">
        <v>149.625</v>
      </c>
      <c r="AG76" s="51">
        <v>66.992984909661004</v>
      </c>
      <c r="AH76" s="51">
        <v>0</v>
      </c>
      <c r="AI76" s="51">
        <v>382.35768811341302</v>
      </c>
      <c r="AJ76" s="51">
        <v>0</v>
      </c>
      <c r="AK76" s="51">
        <v>534.20684070836205</v>
      </c>
      <c r="AL76" s="53">
        <f t="shared" si="26"/>
        <v>43462.590107950287</v>
      </c>
      <c r="AM76" s="54">
        <v>0</v>
      </c>
      <c r="AN76" s="54">
        <v>0</v>
      </c>
      <c r="AO76" s="55">
        <f t="shared" si="27"/>
        <v>43462.590107950287</v>
      </c>
      <c r="AP76" s="50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f t="shared" si="28"/>
        <v>0</v>
      </c>
      <c r="BA76" s="51">
        <v>0</v>
      </c>
      <c r="BB76" s="51">
        <v>0</v>
      </c>
      <c r="BC76" s="51">
        <v>0</v>
      </c>
      <c r="BD76" s="56">
        <f t="shared" si="29"/>
        <v>0</v>
      </c>
      <c r="BE76" s="51">
        <v>0</v>
      </c>
      <c r="BF76" s="51">
        <v>0</v>
      </c>
      <c r="BG76" s="52">
        <f t="shared" si="30"/>
        <v>0</v>
      </c>
      <c r="BH76" s="54">
        <v>43462.590107950287</v>
      </c>
    </row>
    <row r="77" spans="1:60" ht="12" customHeight="1">
      <c r="A77" s="68" t="s">
        <v>135</v>
      </c>
      <c r="B77" s="58">
        <v>0</v>
      </c>
      <c r="C77" s="59">
        <v>0</v>
      </c>
      <c r="D77" s="60">
        <f t="shared" si="31"/>
        <v>0</v>
      </c>
      <c r="E77" s="58">
        <v>0</v>
      </c>
      <c r="F77" s="59">
        <v>0</v>
      </c>
      <c r="G77" s="59">
        <v>0</v>
      </c>
      <c r="H77" s="60">
        <f t="shared" si="25"/>
        <v>0</v>
      </c>
      <c r="I77" s="58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0</v>
      </c>
      <c r="S77" s="59">
        <v>0</v>
      </c>
      <c r="T77" s="59">
        <v>0</v>
      </c>
      <c r="U77" s="59">
        <v>0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10136.441115372299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59">
        <v>0</v>
      </c>
      <c r="AH77" s="59">
        <v>0</v>
      </c>
      <c r="AI77" s="59">
        <v>0</v>
      </c>
      <c r="AJ77" s="59">
        <v>0</v>
      </c>
      <c r="AK77" s="59">
        <v>0</v>
      </c>
      <c r="AL77" s="61">
        <f t="shared" si="26"/>
        <v>10136.441115372299</v>
      </c>
      <c r="AM77" s="62">
        <v>0</v>
      </c>
      <c r="AN77" s="62">
        <v>0</v>
      </c>
      <c r="AO77" s="63">
        <f t="shared" si="27"/>
        <v>10136.441115372299</v>
      </c>
      <c r="AP77" s="58">
        <v>0</v>
      </c>
      <c r="AQ77" s="59">
        <v>0</v>
      </c>
      <c r="AR77" s="59">
        <v>0</v>
      </c>
      <c r="AS77" s="59">
        <v>0</v>
      </c>
      <c r="AT77" s="59">
        <v>0</v>
      </c>
      <c r="AU77" s="59">
        <v>0</v>
      </c>
      <c r="AV77" s="59">
        <v>0</v>
      </c>
      <c r="AW77" s="59">
        <v>0</v>
      </c>
      <c r="AX77" s="59">
        <v>0</v>
      </c>
      <c r="AY77" s="59">
        <v>0</v>
      </c>
      <c r="AZ77" s="59">
        <f t="shared" si="28"/>
        <v>0</v>
      </c>
      <c r="BA77" s="59">
        <v>0</v>
      </c>
      <c r="BB77" s="59">
        <v>0</v>
      </c>
      <c r="BC77" s="59">
        <v>0</v>
      </c>
      <c r="BD77" s="64">
        <f t="shared" si="29"/>
        <v>0</v>
      </c>
      <c r="BE77" s="59">
        <v>0</v>
      </c>
      <c r="BF77" s="59">
        <v>0</v>
      </c>
      <c r="BG77" s="60">
        <f t="shared" si="30"/>
        <v>0</v>
      </c>
      <c r="BH77" s="62">
        <v>10136.441115372299</v>
      </c>
    </row>
    <row r="78" spans="1:60" ht="12" customHeight="1">
      <c r="A78" s="69" t="s">
        <v>290</v>
      </c>
      <c r="B78" s="50">
        <v>0</v>
      </c>
      <c r="C78" s="51">
        <v>0</v>
      </c>
      <c r="D78" s="52">
        <f t="shared" si="31"/>
        <v>0</v>
      </c>
      <c r="E78" s="50">
        <v>0</v>
      </c>
      <c r="F78" s="51">
        <v>0</v>
      </c>
      <c r="G78" s="51">
        <v>501.66621696206698</v>
      </c>
      <c r="H78" s="52">
        <f t="shared" si="25"/>
        <v>501.66621696206698</v>
      </c>
      <c r="I78" s="50">
        <v>0</v>
      </c>
      <c r="J78" s="51">
        <v>0</v>
      </c>
      <c r="K78" s="51">
        <v>20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30.054281756241</v>
      </c>
      <c r="T78" s="51">
        <v>0</v>
      </c>
      <c r="U78" s="51">
        <v>180.74981910269301</v>
      </c>
      <c r="V78" s="51">
        <v>0</v>
      </c>
      <c r="W78" s="51">
        <v>0</v>
      </c>
      <c r="X78" s="51">
        <v>72.286275459936405</v>
      </c>
      <c r="Y78" s="51">
        <v>19.0343784456193</v>
      </c>
      <c r="Z78" s="51">
        <v>59.350054402163103</v>
      </c>
      <c r="AA78" s="51">
        <v>40263.035493224401</v>
      </c>
      <c r="AB78" s="51">
        <v>0</v>
      </c>
      <c r="AC78" s="51">
        <v>0</v>
      </c>
      <c r="AD78" s="51">
        <v>63.050040196372002</v>
      </c>
      <c r="AE78" s="51">
        <v>101.544976833063</v>
      </c>
      <c r="AF78" s="51">
        <v>48.802428947038898</v>
      </c>
      <c r="AG78" s="51">
        <v>0</v>
      </c>
      <c r="AH78" s="51">
        <v>0</v>
      </c>
      <c r="AI78" s="51">
        <v>90.962566844919706</v>
      </c>
      <c r="AJ78" s="51">
        <v>0</v>
      </c>
      <c r="AK78" s="51">
        <v>49.985204032909401</v>
      </c>
      <c r="AL78" s="53">
        <f t="shared" si="26"/>
        <v>40998.85551924535</v>
      </c>
      <c r="AM78" s="54">
        <v>0</v>
      </c>
      <c r="AN78" s="54">
        <v>0</v>
      </c>
      <c r="AO78" s="55">
        <f t="shared" si="27"/>
        <v>41500.521736207418</v>
      </c>
      <c r="AP78" s="50">
        <v>934.78694323817001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0</v>
      </c>
      <c r="AX78" s="51">
        <v>0</v>
      </c>
      <c r="AY78" s="51">
        <v>0</v>
      </c>
      <c r="AZ78" s="51">
        <f t="shared" si="28"/>
        <v>0</v>
      </c>
      <c r="BA78" s="51">
        <v>0</v>
      </c>
      <c r="BB78" s="51">
        <v>0</v>
      </c>
      <c r="BC78" s="51">
        <v>0</v>
      </c>
      <c r="BD78" s="56">
        <f t="shared" si="29"/>
        <v>0</v>
      </c>
      <c r="BE78" s="51">
        <v>0</v>
      </c>
      <c r="BF78" s="51">
        <v>0</v>
      </c>
      <c r="BG78" s="52">
        <f t="shared" si="30"/>
        <v>934.78694323817001</v>
      </c>
      <c r="BH78" s="54">
        <v>42435.308679445596</v>
      </c>
    </row>
    <row r="79" spans="1:60" ht="12" customHeight="1">
      <c r="A79" s="68" t="s">
        <v>291</v>
      </c>
      <c r="B79" s="58">
        <v>0</v>
      </c>
      <c r="C79" s="59">
        <v>0</v>
      </c>
      <c r="D79" s="60">
        <f t="shared" si="31"/>
        <v>0</v>
      </c>
      <c r="E79" s="58">
        <v>0</v>
      </c>
      <c r="F79" s="59">
        <v>0</v>
      </c>
      <c r="G79" s="59">
        <v>95.450108657629201</v>
      </c>
      <c r="H79" s="60">
        <f t="shared" si="25"/>
        <v>95.450108657629201</v>
      </c>
      <c r="I79" s="58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0</v>
      </c>
      <c r="S79" s="59">
        <v>0</v>
      </c>
      <c r="T79" s="59">
        <v>0</v>
      </c>
      <c r="U79" s="59">
        <v>0</v>
      </c>
      <c r="V79" s="59">
        <v>0</v>
      </c>
      <c r="W79" s="59">
        <v>0</v>
      </c>
      <c r="X79" s="59">
        <v>0</v>
      </c>
      <c r="Y79" s="59">
        <v>110.25</v>
      </c>
      <c r="Z79" s="59">
        <v>0</v>
      </c>
      <c r="AA79" s="59">
        <v>0</v>
      </c>
      <c r="AB79" s="59">
        <v>13466.587217791701</v>
      </c>
      <c r="AC79" s="59">
        <v>37.5393614011263</v>
      </c>
      <c r="AD79" s="59">
        <v>0</v>
      </c>
      <c r="AE79" s="59">
        <v>0</v>
      </c>
      <c r="AF79" s="59">
        <v>0</v>
      </c>
      <c r="AG79" s="59">
        <v>0</v>
      </c>
      <c r="AH79" s="59">
        <v>0</v>
      </c>
      <c r="AI79" s="59">
        <v>0</v>
      </c>
      <c r="AJ79" s="59">
        <v>0</v>
      </c>
      <c r="AK79" s="59">
        <v>0</v>
      </c>
      <c r="AL79" s="61">
        <f t="shared" si="26"/>
        <v>13614.376579192827</v>
      </c>
      <c r="AM79" s="62">
        <v>0</v>
      </c>
      <c r="AN79" s="62">
        <v>0</v>
      </c>
      <c r="AO79" s="63">
        <f t="shared" si="27"/>
        <v>13709.826687850456</v>
      </c>
      <c r="AP79" s="58">
        <v>0</v>
      </c>
      <c r="AQ79" s="59">
        <v>0</v>
      </c>
      <c r="AR79" s="59">
        <v>0</v>
      </c>
      <c r="AS79" s="59">
        <v>0</v>
      </c>
      <c r="AT79" s="59">
        <v>0</v>
      </c>
      <c r="AU79" s="59">
        <v>0</v>
      </c>
      <c r="AV79" s="59">
        <v>0</v>
      </c>
      <c r="AW79" s="59">
        <v>0</v>
      </c>
      <c r="AX79" s="59">
        <v>0</v>
      </c>
      <c r="AY79" s="59">
        <v>0</v>
      </c>
      <c r="AZ79" s="59">
        <f t="shared" si="28"/>
        <v>0</v>
      </c>
      <c r="BA79" s="59">
        <v>0</v>
      </c>
      <c r="BB79" s="59">
        <v>0</v>
      </c>
      <c r="BC79" s="59">
        <v>0</v>
      </c>
      <c r="BD79" s="64">
        <f t="shared" si="29"/>
        <v>0</v>
      </c>
      <c r="BE79" s="59">
        <v>0</v>
      </c>
      <c r="BF79" s="59">
        <v>0</v>
      </c>
      <c r="BG79" s="60">
        <f t="shared" si="30"/>
        <v>0</v>
      </c>
      <c r="BH79" s="62">
        <v>13709.826687850456</v>
      </c>
    </row>
    <row r="80" spans="1:60" ht="12" customHeight="1">
      <c r="A80" s="69" t="s">
        <v>292</v>
      </c>
      <c r="B80" s="50">
        <v>0</v>
      </c>
      <c r="C80" s="51">
        <v>0</v>
      </c>
      <c r="D80" s="52">
        <f t="shared" si="31"/>
        <v>0</v>
      </c>
      <c r="E80" s="50">
        <v>0</v>
      </c>
      <c r="F80" s="51">
        <v>0</v>
      </c>
      <c r="G80" s="51">
        <v>0</v>
      </c>
      <c r="H80" s="52">
        <f t="shared" si="25"/>
        <v>0</v>
      </c>
      <c r="I80" s="50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79.426934097421196</v>
      </c>
      <c r="AA80" s="51">
        <v>0</v>
      </c>
      <c r="AB80" s="51">
        <v>89388.2521114267</v>
      </c>
      <c r="AC80" s="51">
        <v>18.846150735740999</v>
      </c>
      <c r="AD80" s="51">
        <v>1301.0482758620701</v>
      </c>
      <c r="AE80" s="51">
        <v>244.92907407088001</v>
      </c>
      <c r="AF80" s="51">
        <v>108.40251442969</v>
      </c>
      <c r="AG80" s="51">
        <v>0</v>
      </c>
      <c r="AH80" s="51">
        <v>0</v>
      </c>
      <c r="AI80" s="51">
        <v>316.57310515152699</v>
      </c>
      <c r="AJ80" s="51">
        <v>0</v>
      </c>
      <c r="AK80" s="51">
        <v>4.0714285714285801</v>
      </c>
      <c r="AL80" s="53">
        <f t="shared" si="26"/>
        <v>91461.549594345459</v>
      </c>
      <c r="AM80" s="54">
        <v>0</v>
      </c>
      <c r="AN80" s="54">
        <v>0</v>
      </c>
      <c r="AO80" s="55">
        <f t="shared" si="27"/>
        <v>91461.549594345459</v>
      </c>
      <c r="AP80" s="50">
        <v>0</v>
      </c>
      <c r="AQ80" s="51">
        <v>0</v>
      </c>
      <c r="AR80" s="51">
        <v>0</v>
      </c>
      <c r="AS80" s="51">
        <v>0</v>
      </c>
      <c r="AT80" s="51">
        <v>0</v>
      </c>
      <c r="AU80" s="51">
        <v>0</v>
      </c>
      <c r="AV80" s="51">
        <v>0</v>
      </c>
      <c r="AW80" s="51">
        <v>0</v>
      </c>
      <c r="AX80" s="51">
        <v>0</v>
      </c>
      <c r="AY80" s="51">
        <v>0</v>
      </c>
      <c r="AZ80" s="51">
        <f t="shared" si="28"/>
        <v>0</v>
      </c>
      <c r="BA80" s="51">
        <v>0</v>
      </c>
      <c r="BB80" s="51">
        <v>0</v>
      </c>
      <c r="BC80" s="51">
        <v>0</v>
      </c>
      <c r="BD80" s="56">
        <f t="shared" si="29"/>
        <v>0</v>
      </c>
      <c r="BE80" s="51">
        <v>0</v>
      </c>
      <c r="BF80" s="51">
        <v>0</v>
      </c>
      <c r="BG80" s="52">
        <f t="shared" si="30"/>
        <v>0</v>
      </c>
      <c r="BH80" s="54">
        <v>91461.549594345473</v>
      </c>
    </row>
    <row r="81" spans="1:60" ht="12" customHeight="1">
      <c r="A81" s="68" t="s">
        <v>140</v>
      </c>
      <c r="B81" s="58">
        <v>0</v>
      </c>
      <c r="C81" s="59">
        <v>0</v>
      </c>
      <c r="D81" s="60">
        <f t="shared" si="31"/>
        <v>0</v>
      </c>
      <c r="E81" s="58">
        <v>0</v>
      </c>
      <c r="F81" s="59">
        <v>0</v>
      </c>
      <c r="G81" s="59">
        <v>140</v>
      </c>
      <c r="H81" s="60">
        <f t="shared" si="25"/>
        <v>140</v>
      </c>
      <c r="I81" s="58">
        <v>0</v>
      </c>
      <c r="J81" s="59">
        <v>0</v>
      </c>
      <c r="K81" s="59">
        <v>0</v>
      </c>
      <c r="L81" s="59">
        <v>0</v>
      </c>
      <c r="M81" s="59">
        <v>0</v>
      </c>
      <c r="N81" s="59">
        <v>19.537140165439201</v>
      </c>
      <c r="O81" s="59">
        <v>0</v>
      </c>
      <c r="P81" s="59">
        <v>0</v>
      </c>
      <c r="Q81" s="59">
        <v>0</v>
      </c>
      <c r="R81" s="59">
        <v>0</v>
      </c>
      <c r="S81" s="59">
        <v>0</v>
      </c>
      <c r="T81" s="59">
        <v>0</v>
      </c>
      <c r="U81" s="59">
        <v>0</v>
      </c>
      <c r="V81" s="59">
        <v>0</v>
      </c>
      <c r="W81" s="59">
        <v>0</v>
      </c>
      <c r="X81" s="59">
        <v>0</v>
      </c>
      <c r="Y81" s="59">
        <v>8.9999999999999893</v>
      </c>
      <c r="Z81" s="59">
        <v>71</v>
      </c>
      <c r="AA81" s="59">
        <v>28.9704046389121</v>
      </c>
      <c r="AB81" s="59">
        <v>134.378481644674</v>
      </c>
      <c r="AC81" s="59">
        <v>28742.849968629402</v>
      </c>
      <c r="AD81" s="59">
        <v>390.74280330878298</v>
      </c>
      <c r="AE81" s="59">
        <v>77.0555555555555</v>
      </c>
      <c r="AF81" s="59">
        <v>376.67862282367503</v>
      </c>
      <c r="AG81" s="59">
        <v>0</v>
      </c>
      <c r="AH81" s="59">
        <v>0</v>
      </c>
      <c r="AI81" s="59">
        <v>110.129733077214</v>
      </c>
      <c r="AJ81" s="59">
        <v>0</v>
      </c>
      <c r="AK81" s="59">
        <v>0</v>
      </c>
      <c r="AL81" s="61">
        <f t="shared" si="26"/>
        <v>29960.342709843655</v>
      </c>
      <c r="AM81" s="62">
        <v>0</v>
      </c>
      <c r="AN81" s="62">
        <v>0</v>
      </c>
      <c r="AO81" s="63">
        <f t="shared" si="27"/>
        <v>30100.342709843655</v>
      </c>
      <c r="AP81" s="58">
        <v>68</v>
      </c>
      <c r="AQ81" s="59">
        <v>0</v>
      </c>
      <c r="AR81" s="59">
        <v>0</v>
      </c>
      <c r="AS81" s="59">
        <v>0</v>
      </c>
      <c r="AT81" s="59">
        <v>0</v>
      </c>
      <c r="AU81" s="59">
        <v>0</v>
      </c>
      <c r="AV81" s="59">
        <v>0</v>
      </c>
      <c r="AW81" s="59">
        <v>0</v>
      </c>
      <c r="AX81" s="59">
        <v>0</v>
      </c>
      <c r="AY81" s="59">
        <v>0</v>
      </c>
      <c r="AZ81" s="59">
        <f t="shared" si="28"/>
        <v>0</v>
      </c>
      <c r="BA81" s="59">
        <v>0</v>
      </c>
      <c r="BB81" s="59">
        <v>0</v>
      </c>
      <c r="BC81" s="59">
        <v>0</v>
      </c>
      <c r="BD81" s="64">
        <f t="shared" si="29"/>
        <v>0</v>
      </c>
      <c r="BE81" s="59">
        <v>0</v>
      </c>
      <c r="BF81" s="59">
        <v>0</v>
      </c>
      <c r="BG81" s="60">
        <f t="shared" si="30"/>
        <v>68</v>
      </c>
      <c r="BH81" s="62">
        <v>30168.342709843651</v>
      </c>
    </row>
    <row r="82" spans="1:60" ht="12" customHeight="1">
      <c r="A82" s="69" t="s">
        <v>293</v>
      </c>
      <c r="B82" s="50">
        <v>0</v>
      </c>
      <c r="C82" s="51">
        <v>0</v>
      </c>
      <c r="D82" s="52">
        <f t="shared" si="31"/>
        <v>0</v>
      </c>
      <c r="E82" s="50">
        <v>0</v>
      </c>
      <c r="F82" s="51">
        <v>0</v>
      </c>
      <c r="G82" s="51">
        <v>0</v>
      </c>
      <c r="H82" s="52">
        <f t="shared" si="25"/>
        <v>0</v>
      </c>
      <c r="I82" s="50">
        <v>0</v>
      </c>
      <c r="J82" s="51">
        <v>0</v>
      </c>
      <c r="K82" s="51">
        <v>0</v>
      </c>
      <c r="L82" s="51">
        <v>0</v>
      </c>
      <c r="M82" s="51">
        <v>0</v>
      </c>
      <c r="N82" s="51">
        <v>0</v>
      </c>
      <c r="O82" s="51">
        <v>0</v>
      </c>
      <c r="P82" s="51">
        <v>0</v>
      </c>
      <c r="Q82" s="51">
        <v>0</v>
      </c>
      <c r="R82" s="51">
        <v>0</v>
      </c>
      <c r="S82" s="51">
        <v>0</v>
      </c>
      <c r="T82" s="51">
        <v>0</v>
      </c>
      <c r="U82" s="51">
        <v>0</v>
      </c>
      <c r="V82" s="51">
        <v>0</v>
      </c>
      <c r="W82" s="51">
        <v>0</v>
      </c>
      <c r="X82" s="51">
        <v>0</v>
      </c>
      <c r="Y82" s="51">
        <v>0</v>
      </c>
      <c r="Z82" s="51">
        <v>0</v>
      </c>
      <c r="AA82" s="51">
        <v>0</v>
      </c>
      <c r="AB82" s="51">
        <v>0</v>
      </c>
      <c r="AC82" s="51">
        <v>4542.7239755663004</v>
      </c>
      <c r="AD82" s="51">
        <v>39.503219822092298</v>
      </c>
      <c r="AE82" s="51">
        <v>90.120379547999605</v>
      </c>
      <c r="AF82" s="51">
        <v>9.9822826369842392</v>
      </c>
      <c r="AG82" s="51">
        <v>0</v>
      </c>
      <c r="AH82" s="51">
        <v>0</v>
      </c>
      <c r="AI82" s="51">
        <v>471.891956166223</v>
      </c>
      <c r="AJ82" s="51">
        <v>0</v>
      </c>
      <c r="AK82" s="51">
        <v>0</v>
      </c>
      <c r="AL82" s="53">
        <f t="shared" si="26"/>
        <v>5154.2218137395994</v>
      </c>
      <c r="AM82" s="54">
        <v>0</v>
      </c>
      <c r="AN82" s="54">
        <v>0</v>
      </c>
      <c r="AO82" s="55">
        <f t="shared" si="27"/>
        <v>5154.2218137395994</v>
      </c>
      <c r="AP82" s="50">
        <v>0</v>
      </c>
      <c r="AQ82" s="51">
        <v>0</v>
      </c>
      <c r="AR82" s="51">
        <v>0</v>
      </c>
      <c r="AS82" s="51">
        <v>0</v>
      </c>
      <c r="AT82" s="51">
        <v>0</v>
      </c>
      <c r="AU82" s="51">
        <v>0</v>
      </c>
      <c r="AV82" s="51">
        <v>0</v>
      </c>
      <c r="AW82" s="51">
        <v>0</v>
      </c>
      <c r="AX82" s="51">
        <v>0</v>
      </c>
      <c r="AY82" s="51">
        <v>0</v>
      </c>
      <c r="AZ82" s="51">
        <f t="shared" si="28"/>
        <v>0</v>
      </c>
      <c r="BA82" s="51">
        <v>0</v>
      </c>
      <c r="BB82" s="51">
        <v>0</v>
      </c>
      <c r="BC82" s="51">
        <v>0</v>
      </c>
      <c r="BD82" s="56">
        <f t="shared" si="29"/>
        <v>0</v>
      </c>
      <c r="BE82" s="51">
        <v>0</v>
      </c>
      <c r="BF82" s="51">
        <v>0</v>
      </c>
      <c r="BG82" s="52">
        <f t="shared" si="30"/>
        <v>0</v>
      </c>
      <c r="BH82" s="54">
        <v>5154.2218137396003</v>
      </c>
    </row>
    <row r="83" spans="1:60" ht="12" customHeight="1">
      <c r="A83" s="68" t="s">
        <v>294</v>
      </c>
      <c r="B83" s="58">
        <v>0</v>
      </c>
      <c r="C83" s="59">
        <v>0</v>
      </c>
      <c r="D83" s="60">
        <f t="shared" si="31"/>
        <v>0</v>
      </c>
      <c r="E83" s="58">
        <v>0</v>
      </c>
      <c r="F83" s="59">
        <v>0</v>
      </c>
      <c r="G83" s="59">
        <v>0</v>
      </c>
      <c r="H83" s="60">
        <f t="shared" si="25"/>
        <v>0</v>
      </c>
      <c r="I83" s="58">
        <v>389.333333333334</v>
      </c>
      <c r="J83" s="59">
        <v>0</v>
      </c>
      <c r="K83" s="59">
        <v>0</v>
      </c>
      <c r="L83" s="59">
        <v>0</v>
      </c>
      <c r="M83" s="59">
        <v>34.468336595043297</v>
      </c>
      <c r="N83" s="59">
        <v>0</v>
      </c>
      <c r="O83" s="59">
        <v>13.6059223401487</v>
      </c>
      <c r="P83" s="59">
        <v>0</v>
      </c>
      <c r="Q83" s="59">
        <v>0</v>
      </c>
      <c r="R83" s="59">
        <v>0</v>
      </c>
      <c r="S83" s="59">
        <v>2.2296583508709702</v>
      </c>
      <c r="T83" s="59">
        <v>35.150493407781703</v>
      </c>
      <c r="U83" s="59">
        <v>0</v>
      </c>
      <c r="V83" s="59">
        <v>0</v>
      </c>
      <c r="W83" s="59">
        <v>0</v>
      </c>
      <c r="X83" s="59">
        <v>2.7211844680297301</v>
      </c>
      <c r="Y83" s="59">
        <v>0</v>
      </c>
      <c r="Z83" s="59">
        <v>428.909778249667</v>
      </c>
      <c r="AA83" s="59">
        <v>58.280787665242201</v>
      </c>
      <c r="AB83" s="59">
        <v>1398.23093773338</v>
      </c>
      <c r="AC83" s="59">
        <v>473.09364729690401</v>
      </c>
      <c r="AD83" s="59">
        <v>66462.175278325405</v>
      </c>
      <c r="AE83" s="59">
        <v>1850.76432182694</v>
      </c>
      <c r="AF83" s="59">
        <v>496.60015164559297</v>
      </c>
      <c r="AG83" s="59">
        <v>67.949878546951098</v>
      </c>
      <c r="AH83" s="59">
        <v>0</v>
      </c>
      <c r="AI83" s="59">
        <v>733.15601126931404</v>
      </c>
      <c r="AJ83" s="59">
        <v>58.438910178477698</v>
      </c>
      <c r="AK83" s="59">
        <v>458.24408434563799</v>
      </c>
      <c r="AL83" s="61">
        <f t="shared" si="26"/>
        <v>72963.352715578716</v>
      </c>
      <c r="AM83" s="62">
        <v>0</v>
      </c>
      <c r="AN83" s="62">
        <v>0</v>
      </c>
      <c r="AO83" s="63">
        <f t="shared" si="27"/>
        <v>72963.352715578716</v>
      </c>
      <c r="AP83" s="58">
        <v>1422.57142857143</v>
      </c>
      <c r="AQ83" s="59">
        <v>0</v>
      </c>
      <c r="AR83" s="59">
        <v>0</v>
      </c>
      <c r="AS83" s="59">
        <v>0</v>
      </c>
      <c r="AT83" s="59">
        <v>0</v>
      </c>
      <c r="AU83" s="59">
        <v>0</v>
      </c>
      <c r="AV83" s="59">
        <v>0</v>
      </c>
      <c r="AW83" s="59">
        <v>81.230803818879195</v>
      </c>
      <c r="AX83" s="59">
        <v>0</v>
      </c>
      <c r="AY83" s="59">
        <v>0</v>
      </c>
      <c r="AZ83" s="59">
        <f t="shared" si="28"/>
        <v>0</v>
      </c>
      <c r="BA83" s="59">
        <v>0</v>
      </c>
      <c r="BB83" s="59">
        <v>0</v>
      </c>
      <c r="BC83" s="59">
        <v>0</v>
      </c>
      <c r="BD83" s="64">
        <f t="shared" si="29"/>
        <v>0</v>
      </c>
      <c r="BE83" s="59">
        <v>0</v>
      </c>
      <c r="BF83" s="59">
        <v>0</v>
      </c>
      <c r="BG83" s="60">
        <f t="shared" si="30"/>
        <v>1503.8022323903092</v>
      </c>
      <c r="BH83" s="62">
        <v>74467.154947969029</v>
      </c>
    </row>
    <row r="84" spans="1:60" ht="12" customHeight="1">
      <c r="A84" s="69" t="s">
        <v>231</v>
      </c>
      <c r="B84" s="50">
        <v>0</v>
      </c>
      <c r="C84" s="51">
        <v>0</v>
      </c>
      <c r="D84" s="52">
        <f t="shared" si="31"/>
        <v>0</v>
      </c>
      <c r="E84" s="50">
        <v>98.626230759941905</v>
      </c>
      <c r="F84" s="51">
        <v>0</v>
      </c>
      <c r="G84" s="51">
        <v>56.319815567437502</v>
      </c>
      <c r="H84" s="52">
        <f t="shared" si="25"/>
        <v>154.94604632737941</v>
      </c>
      <c r="I84" s="50">
        <v>589.33431082403899</v>
      </c>
      <c r="J84" s="51">
        <v>0</v>
      </c>
      <c r="K84" s="51">
        <v>12.1536288245675</v>
      </c>
      <c r="L84" s="51">
        <v>91.162584538205294</v>
      </c>
      <c r="M84" s="51">
        <v>16.247543748161402</v>
      </c>
      <c r="N84" s="51">
        <v>44.767292874410202</v>
      </c>
      <c r="O84" s="51">
        <v>308.81219543029403</v>
      </c>
      <c r="P84" s="51">
        <v>6.3480571018347201</v>
      </c>
      <c r="Q84" s="51">
        <v>20.474978111129701</v>
      </c>
      <c r="R84" s="51">
        <v>50.762035514503999</v>
      </c>
      <c r="S84" s="51">
        <v>237.365415728914</v>
      </c>
      <c r="T84" s="51">
        <v>122.215038796336</v>
      </c>
      <c r="U84" s="51">
        <v>87.322291134497405</v>
      </c>
      <c r="V84" s="51">
        <v>47.748033086277204</v>
      </c>
      <c r="W84" s="51">
        <v>73.2316487014308</v>
      </c>
      <c r="X84" s="51">
        <v>0.95387882714291705</v>
      </c>
      <c r="Y84" s="51">
        <v>36.936293707704998</v>
      </c>
      <c r="Z84" s="51">
        <v>408.32260894717001</v>
      </c>
      <c r="AA84" s="51">
        <v>85.734124967819895</v>
      </c>
      <c r="AB84" s="51">
        <v>454.16204870258002</v>
      </c>
      <c r="AC84" s="51">
        <v>398.41232822093201</v>
      </c>
      <c r="AD84" s="51">
        <v>1635.21297410841</v>
      </c>
      <c r="AE84" s="51">
        <v>115683.23794482301</v>
      </c>
      <c r="AF84" s="51">
        <v>1141.5183084356399</v>
      </c>
      <c r="AG84" s="51">
        <v>988.60425628435701</v>
      </c>
      <c r="AH84" s="51">
        <v>598.62062944931199</v>
      </c>
      <c r="AI84" s="51">
        <v>2042.94726525948</v>
      </c>
      <c r="AJ84" s="51">
        <v>387.150913630177</v>
      </c>
      <c r="AK84" s="51">
        <v>206.65999386214699</v>
      </c>
      <c r="AL84" s="53">
        <f t="shared" si="26"/>
        <v>125776.41862364048</v>
      </c>
      <c r="AM84" s="54">
        <v>0</v>
      </c>
      <c r="AN84" s="54">
        <v>0</v>
      </c>
      <c r="AO84" s="55">
        <f t="shared" si="27"/>
        <v>125931.36466996786</v>
      </c>
      <c r="AP84" s="50">
        <v>3843.1086926695898</v>
      </c>
      <c r="AQ84" s="51">
        <v>46.260968326025797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1366.4836932931901</v>
      </c>
      <c r="AX84" s="51">
        <v>0</v>
      </c>
      <c r="AY84" s="51">
        <v>0</v>
      </c>
      <c r="AZ84" s="51">
        <f t="shared" si="28"/>
        <v>0</v>
      </c>
      <c r="BA84" s="51">
        <v>0</v>
      </c>
      <c r="BB84" s="51">
        <v>0</v>
      </c>
      <c r="BC84" s="51">
        <v>0</v>
      </c>
      <c r="BD84" s="56">
        <f t="shared" si="29"/>
        <v>0</v>
      </c>
      <c r="BE84" s="51">
        <v>0</v>
      </c>
      <c r="BF84" s="51">
        <v>0</v>
      </c>
      <c r="BG84" s="52">
        <f t="shared" si="30"/>
        <v>5255.8533542888053</v>
      </c>
      <c r="BH84" s="54">
        <v>131187.21802425667</v>
      </c>
    </row>
    <row r="85" spans="1:60" ht="12" customHeight="1">
      <c r="A85" s="68" t="s">
        <v>148</v>
      </c>
      <c r="B85" s="58">
        <v>0</v>
      </c>
      <c r="C85" s="59">
        <v>0</v>
      </c>
      <c r="D85" s="60">
        <f t="shared" si="31"/>
        <v>0</v>
      </c>
      <c r="E85" s="58">
        <v>0</v>
      </c>
      <c r="F85" s="59">
        <v>0</v>
      </c>
      <c r="G85" s="59">
        <v>0</v>
      </c>
      <c r="H85" s="60">
        <f t="shared" si="25"/>
        <v>0</v>
      </c>
      <c r="I85" s="58">
        <v>0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0</v>
      </c>
      <c r="P85" s="59">
        <v>0</v>
      </c>
      <c r="Q85" s="59">
        <v>0</v>
      </c>
      <c r="R85" s="59">
        <v>0</v>
      </c>
      <c r="S85" s="59">
        <v>0</v>
      </c>
      <c r="T85" s="59">
        <v>0</v>
      </c>
      <c r="U85" s="59">
        <v>0</v>
      </c>
      <c r="V85" s="59">
        <v>0</v>
      </c>
      <c r="W85" s="59">
        <v>0</v>
      </c>
      <c r="X85" s="59">
        <v>0</v>
      </c>
      <c r="Y85" s="59">
        <v>0</v>
      </c>
      <c r="Z85" s="59">
        <v>0</v>
      </c>
      <c r="AA85" s="59">
        <v>0</v>
      </c>
      <c r="AB85" s="59">
        <v>0</v>
      </c>
      <c r="AC85" s="59">
        <v>0</v>
      </c>
      <c r="AD85" s="59">
        <v>0</v>
      </c>
      <c r="AE85" s="59">
        <v>346.80541892594903</v>
      </c>
      <c r="AF85" s="59">
        <v>11751.535299138901</v>
      </c>
      <c r="AG85" s="59">
        <v>170.197463189845</v>
      </c>
      <c r="AH85" s="59">
        <v>0</v>
      </c>
      <c r="AI85" s="59">
        <v>0</v>
      </c>
      <c r="AJ85" s="59">
        <v>0</v>
      </c>
      <c r="AK85" s="59">
        <v>0</v>
      </c>
      <c r="AL85" s="61">
        <f t="shared" si="26"/>
        <v>12268.538181254695</v>
      </c>
      <c r="AM85" s="62">
        <v>0</v>
      </c>
      <c r="AN85" s="62">
        <v>0</v>
      </c>
      <c r="AO85" s="63">
        <f t="shared" si="27"/>
        <v>12268.538181254695</v>
      </c>
      <c r="AP85" s="58">
        <v>260.08530089184097</v>
      </c>
      <c r="AQ85" s="59">
        <v>0</v>
      </c>
      <c r="AR85" s="59">
        <v>0</v>
      </c>
      <c r="AS85" s="59">
        <v>0</v>
      </c>
      <c r="AT85" s="59">
        <v>0</v>
      </c>
      <c r="AU85" s="59">
        <v>0</v>
      </c>
      <c r="AV85" s="59">
        <v>0</v>
      </c>
      <c r="AW85" s="59">
        <v>0</v>
      </c>
      <c r="AX85" s="59">
        <v>0</v>
      </c>
      <c r="AY85" s="59">
        <v>0</v>
      </c>
      <c r="AZ85" s="59">
        <f t="shared" si="28"/>
        <v>0</v>
      </c>
      <c r="BA85" s="59">
        <v>0</v>
      </c>
      <c r="BB85" s="59">
        <v>0</v>
      </c>
      <c r="BC85" s="59">
        <v>0</v>
      </c>
      <c r="BD85" s="64">
        <f t="shared" si="29"/>
        <v>0</v>
      </c>
      <c r="BE85" s="59">
        <v>0</v>
      </c>
      <c r="BF85" s="59">
        <v>0</v>
      </c>
      <c r="BG85" s="60">
        <f t="shared" si="30"/>
        <v>260.08530089184097</v>
      </c>
      <c r="BH85" s="62">
        <v>12528.623482146535</v>
      </c>
    </row>
    <row r="86" spans="1:60" ht="12" customHeight="1">
      <c r="A86" s="69" t="s">
        <v>295</v>
      </c>
      <c r="B86" s="50">
        <v>0</v>
      </c>
      <c r="C86" s="51">
        <v>0</v>
      </c>
      <c r="D86" s="52">
        <f t="shared" si="31"/>
        <v>0</v>
      </c>
      <c r="E86" s="50">
        <v>0</v>
      </c>
      <c r="F86" s="51">
        <v>0</v>
      </c>
      <c r="G86" s="51">
        <v>0</v>
      </c>
      <c r="H86" s="52">
        <f t="shared" si="25"/>
        <v>0</v>
      </c>
      <c r="I86" s="50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  <c r="S86" s="51">
        <v>0</v>
      </c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0</v>
      </c>
      <c r="AD86" s="51">
        <v>0</v>
      </c>
      <c r="AE86" s="51">
        <v>422.80509298279497</v>
      </c>
      <c r="AF86" s="51">
        <v>48.501388725533403</v>
      </c>
      <c r="AG86" s="51">
        <v>24094.3515437067</v>
      </c>
      <c r="AH86" s="51">
        <v>1</v>
      </c>
      <c r="AI86" s="51">
        <v>0</v>
      </c>
      <c r="AJ86" s="51">
        <v>0</v>
      </c>
      <c r="AK86" s="51">
        <v>0</v>
      </c>
      <c r="AL86" s="53">
        <f t="shared" si="26"/>
        <v>24566.658025415029</v>
      </c>
      <c r="AM86" s="54">
        <v>0</v>
      </c>
      <c r="AN86" s="54">
        <v>0</v>
      </c>
      <c r="AO86" s="55">
        <f t="shared" si="27"/>
        <v>24566.658025415029</v>
      </c>
      <c r="AP86" s="50">
        <v>432.50764609153498</v>
      </c>
      <c r="AQ86" s="51">
        <v>0</v>
      </c>
      <c r="AR86" s="51">
        <v>0</v>
      </c>
      <c r="AS86" s="51">
        <v>0</v>
      </c>
      <c r="AT86" s="51">
        <v>0</v>
      </c>
      <c r="AU86" s="51">
        <v>0</v>
      </c>
      <c r="AV86" s="51">
        <v>0</v>
      </c>
      <c r="AW86" s="51">
        <v>0</v>
      </c>
      <c r="AX86" s="51">
        <v>0</v>
      </c>
      <c r="AY86" s="51">
        <v>0</v>
      </c>
      <c r="AZ86" s="51">
        <f t="shared" si="28"/>
        <v>0</v>
      </c>
      <c r="BA86" s="51">
        <v>0</v>
      </c>
      <c r="BB86" s="51">
        <v>0</v>
      </c>
      <c r="BC86" s="51">
        <v>0</v>
      </c>
      <c r="BD86" s="56">
        <f t="shared" si="29"/>
        <v>0</v>
      </c>
      <c r="BE86" s="51">
        <v>0</v>
      </c>
      <c r="BF86" s="51">
        <v>0</v>
      </c>
      <c r="BG86" s="52">
        <f t="shared" si="30"/>
        <v>432.50764609153498</v>
      </c>
      <c r="BH86" s="54">
        <v>24999.165671506562</v>
      </c>
    </row>
    <row r="87" spans="1:60" ht="12" customHeight="1">
      <c r="A87" s="68" t="s">
        <v>296</v>
      </c>
      <c r="B87" s="58">
        <v>0</v>
      </c>
      <c r="C87" s="59">
        <v>0</v>
      </c>
      <c r="D87" s="60">
        <f t="shared" si="31"/>
        <v>0</v>
      </c>
      <c r="E87" s="58">
        <v>0</v>
      </c>
      <c r="F87" s="59">
        <v>0</v>
      </c>
      <c r="G87" s="59">
        <v>0</v>
      </c>
      <c r="H87" s="60">
        <f t="shared" si="25"/>
        <v>0</v>
      </c>
      <c r="I87" s="58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>
        <v>0</v>
      </c>
      <c r="S87" s="59">
        <v>0</v>
      </c>
      <c r="T87" s="59">
        <v>0</v>
      </c>
      <c r="U87" s="59">
        <v>0</v>
      </c>
      <c r="V87" s="59">
        <v>0</v>
      </c>
      <c r="W87" s="59">
        <v>0</v>
      </c>
      <c r="X87" s="59">
        <v>0</v>
      </c>
      <c r="Y87" s="59">
        <v>0</v>
      </c>
      <c r="Z87" s="59">
        <v>50.7488359459009</v>
      </c>
      <c r="AA87" s="59">
        <v>0</v>
      </c>
      <c r="AB87" s="59">
        <v>0</v>
      </c>
      <c r="AC87" s="59">
        <v>48.396630372855597</v>
      </c>
      <c r="AD87" s="59">
        <v>170.87330234320001</v>
      </c>
      <c r="AE87" s="59">
        <v>892.08901627286298</v>
      </c>
      <c r="AF87" s="59">
        <v>36303.084428529401</v>
      </c>
      <c r="AG87" s="59">
        <v>901.09148443517097</v>
      </c>
      <c r="AH87" s="59">
        <v>669.79578411771604</v>
      </c>
      <c r="AI87" s="59">
        <v>353.46415819272198</v>
      </c>
      <c r="AJ87" s="59">
        <v>0</v>
      </c>
      <c r="AK87" s="59">
        <v>0</v>
      </c>
      <c r="AL87" s="61">
        <f t="shared" si="26"/>
        <v>39389.543640209828</v>
      </c>
      <c r="AM87" s="62">
        <v>0</v>
      </c>
      <c r="AN87" s="62">
        <v>0</v>
      </c>
      <c r="AO87" s="63">
        <f t="shared" si="27"/>
        <v>39389.543640209828</v>
      </c>
      <c r="AP87" s="58">
        <v>75.3146626645363</v>
      </c>
      <c r="AQ87" s="59">
        <v>0</v>
      </c>
      <c r="AR87" s="59">
        <v>0</v>
      </c>
      <c r="AS87" s="59">
        <v>0</v>
      </c>
      <c r="AT87" s="59">
        <v>0</v>
      </c>
      <c r="AU87" s="59">
        <v>0</v>
      </c>
      <c r="AV87" s="59">
        <v>0</v>
      </c>
      <c r="AW87" s="59">
        <v>0</v>
      </c>
      <c r="AX87" s="59">
        <v>0</v>
      </c>
      <c r="AY87" s="59">
        <v>0</v>
      </c>
      <c r="AZ87" s="59">
        <f t="shared" si="28"/>
        <v>0</v>
      </c>
      <c r="BA87" s="59">
        <v>0</v>
      </c>
      <c r="BB87" s="59">
        <v>0</v>
      </c>
      <c r="BC87" s="59">
        <v>0</v>
      </c>
      <c r="BD87" s="64">
        <f t="shared" si="29"/>
        <v>0</v>
      </c>
      <c r="BE87" s="59">
        <v>0</v>
      </c>
      <c r="BF87" s="59">
        <v>0</v>
      </c>
      <c r="BG87" s="60">
        <f t="shared" si="30"/>
        <v>75.3146626645363</v>
      </c>
      <c r="BH87" s="62">
        <v>39464.858302874374</v>
      </c>
    </row>
    <row r="88" spans="1:60" ht="12" customHeight="1">
      <c r="A88" s="69" t="s">
        <v>297</v>
      </c>
      <c r="B88" s="50">
        <v>0</v>
      </c>
      <c r="C88" s="51">
        <v>0</v>
      </c>
      <c r="D88" s="52">
        <f t="shared" si="31"/>
        <v>0</v>
      </c>
      <c r="E88" s="50">
        <v>0</v>
      </c>
      <c r="F88" s="51">
        <v>0</v>
      </c>
      <c r="G88" s="51">
        <v>0</v>
      </c>
      <c r="H88" s="52">
        <f t="shared" si="25"/>
        <v>0</v>
      </c>
      <c r="I88" s="50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3.7443318218191499</v>
      </c>
      <c r="P88" s="51">
        <v>1.44992415602779</v>
      </c>
      <c r="Q88" s="51">
        <v>0</v>
      </c>
      <c r="R88" s="51">
        <v>0</v>
      </c>
      <c r="S88" s="51">
        <v>0</v>
      </c>
      <c r="T88" s="51">
        <v>0</v>
      </c>
      <c r="U88" s="51">
        <v>0</v>
      </c>
      <c r="V88" s="51">
        <v>0</v>
      </c>
      <c r="W88" s="51">
        <v>0</v>
      </c>
      <c r="X88" s="51">
        <v>0</v>
      </c>
      <c r="Y88" s="51">
        <v>0</v>
      </c>
      <c r="Z88" s="51">
        <v>180.986260724179</v>
      </c>
      <c r="AA88" s="51">
        <v>0</v>
      </c>
      <c r="AB88" s="51">
        <v>0</v>
      </c>
      <c r="AC88" s="51">
        <v>7.9879078865475197</v>
      </c>
      <c r="AD88" s="51">
        <v>63.744447458252097</v>
      </c>
      <c r="AE88" s="51">
        <v>67.373972343246805</v>
      </c>
      <c r="AF88" s="51">
        <v>440.43257300022998</v>
      </c>
      <c r="AG88" s="51">
        <v>28425.079558297901</v>
      </c>
      <c r="AH88" s="51">
        <v>1</v>
      </c>
      <c r="AI88" s="51">
        <v>128.14612292683901</v>
      </c>
      <c r="AJ88" s="51">
        <v>0</v>
      </c>
      <c r="AK88" s="51">
        <v>0</v>
      </c>
      <c r="AL88" s="53">
        <f t="shared" si="26"/>
        <v>29319.94509861504</v>
      </c>
      <c r="AM88" s="54">
        <v>0</v>
      </c>
      <c r="AN88" s="54">
        <v>0</v>
      </c>
      <c r="AO88" s="55">
        <f t="shared" si="27"/>
        <v>29319.94509861504</v>
      </c>
      <c r="AP88" s="50">
        <v>0</v>
      </c>
      <c r="AQ88" s="51">
        <v>0</v>
      </c>
      <c r="AR88" s="51">
        <v>0</v>
      </c>
      <c r="AS88" s="51">
        <v>0</v>
      </c>
      <c r="AT88" s="51">
        <v>0</v>
      </c>
      <c r="AU88" s="51">
        <v>0</v>
      </c>
      <c r="AV88" s="51">
        <v>0</v>
      </c>
      <c r="AW88" s="51">
        <v>0</v>
      </c>
      <c r="AX88" s="51">
        <v>0</v>
      </c>
      <c r="AY88" s="51">
        <v>0</v>
      </c>
      <c r="AZ88" s="51">
        <f t="shared" si="28"/>
        <v>0</v>
      </c>
      <c r="BA88" s="51">
        <v>0</v>
      </c>
      <c r="BB88" s="51">
        <v>0</v>
      </c>
      <c r="BC88" s="51">
        <v>0</v>
      </c>
      <c r="BD88" s="56">
        <f t="shared" si="29"/>
        <v>0</v>
      </c>
      <c r="BE88" s="51">
        <v>0</v>
      </c>
      <c r="BF88" s="51">
        <v>0</v>
      </c>
      <c r="BG88" s="52">
        <f t="shared" si="30"/>
        <v>0</v>
      </c>
      <c r="BH88" s="54">
        <v>29319.94509861504</v>
      </c>
    </row>
    <row r="89" spans="1:60" ht="12" customHeight="1">
      <c r="A89" s="68" t="s">
        <v>298</v>
      </c>
      <c r="B89" s="58">
        <v>0</v>
      </c>
      <c r="C89" s="59">
        <v>0</v>
      </c>
      <c r="D89" s="60">
        <f t="shared" si="31"/>
        <v>0</v>
      </c>
      <c r="E89" s="58">
        <v>0</v>
      </c>
      <c r="F89" s="59">
        <v>0</v>
      </c>
      <c r="G89" s="59">
        <v>0</v>
      </c>
      <c r="H89" s="60">
        <f t="shared" si="25"/>
        <v>0</v>
      </c>
      <c r="I89" s="58">
        <v>0</v>
      </c>
      <c r="J89" s="59">
        <v>0</v>
      </c>
      <c r="K89" s="59">
        <v>0</v>
      </c>
      <c r="L89" s="59">
        <v>4.2958991294750701</v>
      </c>
      <c r="M89" s="59">
        <v>0</v>
      </c>
      <c r="N89" s="59">
        <v>0</v>
      </c>
      <c r="O89" s="59">
        <v>0</v>
      </c>
      <c r="P89" s="59">
        <v>0</v>
      </c>
      <c r="Q89" s="59">
        <v>0</v>
      </c>
      <c r="R89" s="59">
        <v>0</v>
      </c>
      <c r="S89" s="59">
        <v>0</v>
      </c>
      <c r="T89" s="59">
        <v>0</v>
      </c>
      <c r="U89" s="59">
        <v>89.808291131374503</v>
      </c>
      <c r="V89" s="59">
        <v>0</v>
      </c>
      <c r="W89" s="59">
        <v>0</v>
      </c>
      <c r="X89" s="59">
        <v>0</v>
      </c>
      <c r="Y89" s="59">
        <v>0</v>
      </c>
      <c r="Z89" s="59">
        <v>51.458366215860799</v>
      </c>
      <c r="AA89" s="59">
        <v>0</v>
      </c>
      <c r="AB89" s="59">
        <v>0</v>
      </c>
      <c r="AC89" s="59">
        <v>0</v>
      </c>
      <c r="AD89" s="59">
        <v>51.296836301033899</v>
      </c>
      <c r="AE89" s="59">
        <v>242.48116788616099</v>
      </c>
      <c r="AF89" s="59">
        <v>384.92142857142898</v>
      </c>
      <c r="AG89" s="59">
        <v>11811.015657415101</v>
      </c>
      <c r="AH89" s="59">
        <v>19</v>
      </c>
      <c r="AI89" s="59">
        <v>354.80823529411799</v>
      </c>
      <c r="AJ89" s="59">
        <v>0</v>
      </c>
      <c r="AK89" s="59">
        <v>0</v>
      </c>
      <c r="AL89" s="61">
        <f t="shared" si="26"/>
        <v>13009.085881944551</v>
      </c>
      <c r="AM89" s="62">
        <v>0</v>
      </c>
      <c r="AN89" s="62">
        <v>0</v>
      </c>
      <c r="AO89" s="63">
        <f t="shared" si="27"/>
        <v>13009.085881944551</v>
      </c>
      <c r="AP89" s="58">
        <v>216.01364770586099</v>
      </c>
      <c r="AQ89" s="59">
        <v>0</v>
      </c>
      <c r="AR89" s="59">
        <v>0</v>
      </c>
      <c r="AS89" s="59">
        <v>0</v>
      </c>
      <c r="AT89" s="59">
        <v>0</v>
      </c>
      <c r="AU89" s="59">
        <v>0</v>
      </c>
      <c r="AV89" s="59">
        <v>0</v>
      </c>
      <c r="AW89" s="59">
        <v>0</v>
      </c>
      <c r="AX89" s="59">
        <v>0</v>
      </c>
      <c r="AY89" s="59">
        <v>0</v>
      </c>
      <c r="AZ89" s="59">
        <f t="shared" si="28"/>
        <v>0</v>
      </c>
      <c r="BA89" s="59">
        <v>0</v>
      </c>
      <c r="BB89" s="59">
        <v>0</v>
      </c>
      <c r="BC89" s="59">
        <v>0</v>
      </c>
      <c r="BD89" s="64">
        <f t="shared" si="29"/>
        <v>0</v>
      </c>
      <c r="BE89" s="59">
        <v>0</v>
      </c>
      <c r="BF89" s="59">
        <v>0</v>
      </c>
      <c r="BG89" s="60">
        <f t="shared" si="30"/>
        <v>216.01364770586099</v>
      </c>
      <c r="BH89" s="62">
        <v>13225.099529650413</v>
      </c>
    </row>
    <row r="90" spans="1:60" ht="12" customHeight="1">
      <c r="A90" s="69" t="s">
        <v>299</v>
      </c>
      <c r="B90" s="50">
        <v>0</v>
      </c>
      <c r="C90" s="51">
        <v>0</v>
      </c>
      <c r="D90" s="52">
        <f t="shared" si="31"/>
        <v>0</v>
      </c>
      <c r="E90" s="50">
        <v>0</v>
      </c>
      <c r="F90" s="51">
        <v>0</v>
      </c>
      <c r="G90" s="51">
        <v>0</v>
      </c>
      <c r="H90" s="52">
        <f t="shared" si="25"/>
        <v>0</v>
      </c>
      <c r="I90" s="50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51">
        <v>0</v>
      </c>
      <c r="V90" s="51">
        <v>0</v>
      </c>
      <c r="W90" s="51">
        <v>0</v>
      </c>
      <c r="X90" s="51">
        <v>0</v>
      </c>
      <c r="Y90" s="51">
        <v>0</v>
      </c>
      <c r="Z90" s="51">
        <v>0</v>
      </c>
      <c r="AA90" s="51">
        <v>0</v>
      </c>
      <c r="AB90" s="51">
        <v>0</v>
      </c>
      <c r="AC90" s="51">
        <v>0</v>
      </c>
      <c r="AD90" s="51">
        <v>0</v>
      </c>
      <c r="AE90" s="51">
        <v>0.98433036606578295</v>
      </c>
      <c r="AF90" s="51">
        <v>0</v>
      </c>
      <c r="AG90" s="51">
        <v>0</v>
      </c>
      <c r="AH90" s="51">
        <v>83922.6110057326</v>
      </c>
      <c r="AI90" s="51">
        <v>2082.6263187118302</v>
      </c>
      <c r="AJ90" s="51">
        <v>0</v>
      </c>
      <c r="AK90" s="51">
        <v>0</v>
      </c>
      <c r="AL90" s="53">
        <f t="shared" si="26"/>
        <v>86006.221654810492</v>
      </c>
      <c r="AM90" s="54">
        <v>0</v>
      </c>
      <c r="AN90" s="54">
        <v>0</v>
      </c>
      <c r="AO90" s="55">
        <f t="shared" si="27"/>
        <v>86006.221654810492</v>
      </c>
      <c r="AP90" s="50">
        <v>0</v>
      </c>
      <c r="AQ90" s="51">
        <v>0</v>
      </c>
      <c r="AR90" s="51">
        <v>0</v>
      </c>
      <c r="AS90" s="51">
        <v>0</v>
      </c>
      <c r="AT90" s="51">
        <v>0</v>
      </c>
      <c r="AU90" s="51">
        <v>0</v>
      </c>
      <c r="AV90" s="51">
        <v>0</v>
      </c>
      <c r="AW90" s="51">
        <v>0</v>
      </c>
      <c r="AX90" s="51">
        <v>0</v>
      </c>
      <c r="AY90" s="51">
        <v>0</v>
      </c>
      <c r="AZ90" s="51">
        <f t="shared" si="28"/>
        <v>0</v>
      </c>
      <c r="BA90" s="51">
        <v>0</v>
      </c>
      <c r="BB90" s="51">
        <v>0</v>
      </c>
      <c r="BC90" s="51">
        <v>0</v>
      </c>
      <c r="BD90" s="56">
        <f t="shared" si="29"/>
        <v>0</v>
      </c>
      <c r="BE90" s="51">
        <v>0</v>
      </c>
      <c r="BF90" s="51">
        <v>0</v>
      </c>
      <c r="BG90" s="52">
        <f t="shared" si="30"/>
        <v>0</v>
      </c>
      <c r="BH90" s="54">
        <v>86006.221654810492</v>
      </c>
    </row>
    <row r="91" spans="1:60" ht="12" customHeight="1">
      <c r="A91" s="68" t="s">
        <v>300</v>
      </c>
      <c r="B91" s="58">
        <v>0</v>
      </c>
      <c r="C91" s="59">
        <v>0</v>
      </c>
      <c r="D91" s="60">
        <f t="shared" si="31"/>
        <v>0</v>
      </c>
      <c r="E91" s="58">
        <v>0</v>
      </c>
      <c r="F91" s="59">
        <v>0</v>
      </c>
      <c r="G91" s="59">
        <v>0</v>
      </c>
      <c r="H91" s="60">
        <f t="shared" si="25"/>
        <v>0</v>
      </c>
      <c r="I91" s="58">
        <v>0</v>
      </c>
      <c r="J91" s="59">
        <v>0</v>
      </c>
      <c r="K91" s="59">
        <v>0</v>
      </c>
      <c r="L91" s="59">
        <v>0</v>
      </c>
      <c r="M91" s="59">
        <v>0</v>
      </c>
      <c r="N91" s="59">
        <v>1.07493837677372</v>
      </c>
      <c r="O91" s="59">
        <v>0</v>
      </c>
      <c r="P91" s="59">
        <v>0</v>
      </c>
      <c r="Q91" s="59">
        <v>0</v>
      </c>
      <c r="R91" s="59">
        <v>0</v>
      </c>
      <c r="S91" s="59">
        <v>0</v>
      </c>
      <c r="T91" s="59">
        <v>0</v>
      </c>
      <c r="U91" s="59">
        <v>0</v>
      </c>
      <c r="V91" s="59">
        <v>0</v>
      </c>
      <c r="W91" s="59">
        <v>0</v>
      </c>
      <c r="X91" s="59">
        <v>0</v>
      </c>
      <c r="Y91" s="59">
        <v>0</v>
      </c>
      <c r="Z91" s="59">
        <v>43.325617640104802</v>
      </c>
      <c r="AA91" s="59">
        <v>0</v>
      </c>
      <c r="AB91" s="59">
        <v>0</v>
      </c>
      <c r="AC91" s="59">
        <v>0</v>
      </c>
      <c r="AD91" s="59">
        <v>240.90646080165899</v>
      </c>
      <c r="AE91" s="59">
        <v>333.755318610801</v>
      </c>
      <c r="AF91" s="59">
        <v>22</v>
      </c>
      <c r="AG91" s="59">
        <v>0</v>
      </c>
      <c r="AH91" s="59">
        <v>42452.674141668402</v>
      </c>
      <c r="AI91" s="59">
        <v>369.39119464322698</v>
      </c>
      <c r="AJ91" s="59">
        <v>0</v>
      </c>
      <c r="AK91" s="59">
        <v>0</v>
      </c>
      <c r="AL91" s="61">
        <f t="shared" si="26"/>
        <v>43463.127671740964</v>
      </c>
      <c r="AM91" s="62">
        <v>0</v>
      </c>
      <c r="AN91" s="62">
        <v>0</v>
      </c>
      <c r="AO91" s="63">
        <f t="shared" si="27"/>
        <v>43463.127671740964</v>
      </c>
      <c r="AP91" s="58">
        <v>0</v>
      </c>
      <c r="AQ91" s="59">
        <v>0</v>
      </c>
      <c r="AR91" s="59">
        <v>0</v>
      </c>
      <c r="AS91" s="59">
        <v>0</v>
      </c>
      <c r="AT91" s="59">
        <v>0</v>
      </c>
      <c r="AU91" s="59">
        <v>0</v>
      </c>
      <c r="AV91" s="59">
        <v>0</v>
      </c>
      <c r="AW91" s="59">
        <v>0</v>
      </c>
      <c r="AX91" s="59">
        <v>0</v>
      </c>
      <c r="AY91" s="59">
        <v>0</v>
      </c>
      <c r="AZ91" s="59">
        <f t="shared" si="28"/>
        <v>0</v>
      </c>
      <c r="BA91" s="59">
        <v>0</v>
      </c>
      <c r="BB91" s="59">
        <v>0</v>
      </c>
      <c r="BC91" s="59">
        <v>0</v>
      </c>
      <c r="BD91" s="64">
        <f t="shared" si="29"/>
        <v>0</v>
      </c>
      <c r="BE91" s="59">
        <v>0</v>
      </c>
      <c r="BF91" s="59">
        <v>0</v>
      </c>
      <c r="BG91" s="60">
        <f t="shared" si="30"/>
        <v>0</v>
      </c>
      <c r="BH91" s="62">
        <v>43463.127671740971</v>
      </c>
    </row>
    <row r="92" spans="1:60" ht="12" customHeight="1">
      <c r="A92" s="69" t="s">
        <v>154</v>
      </c>
      <c r="B92" s="50">
        <v>0</v>
      </c>
      <c r="C92" s="51">
        <v>0</v>
      </c>
      <c r="D92" s="52">
        <f t="shared" si="31"/>
        <v>0</v>
      </c>
      <c r="E92" s="50">
        <v>0</v>
      </c>
      <c r="F92" s="51">
        <v>0</v>
      </c>
      <c r="G92" s="51">
        <v>0</v>
      </c>
      <c r="H92" s="52">
        <f t="shared" si="25"/>
        <v>0</v>
      </c>
      <c r="I92" s="50">
        <v>0</v>
      </c>
      <c r="J92" s="51">
        <v>0</v>
      </c>
      <c r="K92" s="51">
        <v>184.99382615639499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388.52056179986198</v>
      </c>
      <c r="AA92" s="51">
        <v>0</v>
      </c>
      <c r="AB92" s="51">
        <v>5.7947679021558196</v>
      </c>
      <c r="AC92" s="51">
        <v>21.1871201422572</v>
      </c>
      <c r="AD92" s="51">
        <v>424.02411091018701</v>
      </c>
      <c r="AE92" s="51">
        <v>857.89949698804298</v>
      </c>
      <c r="AF92" s="51">
        <v>107.99904456211701</v>
      </c>
      <c r="AG92" s="51">
        <v>68.415022426347605</v>
      </c>
      <c r="AH92" s="51">
        <v>630.21753251190103</v>
      </c>
      <c r="AI92" s="51">
        <v>59667.8111712799</v>
      </c>
      <c r="AJ92" s="51">
        <v>0</v>
      </c>
      <c r="AK92" s="51">
        <v>0</v>
      </c>
      <c r="AL92" s="53">
        <f t="shared" si="26"/>
        <v>62356.862654679164</v>
      </c>
      <c r="AM92" s="54">
        <v>0</v>
      </c>
      <c r="AN92" s="54">
        <v>0</v>
      </c>
      <c r="AO92" s="55">
        <f t="shared" si="27"/>
        <v>62356.862654679164</v>
      </c>
      <c r="AP92" s="50">
        <v>149.2366813877</v>
      </c>
      <c r="AQ92" s="51">
        <v>0</v>
      </c>
      <c r="AR92" s="51">
        <v>0</v>
      </c>
      <c r="AS92" s="51">
        <v>0</v>
      </c>
      <c r="AT92" s="51">
        <v>0</v>
      </c>
      <c r="AU92" s="51">
        <v>0</v>
      </c>
      <c r="AV92" s="51">
        <v>0</v>
      </c>
      <c r="AW92" s="51">
        <v>0</v>
      </c>
      <c r="AX92" s="51">
        <v>0</v>
      </c>
      <c r="AY92" s="51">
        <v>0</v>
      </c>
      <c r="AZ92" s="51">
        <f t="shared" si="28"/>
        <v>0</v>
      </c>
      <c r="BA92" s="51">
        <v>0</v>
      </c>
      <c r="BB92" s="51">
        <v>0</v>
      </c>
      <c r="BC92" s="51">
        <v>0</v>
      </c>
      <c r="BD92" s="56">
        <f t="shared" si="29"/>
        <v>0</v>
      </c>
      <c r="BE92" s="51">
        <v>0</v>
      </c>
      <c r="BF92" s="51">
        <v>0</v>
      </c>
      <c r="BG92" s="52">
        <f t="shared" si="30"/>
        <v>149.2366813877</v>
      </c>
      <c r="BH92" s="54">
        <v>62506.099336066865</v>
      </c>
    </row>
    <row r="93" spans="1:60" ht="12" customHeight="1">
      <c r="A93" s="68" t="s">
        <v>233</v>
      </c>
      <c r="B93" s="58">
        <v>0</v>
      </c>
      <c r="C93" s="59">
        <v>0</v>
      </c>
      <c r="D93" s="60">
        <f t="shared" si="31"/>
        <v>0</v>
      </c>
      <c r="E93" s="58">
        <v>0</v>
      </c>
      <c r="F93" s="59">
        <v>0</v>
      </c>
      <c r="G93" s="59">
        <v>0</v>
      </c>
      <c r="H93" s="60">
        <f t="shared" si="25"/>
        <v>0</v>
      </c>
      <c r="I93" s="58">
        <v>0</v>
      </c>
      <c r="J93" s="59">
        <v>0</v>
      </c>
      <c r="K93" s="59">
        <v>1.1356693566223199</v>
      </c>
      <c r="L93" s="59">
        <v>2.2713387132446301</v>
      </c>
      <c r="M93" s="59">
        <v>0</v>
      </c>
      <c r="N93" s="59">
        <v>0</v>
      </c>
      <c r="O93" s="59">
        <v>1.1356693566223199</v>
      </c>
      <c r="P93" s="59">
        <v>0</v>
      </c>
      <c r="Q93" s="59">
        <v>0</v>
      </c>
      <c r="R93" s="59">
        <v>0</v>
      </c>
      <c r="S93" s="59">
        <v>0</v>
      </c>
      <c r="T93" s="59">
        <v>0</v>
      </c>
      <c r="U93" s="59">
        <v>0</v>
      </c>
      <c r="V93" s="59">
        <v>0</v>
      </c>
      <c r="W93" s="59">
        <v>0</v>
      </c>
      <c r="X93" s="59">
        <v>3.40700806986696</v>
      </c>
      <c r="Y93" s="59">
        <v>0</v>
      </c>
      <c r="Z93" s="59">
        <v>120.38095180196601</v>
      </c>
      <c r="AA93" s="59">
        <v>18.170709705957101</v>
      </c>
      <c r="AB93" s="59">
        <v>0</v>
      </c>
      <c r="AC93" s="59">
        <v>17.0350403493348</v>
      </c>
      <c r="AD93" s="59">
        <v>188.91905385611901</v>
      </c>
      <c r="AE93" s="59">
        <v>337.51592410368397</v>
      </c>
      <c r="AF93" s="59">
        <v>129.46630665494399</v>
      </c>
      <c r="AG93" s="59">
        <v>1.1356693566223199</v>
      </c>
      <c r="AH93" s="59">
        <v>205.77250913752101</v>
      </c>
      <c r="AI93" s="59">
        <v>176.25527326942299</v>
      </c>
      <c r="AJ93" s="59">
        <v>35418.120224980201</v>
      </c>
      <c r="AK93" s="59">
        <v>212.37016968837301</v>
      </c>
      <c r="AL93" s="61">
        <f t="shared" si="26"/>
        <v>36833.091518400484</v>
      </c>
      <c r="AM93" s="62">
        <v>0</v>
      </c>
      <c r="AN93" s="62">
        <v>0</v>
      </c>
      <c r="AO93" s="63">
        <f t="shared" si="27"/>
        <v>36833.091518400484</v>
      </c>
      <c r="AP93" s="58">
        <v>0</v>
      </c>
      <c r="AQ93" s="59">
        <v>60.190475900982896</v>
      </c>
      <c r="AR93" s="59">
        <v>0</v>
      </c>
      <c r="AS93" s="59">
        <v>0</v>
      </c>
      <c r="AT93" s="59">
        <v>0</v>
      </c>
      <c r="AU93" s="59">
        <v>0</v>
      </c>
      <c r="AV93" s="59">
        <v>0</v>
      </c>
      <c r="AW93" s="59">
        <v>0</v>
      </c>
      <c r="AX93" s="59">
        <v>0</v>
      </c>
      <c r="AY93" s="59">
        <v>0</v>
      </c>
      <c r="AZ93" s="59">
        <f t="shared" si="28"/>
        <v>0</v>
      </c>
      <c r="BA93" s="59">
        <v>0</v>
      </c>
      <c r="BB93" s="59">
        <v>0</v>
      </c>
      <c r="BC93" s="59">
        <v>0</v>
      </c>
      <c r="BD93" s="64">
        <f t="shared" si="29"/>
        <v>0</v>
      </c>
      <c r="BE93" s="59">
        <v>0</v>
      </c>
      <c r="BF93" s="59">
        <v>0</v>
      </c>
      <c r="BG93" s="60">
        <f t="shared" si="30"/>
        <v>60.190475900982896</v>
      </c>
      <c r="BH93" s="62">
        <v>36893.281994301484</v>
      </c>
    </row>
    <row r="94" spans="1:60" ht="12" customHeight="1">
      <c r="A94" s="69" t="s">
        <v>234</v>
      </c>
      <c r="B94" s="50">
        <v>0</v>
      </c>
      <c r="C94" s="51">
        <v>0</v>
      </c>
      <c r="D94" s="52">
        <f t="shared" si="31"/>
        <v>0</v>
      </c>
      <c r="E94" s="50">
        <v>0</v>
      </c>
      <c r="F94" s="51">
        <v>0</v>
      </c>
      <c r="G94" s="51">
        <v>0</v>
      </c>
      <c r="H94" s="52">
        <f t="shared" si="25"/>
        <v>0</v>
      </c>
      <c r="I94" s="50">
        <v>25.799035276341002</v>
      </c>
      <c r="J94" s="51">
        <v>0</v>
      </c>
      <c r="K94" s="51">
        <v>126.809762929057</v>
      </c>
      <c r="L94" s="51">
        <v>0</v>
      </c>
      <c r="M94" s="51">
        <v>63.505317603301002</v>
      </c>
      <c r="N94" s="51">
        <v>59.282410099365599</v>
      </c>
      <c r="O94" s="51">
        <v>36.714011739408399</v>
      </c>
      <c r="P94" s="51">
        <v>321.25139942027801</v>
      </c>
      <c r="Q94" s="51">
        <v>0</v>
      </c>
      <c r="R94" s="51">
        <v>0</v>
      </c>
      <c r="S94" s="51">
        <v>0</v>
      </c>
      <c r="T94" s="51">
        <v>0</v>
      </c>
      <c r="U94" s="51">
        <v>36.714011739408399</v>
      </c>
      <c r="V94" s="51">
        <v>0</v>
      </c>
      <c r="W94" s="51">
        <v>104.722222222222</v>
      </c>
      <c r="X94" s="51">
        <v>0</v>
      </c>
      <c r="Y94" s="51">
        <v>19.845411751031602</v>
      </c>
      <c r="Z94" s="51">
        <v>332.485504177986</v>
      </c>
      <c r="AA94" s="51">
        <v>5.95362352530947</v>
      </c>
      <c r="AB94" s="51">
        <v>0</v>
      </c>
      <c r="AC94" s="51">
        <v>104.447947441671</v>
      </c>
      <c r="AD94" s="51">
        <v>340.375</v>
      </c>
      <c r="AE94" s="51">
        <v>241.74325361004</v>
      </c>
      <c r="AF94" s="51">
        <v>140</v>
      </c>
      <c r="AG94" s="51">
        <v>17.673317692982501</v>
      </c>
      <c r="AH94" s="51">
        <v>0</v>
      </c>
      <c r="AI94" s="51">
        <v>12.4878048780488</v>
      </c>
      <c r="AJ94" s="51">
        <v>225.946893608164</v>
      </c>
      <c r="AK94" s="51">
        <v>37001.2101595442</v>
      </c>
      <c r="AL94" s="53">
        <f t="shared" si="26"/>
        <v>39216.967087258825</v>
      </c>
      <c r="AM94" s="54">
        <v>0</v>
      </c>
      <c r="AN94" s="54">
        <v>0</v>
      </c>
      <c r="AO94" s="55">
        <f t="shared" si="27"/>
        <v>39216.967087258825</v>
      </c>
      <c r="AP94" s="50">
        <v>682.89405666240202</v>
      </c>
      <c r="AQ94" s="51">
        <v>0</v>
      </c>
      <c r="AR94" s="51">
        <v>0</v>
      </c>
      <c r="AS94" s="51">
        <v>0</v>
      </c>
      <c r="AT94" s="51">
        <v>0</v>
      </c>
      <c r="AU94" s="51">
        <v>0</v>
      </c>
      <c r="AV94" s="51">
        <v>0</v>
      </c>
      <c r="AW94" s="51">
        <v>0</v>
      </c>
      <c r="AX94" s="51">
        <v>0</v>
      </c>
      <c r="AY94" s="51">
        <v>0</v>
      </c>
      <c r="AZ94" s="51">
        <f t="shared" si="28"/>
        <v>0</v>
      </c>
      <c r="BA94" s="51">
        <v>0</v>
      </c>
      <c r="BB94" s="51">
        <v>0</v>
      </c>
      <c r="BC94" s="51">
        <v>0</v>
      </c>
      <c r="BD94" s="56">
        <f t="shared" si="29"/>
        <v>0</v>
      </c>
      <c r="BE94" s="51">
        <v>0</v>
      </c>
      <c r="BF94" s="51">
        <v>0</v>
      </c>
      <c r="BG94" s="52">
        <f t="shared" si="30"/>
        <v>682.89405666240202</v>
      </c>
      <c r="BH94" s="54">
        <v>39899.861143921218</v>
      </c>
    </row>
    <row r="95" spans="1:60" ht="12" customHeight="1">
      <c r="A95" s="42" t="s">
        <v>335</v>
      </c>
      <c r="B95" s="43">
        <f>B96</f>
        <v>1052</v>
      </c>
      <c r="C95" s="44">
        <f t="shared" ref="C95:AZ95" si="32">C96</f>
        <v>1704</v>
      </c>
      <c r="D95" s="70">
        <f t="shared" si="32"/>
        <v>2756</v>
      </c>
      <c r="E95" s="43">
        <f t="shared" si="32"/>
        <v>4103</v>
      </c>
      <c r="F95" s="44">
        <f t="shared" si="32"/>
        <v>0</v>
      </c>
      <c r="G95" s="44">
        <f t="shared" si="32"/>
        <v>9.3261519649087905</v>
      </c>
      <c r="H95" s="45">
        <f t="shared" si="32"/>
        <v>4112.3261519649086</v>
      </c>
      <c r="I95" s="43">
        <f t="shared" si="32"/>
        <v>100.199595550354</v>
      </c>
      <c r="J95" s="44">
        <f t="shared" si="32"/>
        <v>0</v>
      </c>
      <c r="K95" s="44">
        <f t="shared" si="32"/>
        <v>5.1715263740625304</v>
      </c>
      <c r="L95" s="44">
        <f t="shared" si="32"/>
        <v>10.291062356849199</v>
      </c>
      <c r="M95" s="44">
        <f t="shared" si="32"/>
        <v>1.0343052748125099</v>
      </c>
      <c r="N95" s="44">
        <f t="shared" si="32"/>
        <v>12.8538886821673</v>
      </c>
      <c r="O95" s="44">
        <f t="shared" si="32"/>
        <v>16.412795699120402</v>
      </c>
      <c r="P95" s="44">
        <f t="shared" si="32"/>
        <v>2</v>
      </c>
      <c r="Q95" s="44">
        <f t="shared" si="32"/>
        <v>4</v>
      </c>
      <c r="R95" s="44">
        <f t="shared" si="32"/>
        <v>78.898144735843601</v>
      </c>
      <c r="S95" s="44">
        <f t="shared" si="32"/>
        <v>4.7026422007929103</v>
      </c>
      <c r="T95" s="44">
        <f t="shared" si="32"/>
        <v>7.1245816316648103</v>
      </c>
      <c r="U95" s="44">
        <f t="shared" si="32"/>
        <v>15.861885044836599</v>
      </c>
      <c r="V95" s="44">
        <f t="shared" si="32"/>
        <v>1.8810568803171701</v>
      </c>
      <c r="W95" s="44">
        <f t="shared" si="32"/>
        <v>0</v>
      </c>
      <c r="X95" s="44">
        <f t="shared" si="32"/>
        <v>2.3748605438882699</v>
      </c>
      <c r="Y95" s="44">
        <f t="shared" si="32"/>
        <v>2.3748605438882699</v>
      </c>
      <c r="Z95" s="44">
        <f t="shared" si="32"/>
        <v>6.3329614503687202</v>
      </c>
      <c r="AA95" s="44">
        <f t="shared" si="32"/>
        <v>69.740080726026207</v>
      </c>
      <c r="AB95" s="44">
        <f t="shared" si="32"/>
        <v>23.548793829172801</v>
      </c>
      <c r="AC95" s="44">
        <f t="shared" si="32"/>
        <v>1.6956639936197799</v>
      </c>
      <c r="AD95" s="44">
        <f t="shared" si="32"/>
        <v>9.4052844015858295</v>
      </c>
      <c r="AE95" s="44">
        <f t="shared" si="32"/>
        <v>17.836450061578802</v>
      </c>
      <c r="AF95" s="44">
        <f t="shared" si="32"/>
        <v>8.0471931764654592</v>
      </c>
      <c r="AG95" s="44">
        <f t="shared" si="32"/>
        <v>7.0602375510670701</v>
      </c>
      <c r="AH95" s="44">
        <f t="shared" si="32"/>
        <v>0</v>
      </c>
      <c r="AI95" s="44">
        <f t="shared" si="32"/>
        <v>17.775987518997201</v>
      </c>
      <c r="AJ95" s="44">
        <f t="shared" ref="AJ95:BH95" si="33">AJ96</f>
        <v>19.5001359266275</v>
      </c>
      <c r="AK95" s="44">
        <f t="shared" si="33"/>
        <v>18.763542381163699</v>
      </c>
      <c r="AL95" s="46">
        <f t="shared" si="32"/>
        <v>464.88753653527061</v>
      </c>
      <c r="AM95" s="47">
        <f t="shared" si="33"/>
        <v>2</v>
      </c>
      <c r="AN95" s="47">
        <f t="shared" si="33"/>
        <v>308229.78925504797</v>
      </c>
      <c r="AO95" s="48">
        <f t="shared" si="32"/>
        <v>312809.00294354814</v>
      </c>
      <c r="AP95" s="43">
        <f t="shared" si="33"/>
        <v>0</v>
      </c>
      <c r="AQ95" s="44">
        <f t="shared" si="33"/>
        <v>106</v>
      </c>
      <c r="AR95" s="44">
        <f t="shared" si="33"/>
        <v>15</v>
      </c>
      <c r="AS95" s="44">
        <f t="shared" si="33"/>
        <v>0</v>
      </c>
      <c r="AT95" s="44">
        <f t="shared" si="33"/>
        <v>87.059177186638706</v>
      </c>
      <c r="AU95" s="44">
        <f t="shared" si="33"/>
        <v>3</v>
      </c>
      <c r="AV95" s="44">
        <f t="shared" si="33"/>
        <v>12</v>
      </c>
      <c r="AW95" s="44">
        <f t="shared" si="33"/>
        <v>182</v>
      </c>
      <c r="AX95" s="44">
        <f t="shared" si="33"/>
        <v>2</v>
      </c>
      <c r="AY95" s="44">
        <f t="shared" si="32"/>
        <v>0</v>
      </c>
      <c r="AZ95" s="44">
        <f t="shared" si="32"/>
        <v>2</v>
      </c>
      <c r="BA95" s="44">
        <f t="shared" si="33"/>
        <v>0</v>
      </c>
      <c r="BB95" s="44">
        <f t="shared" si="33"/>
        <v>0</v>
      </c>
      <c r="BC95" s="44">
        <f t="shared" si="33"/>
        <v>0</v>
      </c>
      <c r="BD95" s="44">
        <f t="shared" si="33"/>
        <v>0</v>
      </c>
      <c r="BE95" s="44">
        <f t="shared" si="33"/>
        <v>35</v>
      </c>
      <c r="BF95" s="44">
        <f t="shared" si="33"/>
        <v>0</v>
      </c>
      <c r="BG95" s="45">
        <f t="shared" si="33"/>
        <v>442.05917718663869</v>
      </c>
      <c r="BH95" s="47">
        <f t="shared" si="33"/>
        <v>316007.06212073477</v>
      </c>
    </row>
    <row r="96" spans="1:60" ht="12" customHeight="1">
      <c r="A96" s="71" t="s">
        <v>236</v>
      </c>
      <c r="B96" s="58">
        <v>1052</v>
      </c>
      <c r="C96" s="59">
        <v>1704</v>
      </c>
      <c r="D96" s="60">
        <f>SUM(B96:C96)</f>
        <v>2756</v>
      </c>
      <c r="E96" s="58">
        <v>4103</v>
      </c>
      <c r="F96" s="59">
        <v>0</v>
      </c>
      <c r="G96" s="59">
        <v>9.3261519649087905</v>
      </c>
      <c r="H96" s="60">
        <f>SUM(G96,F96,E96)</f>
        <v>4112.3261519649086</v>
      </c>
      <c r="I96" s="58">
        <v>100.199595550354</v>
      </c>
      <c r="J96" s="59">
        <v>0</v>
      </c>
      <c r="K96" s="59">
        <v>5.1715263740625304</v>
      </c>
      <c r="L96" s="59">
        <v>10.291062356849199</v>
      </c>
      <c r="M96" s="59">
        <v>1.0343052748125099</v>
      </c>
      <c r="N96" s="59">
        <v>12.8538886821673</v>
      </c>
      <c r="O96" s="59">
        <v>16.412795699120402</v>
      </c>
      <c r="P96" s="59">
        <v>2</v>
      </c>
      <c r="Q96" s="59">
        <v>4</v>
      </c>
      <c r="R96" s="59">
        <v>78.898144735843601</v>
      </c>
      <c r="S96" s="59">
        <v>4.7026422007929103</v>
      </c>
      <c r="T96" s="59">
        <v>7.1245816316648103</v>
      </c>
      <c r="U96" s="59">
        <v>15.861885044836599</v>
      </c>
      <c r="V96" s="59">
        <v>1.8810568803171701</v>
      </c>
      <c r="W96" s="59">
        <v>0</v>
      </c>
      <c r="X96" s="59">
        <v>2.3748605438882699</v>
      </c>
      <c r="Y96" s="59">
        <v>2.3748605438882699</v>
      </c>
      <c r="Z96" s="59">
        <v>6.3329614503687202</v>
      </c>
      <c r="AA96" s="59">
        <v>69.740080726026207</v>
      </c>
      <c r="AB96" s="59">
        <v>23.548793829172801</v>
      </c>
      <c r="AC96" s="59">
        <v>1.6956639936197799</v>
      </c>
      <c r="AD96" s="59">
        <v>9.4052844015858295</v>
      </c>
      <c r="AE96" s="59">
        <v>17.836450061578802</v>
      </c>
      <c r="AF96" s="59">
        <v>8.0471931764654592</v>
      </c>
      <c r="AG96" s="59">
        <v>7.0602375510670701</v>
      </c>
      <c r="AH96" s="59">
        <v>0</v>
      </c>
      <c r="AI96" s="59">
        <v>17.775987518997201</v>
      </c>
      <c r="AJ96" s="59">
        <v>19.5001359266275</v>
      </c>
      <c r="AK96" s="59">
        <v>18.763542381163699</v>
      </c>
      <c r="AL96" s="61">
        <f>SUM(AK96,AJ96,AI96,AH96,AG96,AF96,AE96,AD96,AC96,AB96,AA96,Z96,Y96,X96,W96,V96,U96,T96,S96,R96,Q96,P96,O96,N96,M96,L96,K96,J96,I96)</f>
        <v>464.88753653527061</v>
      </c>
      <c r="AM96" s="62">
        <v>2</v>
      </c>
      <c r="AN96" s="62">
        <v>308229.78925504797</v>
      </c>
      <c r="AO96" s="63">
        <f>SUM(AN96,AM96,AL96,H96)</f>
        <v>312809.00294354814</v>
      </c>
      <c r="AP96" s="58">
        <v>0</v>
      </c>
      <c r="AQ96" s="59">
        <v>106</v>
      </c>
      <c r="AR96" s="59">
        <v>15</v>
      </c>
      <c r="AS96" s="59">
        <v>0</v>
      </c>
      <c r="AT96" s="59">
        <v>87.059177186638706</v>
      </c>
      <c r="AU96" s="59">
        <v>3</v>
      </c>
      <c r="AV96" s="59">
        <v>12</v>
      </c>
      <c r="AW96" s="59">
        <v>182</v>
      </c>
      <c r="AX96" s="59">
        <v>2</v>
      </c>
      <c r="AY96" s="59">
        <v>0</v>
      </c>
      <c r="AZ96" s="59">
        <f>SUM(AX96:AY96)</f>
        <v>2</v>
      </c>
      <c r="BA96" s="59">
        <v>0</v>
      </c>
      <c r="BB96" s="59">
        <v>0</v>
      </c>
      <c r="BC96" s="59">
        <v>0</v>
      </c>
      <c r="BD96" s="64">
        <f>SUM(BA96:BC96)</f>
        <v>0</v>
      </c>
      <c r="BE96" s="59">
        <v>35</v>
      </c>
      <c r="BF96" s="59">
        <v>0</v>
      </c>
      <c r="BG96" s="60">
        <f>SUM(BF96,BE96,BD96,AZ96,AW96,AV96,AU96,AT96,AS96,AR96,AQ96,AP96)</f>
        <v>442.05917718663869</v>
      </c>
      <c r="BH96" s="62">
        <v>316007.06212073477</v>
      </c>
    </row>
    <row r="97" spans="1:60" s="12" customFormat="1" ht="12" customHeight="1">
      <c r="A97" s="72" t="s">
        <v>336</v>
      </c>
      <c r="B97" s="73">
        <f t="shared" ref="B97:AG97" si="34">SUM(B98,B106,B112,B119)</f>
        <v>2.9076630797176111</v>
      </c>
      <c r="C97" s="74">
        <f t="shared" si="34"/>
        <v>0.99764117864353496</v>
      </c>
      <c r="D97" s="75">
        <f t="shared" si="34"/>
        <v>3.9053042583611459</v>
      </c>
      <c r="E97" s="73">
        <f t="shared" si="34"/>
        <v>292.4686182538822</v>
      </c>
      <c r="F97" s="74">
        <f t="shared" si="34"/>
        <v>275.52735995272201</v>
      </c>
      <c r="G97" s="74">
        <f t="shared" si="34"/>
        <v>67.465673909915395</v>
      </c>
      <c r="H97" s="75">
        <f t="shared" si="34"/>
        <v>635.46165211651964</v>
      </c>
      <c r="I97" s="73">
        <f t="shared" si="34"/>
        <v>5309.2753033596127</v>
      </c>
      <c r="J97" s="74">
        <f t="shared" si="34"/>
        <v>36.116492481439899</v>
      </c>
      <c r="K97" s="74">
        <f t="shared" si="34"/>
        <v>514.87820885214126</v>
      </c>
      <c r="L97" s="74">
        <f t="shared" si="34"/>
        <v>227.41727379850983</v>
      </c>
      <c r="M97" s="74">
        <f t="shared" si="34"/>
        <v>276.04768327278396</v>
      </c>
      <c r="N97" s="74">
        <f t="shared" si="34"/>
        <v>352.99675208743332</v>
      </c>
      <c r="O97" s="74">
        <f t="shared" si="34"/>
        <v>1071.3207143041659</v>
      </c>
      <c r="P97" s="74">
        <f t="shared" si="34"/>
        <v>528.03727823873555</v>
      </c>
      <c r="Q97" s="74">
        <f t="shared" si="34"/>
        <v>851.48875454368601</v>
      </c>
      <c r="R97" s="74">
        <f t="shared" si="34"/>
        <v>182.53712488652801</v>
      </c>
      <c r="S97" s="74">
        <f t="shared" si="34"/>
        <v>1644.6878525193029</v>
      </c>
      <c r="T97" s="74">
        <f t="shared" si="34"/>
        <v>348.38775373290923</v>
      </c>
      <c r="U97" s="74">
        <f t="shared" si="34"/>
        <v>1127.2946525467339</v>
      </c>
      <c r="V97" s="74">
        <f t="shared" si="34"/>
        <v>783.370288270586</v>
      </c>
      <c r="W97" s="74">
        <f t="shared" si="34"/>
        <v>1531.111951998947</v>
      </c>
      <c r="X97" s="74">
        <f t="shared" si="34"/>
        <v>316.55056056405499</v>
      </c>
      <c r="Y97" s="74">
        <f t="shared" si="34"/>
        <v>522.209074696882</v>
      </c>
      <c r="Z97" s="74">
        <f t="shared" si="34"/>
        <v>1366.9234875271479</v>
      </c>
      <c r="AA97" s="74">
        <f t="shared" si="34"/>
        <v>885.38767459000292</v>
      </c>
      <c r="AB97" s="74">
        <f t="shared" si="34"/>
        <v>1700.2538435114488</v>
      </c>
      <c r="AC97" s="74">
        <f t="shared" si="34"/>
        <v>1234.466810713697</v>
      </c>
      <c r="AD97" s="74">
        <f t="shared" si="34"/>
        <v>1547.5042410694791</v>
      </c>
      <c r="AE97" s="74">
        <f t="shared" si="34"/>
        <v>1678.7402632776962</v>
      </c>
      <c r="AF97" s="74">
        <f t="shared" si="34"/>
        <v>1046.052516749751</v>
      </c>
      <c r="AG97" s="74">
        <f t="shared" si="34"/>
        <v>2139.0266988354902</v>
      </c>
      <c r="AH97" s="74">
        <f t="shared" ref="AH97:BH97" si="35">SUM(AH98,AH106,AH112,AH119)</f>
        <v>2939.4343040338399</v>
      </c>
      <c r="AI97" s="74">
        <f t="shared" si="35"/>
        <v>1037.8073471892289</v>
      </c>
      <c r="AJ97" s="74">
        <f t="shared" si="35"/>
        <v>576.03476741025895</v>
      </c>
      <c r="AK97" s="74">
        <f t="shared" si="35"/>
        <v>286.15200931011941</v>
      </c>
      <c r="AL97" s="76">
        <f t="shared" si="35"/>
        <v>32061.511684372614</v>
      </c>
      <c r="AM97" s="77">
        <f t="shared" si="35"/>
        <v>159739.85823083384</v>
      </c>
      <c r="AN97" s="77">
        <f t="shared" si="35"/>
        <v>1662.5240050871769</v>
      </c>
      <c r="AO97" s="78">
        <f t="shared" si="35"/>
        <v>194099.35557241016</v>
      </c>
      <c r="AP97" s="73">
        <f t="shared" si="35"/>
        <v>476841.54110316595</v>
      </c>
      <c r="AQ97" s="74">
        <f t="shared" si="35"/>
        <v>261666.15862819916</v>
      </c>
      <c r="AR97" s="74">
        <f t="shared" si="35"/>
        <v>224669.50897168773</v>
      </c>
      <c r="AS97" s="74">
        <f t="shared" si="35"/>
        <v>272862.25055628235</v>
      </c>
      <c r="AT97" s="74">
        <f t="shared" si="35"/>
        <v>247067.7807840766</v>
      </c>
      <c r="AU97" s="74">
        <f t="shared" si="35"/>
        <v>11743.510127505344</v>
      </c>
      <c r="AV97" s="74">
        <f t="shared" si="35"/>
        <v>106846.73981207823</v>
      </c>
      <c r="AW97" s="74">
        <f t="shared" si="35"/>
        <v>262735.51880784676</v>
      </c>
      <c r="AX97" s="74">
        <f t="shared" si="35"/>
        <v>47290.122529688597</v>
      </c>
      <c r="AY97" s="74">
        <f t="shared" si="35"/>
        <v>96297.62868880319</v>
      </c>
      <c r="AZ97" s="74">
        <f t="shared" si="35"/>
        <v>143587.75121849179</v>
      </c>
      <c r="BA97" s="74">
        <f t="shared" si="35"/>
        <v>388133.1029898742</v>
      </c>
      <c r="BB97" s="74">
        <f t="shared" si="35"/>
        <v>125801.77013171812</v>
      </c>
      <c r="BC97" s="74">
        <f t="shared" si="35"/>
        <v>78532.434196301183</v>
      </c>
      <c r="BD97" s="74">
        <f t="shared" si="35"/>
        <v>592467.30731789349</v>
      </c>
      <c r="BE97" s="74">
        <f t="shared" si="35"/>
        <v>145747.44029144463</v>
      </c>
      <c r="BF97" s="74">
        <f t="shared" si="35"/>
        <v>30216.7038422306</v>
      </c>
      <c r="BG97" s="75">
        <f t="shared" si="35"/>
        <v>2776452.2114609028</v>
      </c>
      <c r="BH97" s="77">
        <f t="shared" si="35"/>
        <v>2970555.472337571</v>
      </c>
    </row>
    <row r="98" spans="1:60" s="12" customFormat="1" ht="12" customHeight="1">
      <c r="A98" s="79" t="s">
        <v>315</v>
      </c>
      <c r="B98" s="80">
        <f>SUM(B100:B105)</f>
        <v>2.9076630797176111</v>
      </c>
      <c r="C98" s="81">
        <f>SUM(C100:C105)</f>
        <v>0.99764117864353496</v>
      </c>
      <c r="D98" s="82">
        <f t="shared" si="31"/>
        <v>3.9053042583611459</v>
      </c>
      <c r="E98" s="80">
        <f t="shared" ref="E98:G98" si="36">SUM(E100:E105)</f>
        <v>238.91482878615099</v>
      </c>
      <c r="F98" s="81">
        <f t="shared" si="36"/>
        <v>0</v>
      </c>
      <c r="G98" s="81">
        <f t="shared" si="36"/>
        <v>53.846153846153797</v>
      </c>
      <c r="H98" s="82">
        <f>SUM(G98,F98,E98)</f>
        <v>292.76098263230477</v>
      </c>
      <c r="I98" s="80">
        <f t="shared" ref="I98:AK98" si="37">SUM(I100:I105)</f>
        <v>4298.2483680630849</v>
      </c>
      <c r="J98" s="81">
        <f t="shared" si="37"/>
        <v>1</v>
      </c>
      <c r="K98" s="81">
        <f t="shared" si="37"/>
        <v>426.92114386349101</v>
      </c>
      <c r="L98" s="81">
        <f t="shared" si="37"/>
        <v>142.71262949247401</v>
      </c>
      <c r="M98" s="81">
        <f t="shared" si="37"/>
        <v>171.08948861456199</v>
      </c>
      <c r="N98" s="81">
        <f t="shared" si="37"/>
        <v>312.483045881218</v>
      </c>
      <c r="O98" s="81">
        <f t="shared" si="37"/>
        <v>808.694767875813</v>
      </c>
      <c r="P98" s="81">
        <f t="shared" si="37"/>
        <v>518.35827995154557</v>
      </c>
      <c r="Q98" s="81">
        <f t="shared" si="37"/>
        <v>407.48875454368601</v>
      </c>
      <c r="R98" s="81">
        <f t="shared" si="37"/>
        <v>0</v>
      </c>
      <c r="S98" s="81">
        <f t="shared" si="37"/>
        <v>1365.6001885441779</v>
      </c>
      <c r="T98" s="81">
        <f t="shared" si="37"/>
        <v>270.00263180980801</v>
      </c>
      <c r="U98" s="81">
        <f t="shared" si="37"/>
        <v>467.78146780314302</v>
      </c>
      <c r="V98" s="81">
        <f t="shared" si="37"/>
        <v>316.61927636035398</v>
      </c>
      <c r="W98" s="81">
        <f t="shared" si="37"/>
        <v>955.316782121757</v>
      </c>
      <c r="X98" s="81">
        <f t="shared" si="37"/>
        <v>193.50188613036201</v>
      </c>
      <c r="Y98" s="81">
        <f t="shared" si="37"/>
        <v>401.13187247910099</v>
      </c>
      <c r="Z98" s="81">
        <f t="shared" si="37"/>
        <v>1119.312601340225</v>
      </c>
      <c r="AA98" s="81">
        <f t="shared" si="37"/>
        <v>780.54680340861296</v>
      </c>
      <c r="AB98" s="81">
        <f t="shared" si="37"/>
        <v>1169.619059385597</v>
      </c>
      <c r="AC98" s="81">
        <f t="shared" si="37"/>
        <v>1106.1107816475101</v>
      </c>
      <c r="AD98" s="81">
        <f t="shared" si="37"/>
        <v>1348.3509827134781</v>
      </c>
      <c r="AE98" s="81">
        <f t="shared" si="37"/>
        <v>792.44664346158902</v>
      </c>
      <c r="AF98" s="81">
        <f t="shared" si="37"/>
        <v>610.46188724893295</v>
      </c>
      <c r="AG98" s="81">
        <f t="shared" si="37"/>
        <v>848.48648443178604</v>
      </c>
      <c r="AH98" s="81">
        <f t="shared" si="37"/>
        <v>1081.6525524921401</v>
      </c>
      <c r="AI98" s="81">
        <f t="shared" si="37"/>
        <v>397.79310344827599</v>
      </c>
      <c r="AJ98" s="81">
        <f t="shared" si="37"/>
        <v>0</v>
      </c>
      <c r="AK98" s="81">
        <f t="shared" si="37"/>
        <v>212.427043237714</v>
      </c>
      <c r="AL98" s="46">
        <f>SUM(AK98,AJ98,AI98,AH98,AG98,AF98,AE98,AD98,AC98,AB98,AA98,Z98,Y98,X98,W98,V98,U98,T98,S98,R98,Q98,P98,O98,N98,M98,L98,K98,J98,I98)</f>
        <v>20524.158526350438</v>
      </c>
      <c r="AM98" s="83">
        <f>SUM(AM100:AM105)</f>
        <v>98.773402798291826</v>
      </c>
      <c r="AN98" s="83">
        <f>SUM(AN100:AN105)</f>
        <v>1429.2106233791999</v>
      </c>
      <c r="AO98" s="48">
        <f>SUM(AN98,AM98,AL98,H98)</f>
        <v>22344.903535160236</v>
      </c>
      <c r="AP98" s="80">
        <f t="shared" ref="AP98:AY98" si="38">SUM(AP100:AP105)</f>
        <v>466467.08390143135</v>
      </c>
      <c r="AQ98" s="81">
        <f t="shared" si="38"/>
        <v>1825.6591735005584</v>
      </c>
      <c r="AR98" s="81">
        <f t="shared" si="38"/>
        <v>-907.64995318104093</v>
      </c>
      <c r="AS98" s="81">
        <f t="shared" si="38"/>
        <v>6151.1408570523599</v>
      </c>
      <c r="AT98" s="81">
        <f t="shared" si="38"/>
        <v>247067.7807840766</v>
      </c>
      <c r="AU98" s="81">
        <f t="shared" si="38"/>
        <v>422.15047157864251</v>
      </c>
      <c r="AV98" s="81">
        <f t="shared" si="38"/>
        <v>1404.80453701344</v>
      </c>
      <c r="AW98" s="81">
        <f t="shared" si="38"/>
        <v>2062.9570547160592</v>
      </c>
      <c r="AX98" s="81">
        <f t="shared" si="38"/>
        <v>43.112350273152302</v>
      </c>
      <c r="AY98" s="81">
        <f t="shared" si="38"/>
        <v>2605.7101570680629</v>
      </c>
      <c r="AZ98" s="81">
        <f t="shared" si="28"/>
        <v>2648.8225073412154</v>
      </c>
      <c r="BA98" s="81">
        <f>SUM(BA100:BA105)</f>
        <v>366700.45847952447</v>
      </c>
      <c r="BB98" s="81">
        <f>SUM(BB100:BB105)</f>
        <v>115961.8441360154</v>
      </c>
      <c r="BC98" s="81">
        <f>SUM(BC100:BC105)</f>
        <v>75787.969391192804</v>
      </c>
      <c r="BD98" s="81">
        <f t="shared" si="29"/>
        <v>558450.27200673264</v>
      </c>
      <c r="BE98" s="81">
        <f>SUM(BE100:BE105)</f>
        <v>634.48825618553394</v>
      </c>
      <c r="BF98" s="81">
        <f>SUM(BF100:BF105)</f>
        <v>0</v>
      </c>
      <c r="BG98" s="82">
        <f>SUM(BF98,BE98,BD98,AZ98,AW98,AV98,AU98,AT98,AS98,AR98,AQ98,AP98)</f>
        <v>1286227.5095964472</v>
      </c>
      <c r="BH98" s="83">
        <f>SUM(BH100:BH105)</f>
        <v>1308576.3184358659</v>
      </c>
    </row>
    <row r="99" spans="1:60" s="12" customFormat="1" ht="12" customHeight="1">
      <c r="A99" s="84" t="s">
        <v>310</v>
      </c>
      <c r="B99" s="85">
        <f t="shared" ref="B99:AG99" si="39">B98/B$97</f>
        <v>1</v>
      </c>
      <c r="C99" s="86">
        <f t="shared" si="39"/>
        <v>1</v>
      </c>
      <c r="D99" s="87">
        <f t="shared" si="39"/>
        <v>1</v>
      </c>
      <c r="E99" s="85">
        <f t="shared" si="39"/>
        <v>0.81689047601940334</v>
      </c>
      <c r="F99" s="86">
        <f t="shared" si="39"/>
        <v>0</v>
      </c>
      <c r="G99" s="86">
        <f t="shared" si="39"/>
        <v>0.79812667280330918</v>
      </c>
      <c r="H99" s="87">
        <f t="shared" si="39"/>
        <v>0.46070597912118144</v>
      </c>
      <c r="I99" s="85">
        <f t="shared" si="39"/>
        <v>0.80957345823510629</v>
      </c>
      <c r="J99" s="86">
        <f t="shared" si="39"/>
        <v>2.7688181528532856E-2</v>
      </c>
      <c r="K99" s="86">
        <f t="shared" si="39"/>
        <v>0.82916918316519961</v>
      </c>
      <c r="L99" s="86">
        <f t="shared" si="39"/>
        <v>0.62753645362452304</v>
      </c>
      <c r="M99" s="86">
        <f t="shared" si="39"/>
        <v>0.6197823745019273</v>
      </c>
      <c r="N99" s="86">
        <f t="shared" si="39"/>
        <v>0.8852292380407496</v>
      </c>
      <c r="O99" s="86">
        <f t="shared" si="39"/>
        <v>0.75485777235350926</v>
      </c>
      <c r="P99" s="86">
        <f t="shared" si="39"/>
        <v>0.981669858007991</v>
      </c>
      <c r="Q99" s="86">
        <f t="shared" si="39"/>
        <v>0.47856034782521562</v>
      </c>
      <c r="R99" s="86">
        <f t="shared" si="39"/>
        <v>0</v>
      </c>
      <c r="S99" s="86">
        <f t="shared" si="39"/>
        <v>0.8303096459625311</v>
      </c>
      <c r="T99" s="86">
        <f t="shared" si="39"/>
        <v>0.77500609282840915</v>
      </c>
      <c r="U99" s="86">
        <f t="shared" si="39"/>
        <v>0.41495936022259305</v>
      </c>
      <c r="V99" s="86">
        <f t="shared" si="39"/>
        <v>0.4041757532818116</v>
      </c>
      <c r="W99" s="86">
        <f t="shared" si="39"/>
        <v>0.62393659776121579</v>
      </c>
      <c r="X99" s="86">
        <f t="shared" si="39"/>
        <v>0.61128271510739052</v>
      </c>
      <c r="Y99" s="86">
        <f t="shared" si="39"/>
        <v>0.76814420107873327</v>
      </c>
      <c r="Z99" s="86">
        <f t="shared" si="39"/>
        <v>0.81885534307785812</v>
      </c>
      <c r="AA99" s="86">
        <f t="shared" si="39"/>
        <v>0.88158760937129754</v>
      </c>
      <c r="AB99" s="86">
        <f t="shared" si="39"/>
        <v>0.68790849310479518</v>
      </c>
      <c r="AC99" s="86">
        <f t="shared" si="39"/>
        <v>0.89602310248261841</v>
      </c>
      <c r="AD99" s="86">
        <f t="shared" si="39"/>
        <v>0.87130680933167182</v>
      </c>
      <c r="AE99" s="86">
        <f t="shared" si="39"/>
        <v>0.47204839295053175</v>
      </c>
      <c r="AF99" s="86">
        <f t="shared" si="39"/>
        <v>0.58358627074072111</v>
      </c>
      <c r="AG99" s="86">
        <f t="shared" si="39"/>
        <v>0.39666942207580275</v>
      </c>
      <c r="AH99" s="86">
        <f t="shared" ref="AH99:AY99" si="40">AH98/AH$97</f>
        <v>0.36797983578260907</v>
      </c>
      <c r="AI99" s="86">
        <f t="shared" si="40"/>
        <v>0.38330149090353688</v>
      </c>
      <c r="AJ99" s="86">
        <f t="shared" si="40"/>
        <v>0</v>
      </c>
      <c r="AK99" s="86">
        <f t="shared" si="40"/>
        <v>0.7423573357036769</v>
      </c>
      <c r="AL99" s="87">
        <f t="shared" si="40"/>
        <v>0.64014943301486005</v>
      </c>
      <c r="AM99" s="88">
        <f t="shared" si="40"/>
        <v>6.1833911643741557E-4</v>
      </c>
      <c r="AN99" s="88">
        <f t="shared" si="40"/>
        <v>0.85966315012952677</v>
      </c>
      <c r="AO99" s="88">
        <f t="shared" si="40"/>
        <v>0.11512095683812978</v>
      </c>
      <c r="AP99" s="85">
        <f t="shared" si="40"/>
        <v>0.97824338630872332</v>
      </c>
      <c r="AQ99" s="86">
        <f t="shared" si="40"/>
        <v>6.9770549736797765E-3</v>
      </c>
      <c r="AR99" s="86">
        <f t="shared" si="40"/>
        <v>-4.0399338447631569E-3</v>
      </c>
      <c r="AS99" s="86">
        <f t="shared" si="40"/>
        <v>2.254302617717208E-2</v>
      </c>
      <c r="AT99" s="86">
        <f t="shared" si="40"/>
        <v>1</v>
      </c>
      <c r="AU99" s="86">
        <f t="shared" si="40"/>
        <v>3.5947554606343177E-2</v>
      </c>
      <c r="AV99" s="86">
        <f t="shared" si="40"/>
        <v>1.3147846527504786E-2</v>
      </c>
      <c r="AW99" s="86">
        <f t="shared" si="40"/>
        <v>7.8518392339058489E-3</v>
      </c>
      <c r="AX99" s="86">
        <f t="shared" si="40"/>
        <v>9.1165655673838646E-4</v>
      </c>
      <c r="AY99" s="86">
        <f t="shared" si="40"/>
        <v>2.7058923387290393E-2</v>
      </c>
      <c r="AZ99" s="86">
        <f t="shared" ref="AZ99:BE99" si="41">AZ98/AZ$97</f>
        <v>1.8447412713571976E-2</v>
      </c>
      <c r="BA99" s="86">
        <f t="shared" si="41"/>
        <v>0.9447801685935846</v>
      </c>
      <c r="BB99" s="86">
        <f t="shared" si="41"/>
        <v>0.92178229300430325</v>
      </c>
      <c r="BC99" s="86">
        <f t="shared" si="41"/>
        <v>0.96505310406846345</v>
      </c>
      <c r="BD99" s="86">
        <f t="shared" si="41"/>
        <v>0.94258411410891785</v>
      </c>
      <c r="BE99" s="86">
        <f t="shared" si="41"/>
        <v>4.3533406481566757E-3</v>
      </c>
      <c r="BF99" s="86">
        <v>0</v>
      </c>
      <c r="BG99" s="87">
        <f>BG98/BG$97</f>
        <v>0.46326297434079194</v>
      </c>
      <c r="BH99" s="88">
        <f>BH98/BH$97</f>
        <v>0.44051569836739296</v>
      </c>
    </row>
    <row r="100" spans="1:60" s="12" customFormat="1" ht="12" customHeight="1">
      <c r="A100" s="89" t="s">
        <v>237</v>
      </c>
      <c r="B100" s="90">
        <v>0.99789282345713104</v>
      </c>
      <c r="C100" s="91">
        <v>0</v>
      </c>
      <c r="D100" s="92">
        <f t="shared" si="31"/>
        <v>0.99789282345713104</v>
      </c>
      <c r="E100" s="90">
        <v>0</v>
      </c>
      <c r="F100" s="91">
        <v>0</v>
      </c>
      <c r="G100" s="91">
        <v>0</v>
      </c>
      <c r="H100" s="92">
        <f t="shared" ref="H100:H106" si="42">SUM(G100,F100,E100)</f>
        <v>0</v>
      </c>
      <c r="I100" s="90">
        <v>3643.33711265183</v>
      </c>
      <c r="J100" s="91">
        <v>0</v>
      </c>
      <c r="K100" s="91">
        <v>147.39173209878501</v>
      </c>
      <c r="L100" s="91">
        <v>142.71262949247401</v>
      </c>
      <c r="M100" s="91">
        <v>159.08948861456199</v>
      </c>
      <c r="N100" s="91">
        <v>0</v>
      </c>
      <c r="O100" s="91">
        <v>0</v>
      </c>
      <c r="P100" s="91">
        <v>68.359246152610595</v>
      </c>
      <c r="Q100" s="91">
        <v>0</v>
      </c>
      <c r="R100" s="91">
        <v>0</v>
      </c>
      <c r="S100" s="91">
        <v>380.56701197993198</v>
      </c>
      <c r="T100" s="91">
        <v>0</v>
      </c>
      <c r="U100" s="91">
        <v>322.07822940105001</v>
      </c>
      <c r="V100" s="91">
        <v>316.61927636035398</v>
      </c>
      <c r="W100" s="91">
        <v>955.316782121757</v>
      </c>
      <c r="X100" s="91">
        <v>0</v>
      </c>
      <c r="Y100" s="91">
        <v>103.720107773219</v>
      </c>
      <c r="Z100" s="91">
        <v>289.32451115687502</v>
      </c>
      <c r="AA100" s="91">
        <v>151.29098427071099</v>
      </c>
      <c r="AB100" s="91">
        <v>159.86933904894701</v>
      </c>
      <c r="AC100" s="91">
        <v>0</v>
      </c>
      <c r="AD100" s="91">
        <v>315.83942592596799</v>
      </c>
      <c r="AE100" s="91">
        <v>624.31742065441597</v>
      </c>
      <c r="AF100" s="91">
        <v>155.19023644263601</v>
      </c>
      <c r="AG100" s="91">
        <v>567.731116232359</v>
      </c>
      <c r="AH100" s="91">
        <v>1081.6525524921401</v>
      </c>
      <c r="AI100" s="91">
        <v>0</v>
      </c>
      <c r="AJ100" s="91">
        <v>0</v>
      </c>
      <c r="AK100" s="91">
        <v>212.427043237714</v>
      </c>
      <c r="AL100" s="53">
        <f t="shared" ref="AL100:AL106" si="43">SUM(AK100,AJ100,AI100,AH100,AG100,AF100,AE100,AD100,AC100,AB100,AA100,Z100,Y100,X100,W100,V100,U100,T100,S100,R100,Q100,P100,O100,N100,M100,L100,K100,J100,I100)</f>
        <v>9796.8342461083375</v>
      </c>
      <c r="AM100" s="93">
        <v>8.8100037492615204</v>
      </c>
      <c r="AN100" s="93">
        <v>0</v>
      </c>
      <c r="AO100" s="55">
        <f t="shared" ref="AO100:AO106" si="44">SUM(AN100,AM100,AL100,H100)</f>
        <v>9805.6442498575998</v>
      </c>
      <c r="AP100" s="90">
        <v>464736.269363117</v>
      </c>
      <c r="AQ100" s="91">
        <v>67.792901156988293</v>
      </c>
      <c r="AR100" s="91">
        <v>-1244.6045502240299</v>
      </c>
      <c r="AS100" s="91">
        <v>0</v>
      </c>
      <c r="AT100" s="91">
        <v>44.9185948745952</v>
      </c>
      <c r="AU100" s="91">
        <v>410.69760105777499</v>
      </c>
      <c r="AV100" s="91">
        <v>879.26769230769298</v>
      </c>
      <c r="AW100" s="91">
        <v>352.44735092747902</v>
      </c>
      <c r="AX100" s="91">
        <v>27.067893411133301</v>
      </c>
      <c r="AY100" s="91">
        <v>1818</v>
      </c>
      <c r="AZ100" s="91">
        <f t="shared" si="28"/>
        <v>1845.0678934111334</v>
      </c>
      <c r="BA100" s="91">
        <v>145.52711389976099</v>
      </c>
      <c r="BB100" s="91">
        <v>0</v>
      </c>
      <c r="BC100" s="91">
        <v>0</v>
      </c>
      <c r="BD100" s="91">
        <f t="shared" si="29"/>
        <v>145.52711389976099</v>
      </c>
      <c r="BE100" s="94">
        <v>185.60233702002799</v>
      </c>
      <c r="BF100" s="91">
        <v>0</v>
      </c>
      <c r="BG100" s="92">
        <f t="shared" ref="BG100:BG106" si="45">SUM(BF100,BE100,BD100,AZ100,AW100,AV100,AU100,AT100,AS100,AR100,AQ100,AP100)</f>
        <v>467422.9862975484</v>
      </c>
      <c r="BH100" s="93">
        <v>477229.62844022951</v>
      </c>
    </row>
    <row r="101" spans="1:60" s="12" customFormat="1" ht="12" customHeight="1">
      <c r="A101" s="95" t="s">
        <v>180</v>
      </c>
      <c r="B101" s="96">
        <v>0</v>
      </c>
      <c r="C101" s="97">
        <v>0</v>
      </c>
      <c r="D101" s="98">
        <f t="shared" si="31"/>
        <v>0</v>
      </c>
      <c r="E101" s="96">
        <v>0</v>
      </c>
      <c r="F101" s="97">
        <v>0</v>
      </c>
      <c r="G101" s="97">
        <v>0</v>
      </c>
      <c r="H101" s="98">
        <f t="shared" si="42"/>
        <v>0</v>
      </c>
      <c r="I101" s="96">
        <v>0</v>
      </c>
      <c r="J101" s="97">
        <v>0</v>
      </c>
      <c r="K101" s="97">
        <v>0</v>
      </c>
      <c r="L101" s="97">
        <v>0</v>
      </c>
      <c r="M101" s="97">
        <v>0</v>
      </c>
      <c r="N101" s="97">
        <v>0</v>
      </c>
      <c r="O101" s="97">
        <v>0</v>
      </c>
      <c r="P101" s="97">
        <v>0</v>
      </c>
      <c r="Q101" s="97">
        <v>0</v>
      </c>
      <c r="R101" s="97">
        <v>0</v>
      </c>
      <c r="S101" s="97">
        <v>0</v>
      </c>
      <c r="T101" s="97">
        <v>0</v>
      </c>
      <c r="U101" s="97">
        <v>0</v>
      </c>
      <c r="V101" s="97">
        <v>0</v>
      </c>
      <c r="W101" s="97">
        <v>0</v>
      </c>
      <c r="X101" s="97">
        <v>0</v>
      </c>
      <c r="Y101" s="97">
        <v>0</v>
      </c>
      <c r="Z101" s="97">
        <v>0</v>
      </c>
      <c r="AA101" s="97">
        <v>0</v>
      </c>
      <c r="AB101" s="97">
        <v>0</v>
      </c>
      <c r="AC101" s="97">
        <v>0</v>
      </c>
      <c r="AD101" s="97">
        <v>0</v>
      </c>
      <c r="AE101" s="97">
        <v>0</v>
      </c>
      <c r="AF101" s="97">
        <v>0</v>
      </c>
      <c r="AG101" s="97">
        <v>0</v>
      </c>
      <c r="AH101" s="97">
        <v>0</v>
      </c>
      <c r="AI101" s="97">
        <v>0</v>
      </c>
      <c r="AJ101" s="97">
        <v>0</v>
      </c>
      <c r="AK101" s="97">
        <v>0</v>
      </c>
      <c r="AL101" s="61">
        <f t="shared" si="43"/>
        <v>0</v>
      </c>
      <c r="AM101" s="99">
        <v>0</v>
      </c>
      <c r="AN101" s="99">
        <v>0</v>
      </c>
      <c r="AO101" s="63">
        <f t="shared" si="44"/>
        <v>0</v>
      </c>
      <c r="AP101" s="96">
        <v>0</v>
      </c>
      <c r="AQ101" s="97">
        <v>0</v>
      </c>
      <c r="AR101" s="97">
        <v>0</v>
      </c>
      <c r="AS101" s="97">
        <v>0</v>
      </c>
      <c r="AT101" s="97">
        <v>180243.30942546</v>
      </c>
      <c r="AU101" s="97">
        <v>0</v>
      </c>
      <c r="AV101" s="97">
        <v>0</v>
      </c>
      <c r="AW101" s="97">
        <v>0</v>
      </c>
      <c r="AX101" s="97">
        <v>0</v>
      </c>
      <c r="AY101" s="97">
        <v>0</v>
      </c>
      <c r="AZ101" s="97">
        <f t="shared" si="28"/>
        <v>0</v>
      </c>
      <c r="BA101" s="97">
        <v>0</v>
      </c>
      <c r="BB101" s="97">
        <v>0</v>
      </c>
      <c r="BC101" s="97">
        <v>0</v>
      </c>
      <c r="BD101" s="97">
        <f t="shared" si="29"/>
        <v>0</v>
      </c>
      <c r="BE101" s="100">
        <v>0</v>
      </c>
      <c r="BF101" s="97">
        <v>0</v>
      </c>
      <c r="BG101" s="98">
        <f t="shared" si="45"/>
        <v>180243.30942546</v>
      </c>
      <c r="BH101" s="99">
        <v>180243.30942546</v>
      </c>
    </row>
    <row r="102" spans="1:60" s="12" customFormat="1" ht="12" customHeight="1">
      <c r="A102" s="89" t="s">
        <v>241</v>
      </c>
      <c r="B102" s="90">
        <v>1.9097702562604799</v>
      </c>
      <c r="C102" s="91">
        <v>0.99764117864353496</v>
      </c>
      <c r="D102" s="92">
        <f>SUM(B102:C102)</f>
        <v>2.9074114349040148</v>
      </c>
      <c r="E102" s="90">
        <v>238.91482878615099</v>
      </c>
      <c r="F102" s="91">
        <v>0</v>
      </c>
      <c r="G102" s="91">
        <v>53.846153846153797</v>
      </c>
      <c r="H102" s="92">
        <f t="shared" si="42"/>
        <v>292.76098263230477</v>
      </c>
      <c r="I102" s="90">
        <v>654.91125541125496</v>
      </c>
      <c r="J102" s="91">
        <v>1</v>
      </c>
      <c r="K102" s="91">
        <v>279.52941176470603</v>
      </c>
      <c r="L102" s="91">
        <v>0</v>
      </c>
      <c r="M102" s="91">
        <v>12</v>
      </c>
      <c r="N102" s="91">
        <v>312.483045881218</v>
      </c>
      <c r="O102" s="91">
        <v>808.694767875813</v>
      </c>
      <c r="P102" s="91">
        <v>449.99903379893499</v>
      </c>
      <c r="Q102" s="91">
        <v>407.48875454368601</v>
      </c>
      <c r="R102" s="91">
        <v>0</v>
      </c>
      <c r="S102" s="91">
        <v>985.03317656424599</v>
      </c>
      <c r="T102" s="91">
        <v>270.00263180980801</v>
      </c>
      <c r="U102" s="91">
        <v>145.70323840209301</v>
      </c>
      <c r="V102" s="91">
        <v>0</v>
      </c>
      <c r="W102" s="91">
        <v>0</v>
      </c>
      <c r="X102" s="91">
        <v>193.50188613036201</v>
      </c>
      <c r="Y102" s="91">
        <v>297.41176470588198</v>
      </c>
      <c r="Z102" s="91">
        <v>829.98809018334998</v>
      </c>
      <c r="AA102" s="91">
        <v>629.25581913790199</v>
      </c>
      <c r="AB102" s="91">
        <v>1009.7497203366499</v>
      </c>
      <c r="AC102" s="91">
        <v>1106.1107816475101</v>
      </c>
      <c r="AD102" s="91">
        <v>1032.51155678751</v>
      </c>
      <c r="AE102" s="91">
        <v>168.12922280717299</v>
      </c>
      <c r="AF102" s="91">
        <v>455.27165080629698</v>
      </c>
      <c r="AG102" s="91">
        <v>280.75536819942698</v>
      </c>
      <c r="AH102" s="91">
        <v>0</v>
      </c>
      <c r="AI102" s="91">
        <v>397.79310344827599</v>
      </c>
      <c r="AJ102" s="91">
        <v>0</v>
      </c>
      <c r="AK102" s="91">
        <v>0</v>
      </c>
      <c r="AL102" s="53">
        <f t="shared" si="43"/>
        <v>10727.324280242099</v>
      </c>
      <c r="AM102" s="93">
        <v>89.963399049030301</v>
      </c>
      <c r="AN102" s="93">
        <v>1429.2106233791999</v>
      </c>
      <c r="AO102" s="55">
        <f t="shared" si="44"/>
        <v>12539.259285302634</v>
      </c>
      <c r="AP102" s="90">
        <v>1730.8145383143401</v>
      </c>
      <c r="AQ102" s="91">
        <v>1757.86627234357</v>
      </c>
      <c r="AR102" s="91">
        <v>336.95459704298901</v>
      </c>
      <c r="AS102" s="91">
        <v>6151.1408570523599</v>
      </c>
      <c r="AT102" s="91">
        <v>66779.552763742002</v>
      </c>
      <c r="AU102" s="91">
        <v>11.452870520867499</v>
      </c>
      <c r="AV102" s="91">
        <v>525.53684470574694</v>
      </c>
      <c r="AW102" s="91">
        <v>1710.5097037885801</v>
      </c>
      <c r="AX102" s="91">
        <v>16.044456862019</v>
      </c>
      <c r="AY102" s="91">
        <v>787.71015706806304</v>
      </c>
      <c r="AZ102" s="91">
        <f>SUM(AX102:AY102)</f>
        <v>803.75461393008209</v>
      </c>
      <c r="BA102" s="91">
        <v>955.90302316474902</v>
      </c>
      <c r="BB102" s="91">
        <v>47.360920398397496</v>
      </c>
      <c r="BC102" s="91">
        <v>0</v>
      </c>
      <c r="BD102" s="91">
        <f>SUM(BA102:BC102)</f>
        <v>1003.2639435631465</v>
      </c>
      <c r="BE102" s="94">
        <v>448.88591916550598</v>
      </c>
      <c r="BF102" s="91">
        <v>0</v>
      </c>
      <c r="BG102" s="92">
        <f t="shared" si="45"/>
        <v>81259.732924169191</v>
      </c>
      <c r="BH102" s="93">
        <v>93801.899620906726</v>
      </c>
    </row>
    <row r="103" spans="1:60" s="12" customFormat="1" ht="12" customHeight="1">
      <c r="A103" s="95" t="s">
        <v>191</v>
      </c>
      <c r="B103" s="96">
        <v>0</v>
      </c>
      <c r="C103" s="97">
        <v>0</v>
      </c>
      <c r="D103" s="98">
        <f t="shared" si="31"/>
        <v>0</v>
      </c>
      <c r="E103" s="96">
        <v>0</v>
      </c>
      <c r="F103" s="97">
        <v>0</v>
      </c>
      <c r="G103" s="97">
        <v>0</v>
      </c>
      <c r="H103" s="98">
        <f t="shared" si="42"/>
        <v>0</v>
      </c>
      <c r="I103" s="96">
        <v>0</v>
      </c>
      <c r="J103" s="97">
        <v>0</v>
      </c>
      <c r="K103" s="97">
        <v>0</v>
      </c>
      <c r="L103" s="97">
        <v>0</v>
      </c>
      <c r="M103" s="97">
        <v>0</v>
      </c>
      <c r="N103" s="97">
        <v>0</v>
      </c>
      <c r="O103" s="97">
        <v>0</v>
      </c>
      <c r="P103" s="97">
        <v>0</v>
      </c>
      <c r="Q103" s="97">
        <v>0</v>
      </c>
      <c r="R103" s="97">
        <v>0</v>
      </c>
      <c r="S103" s="97">
        <v>0</v>
      </c>
      <c r="T103" s="97">
        <v>0</v>
      </c>
      <c r="U103" s="97">
        <v>0</v>
      </c>
      <c r="V103" s="97">
        <v>0</v>
      </c>
      <c r="W103" s="97">
        <v>0</v>
      </c>
      <c r="X103" s="97">
        <v>0</v>
      </c>
      <c r="Y103" s="97">
        <v>0</v>
      </c>
      <c r="Z103" s="97">
        <v>0</v>
      </c>
      <c r="AA103" s="97">
        <v>0</v>
      </c>
      <c r="AB103" s="97">
        <v>0</v>
      </c>
      <c r="AC103" s="97">
        <v>0</v>
      </c>
      <c r="AD103" s="97">
        <v>0</v>
      </c>
      <c r="AE103" s="97">
        <v>0</v>
      </c>
      <c r="AF103" s="97">
        <v>0</v>
      </c>
      <c r="AG103" s="97">
        <v>0</v>
      </c>
      <c r="AH103" s="97">
        <v>0</v>
      </c>
      <c r="AI103" s="97">
        <v>0</v>
      </c>
      <c r="AJ103" s="97">
        <v>0</v>
      </c>
      <c r="AK103" s="97">
        <v>0</v>
      </c>
      <c r="AL103" s="61">
        <f t="shared" si="43"/>
        <v>0</v>
      </c>
      <c r="AM103" s="99">
        <v>0</v>
      </c>
      <c r="AN103" s="99">
        <v>0</v>
      </c>
      <c r="AO103" s="63">
        <f t="shared" si="44"/>
        <v>0</v>
      </c>
      <c r="AP103" s="96">
        <v>0</v>
      </c>
      <c r="AQ103" s="97">
        <v>0</v>
      </c>
      <c r="AR103" s="97">
        <v>0</v>
      </c>
      <c r="AS103" s="97">
        <v>0</v>
      </c>
      <c r="AT103" s="97">
        <v>0</v>
      </c>
      <c r="AU103" s="97">
        <v>0</v>
      </c>
      <c r="AV103" s="97">
        <v>0</v>
      </c>
      <c r="AW103" s="97">
        <v>0</v>
      </c>
      <c r="AX103" s="97">
        <v>0</v>
      </c>
      <c r="AY103" s="97">
        <v>0</v>
      </c>
      <c r="AZ103" s="97">
        <f t="shared" si="28"/>
        <v>0</v>
      </c>
      <c r="BA103" s="97">
        <v>0</v>
      </c>
      <c r="BB103" s="97">
        <v>115914.483215617</v>
      </c>
      <c r="BC103" s="97">
        <v>0</v>
      </c>
      <c r="BD103" s="97">
        <f t="shared" si="29"/>
        <v>115914.483215617</v>
      </c>
      <c r="BE103" s="100">
        <v>0</v>
      </c>
      <c r="BF103" s="97">
        <v>0</v>
      </c>
      <c r="BG103" s="98">
        <f t="shared" si="45"/>
        <v>115914.483215617</v>
      </c>
      <c r="BH103" s="99">
        <v>115914.483215617</v>
      </c>
    </row>
    <row r="104" spans="1:60" s="12" customFormat="1" ht="12" customHeight="1">
      <c r="A104" s="89" t="s">
        <v>193</v>
      </c>
      <c r="B104" s="90">
        <v>0</v>
      </c>
      <c r="C104" s="91">
        <v>0</v>
      </c>
      <c r="D104" s="92">
        <f t="shared" si="31"/>
        <v>0</v>
      </c>
      <c r="E104" s="90">
        <v>0</v>
      </c>
      <c r="F104" s="91">
        <v>0</v>
      </c>
      <c r="G104" s="91">
        <v>0</v>
      </c>
      <c r="H104" s="92">
        <f t="shared" si="42"/>
        <v>0</v>
      </c>
      <c r="I104" s="90">
        <v>0</v>
      </c>
      <c r="J104" s="91">
        <v>0</v>
      </c>
      <c r="K104" s="91">
        <v>0</v>
      </c>
      <c r="L104" s="91">
        <v>0</v>
      </c>
      <c r="M104" s="91">
        <v>0</v>
      </c>
      <c r="N104" s="91">
        <v>0</v>
      </c>
      <c r="O104" s="91">
        <v>0</v>
      </c>
      <c r="P104" s="91">
        <v>0</v>
      </c>
      <c r="Q104" s="91">
        <v>0</v>
      </c>
      <c r="R104" s="91">
        <v>0</v>
      </c>
      <c r="S104" s="91">
        <v>0</v>
      </c>
      <c r="T104" s="91">
        <v>0</v>
      </c>
      <c r="U104" s="91">
        <v>0</v>
      </c>
      <c r="V104" s="91">
        <v>0</v>
      </c>
      <c r="W104" s="91">
        <v>0</v>
      </c>
      <c r="X104" s="91">
        <v>0</v>
      </c>
      <c r="Y104" s="91">
        <v>0</v>
      </c>
      <c r="Z104" s="91">
        <v>0</v>
      </c>
      <c r="AA104" s="91">
        <v>0</v>
      </c>
      <c r="AB104" s="91">
        <v>0</v>
      </c>
      <c r="AC104" s="91">
        <v>0</v>
      </c>
      <c r="AD104" s="91">
        <v>0</v>
      </c>
      <c r="AE104" s="91">
        <v>0</v>
      </c>
      <c r="AF104" s="91">
        <v>0</v>
      </c>
      <c r="AG104" s="91">
        <v>0</v>
      </c>
      <c r="AH104" s="91">
        <v>0</v>
      </c>
      <c r="AI104" s="91">
        <v>0</v>
      </c>
      <c r="AJ104" s="91">
        <v>0</v>
      </c>
      <c r="AK104" s="91">
        <v>0</v>
      </c>
      <c r="AL104" s="53">
        <f t="shared" si="43"/>
        <v>0</v>
      </c>
      <c r="AM104" s="93">
        <v>0</v>
      </c>
      <c r="AN104" s="93">
        <v>0</v>
      </c>
      <c r="AO104" s="55">
        <f t="shared" si="44"/>
        <v>0</v>
      </c>
      <c r="AP104" s="90">
        <v>0</v>
      </c>
      <c r="AQ104" s="91">
        <v>0</v>
      </c>
      <c r="AR104" s="91">
        <v>0</v>
      </c>
      <c r="AS104" s="91">
        <v>0</v>
      </c>
      <c r="AT104" s="91">
        <v>0</v>
      </c>
      <c r="AU104" s="91">
        <v>0</v>
      </c>
      <c r="AV104" s="91">
        <v>0</v>
      </c>
      <c r="AW104" s="91">
        <v>0</v>
      </c>
      <c r="AX104" s="91">
        <v>0</v>
      </c>
      <c r="AY104" s="91">
        <v>0</v>
      </c>
      <c r="AZ104" s="91">
        <f t="shared" si="28"/>
        <v>0</v>
      </c>
      <c r="BA104" s="91">
        <v>0</v>
      </c>
      <c r="BB104" s="91">
        <v>0</v>
      </c>
      <c r="BC104" s="91">
        <v>75787.969391192804</v>
      </c>
      <c r="BD104" s="91">
        <f t="shared" si="29"/>
        <v>75787.969391192804</v>
      </c>
      <c r="BE104" s="94">
        <v>0</v>
      </c>
      <c r="BF104" s="91">
        <v>0</v>
      </c>
      <c r="BG104" s="92">
        <f t="shared" si="45"/>
        <v>75787.969391192804</v>
      </c>
      <c r="BH104" s="93">
        <v>75787.969391192804</v>
      </c>
    </row>
    <row r="105" spans="1:60" s="12" customFormat="1" ht="12" customHeight="1">
      <c r="A105" s="95" t="s">
        <v>306</v>
      </c>
      <c r="B105" s="96">
        <v>0</v>
      </c>
      <c r="C105" s="97">
        <v>0</v>
      </c>
      <c r="D105" s="98">
        <f t="shared" si="31"/>
        <v>0</v>
      </c>
      <c r="E105" s="96">
        <v>0</v>
      </c>
      <c r="F105" s="97">
        <v>0</v>
      </c>
      <c r="G105" s="97">
        <v>0</v>
      </c>
      <c r="H105" s="98">
        <f t="shared" si="42"/>
        <v>0</v>
      </c>
      <c r="I105" s="96">
        <v>0</v>
      </c>
      <c r="J105" s="97">
        <v>0</v>
      </c>
      <c r="K105" s="97">
        <v>0</v>
      </c>
      <c r="L105" s="97">
        <v>0</v>
      </c>
      <c r="M105" s="97">
        <v>0</v>
      </c>
      <c r="N105" s="97">
        <v>0</v>
      </c>
      <c r="O105" s="97">
        <v>0</v>
      </c>
      <c r="P105" s="97">
        <v>0</v>
      </c>
      <c r="Q105" s="97">
        <v>0</v>
      </c>
      <c r="R105" s="97">
        <v>0</v>
      </c>
      <c r="S105" s="97">
        <v>0</v>
      </c>
      <c r="T105" s="97">
        <v>0</v>
      </c>
      <c r="U105" s="97">
        <v>0</v>
      </c>
      <c r="V105" s="97">
        <v>0</v>
      </c>
      <c r="W105" s="97">
        <v>0</v>
      </c>
      <c r="X105" s="97">
        <v>0</v>
      </c>
      <c r="Y105" s="97">
        <v>0</v>
      </c>
      <c r="Z105" s="97">
        <v>0</v>
      </c>
      <c r="AA105" s="97">
        <v>0</v>
      </c>
      <c r="AB105" s="97">
        <v>0</v>
      </c>
      <c r="AC105" s="97">
        <v>0</v>
      </c>
      <c r="AD105" s="97">
        <v>0</v>
      </c>
      <c r="AE105" s="97">
        <v>0</v>
      </c>
      <c r="AF105" s="97">
        <v>0</v>
      </c>
      <c r="AG105" s="97">
        <v>0</v>
      </c>
      <c r="AH105" s="97">
        <v>0</v>
      </c>
      <c r="AI105" s="97">
        <v>0</v>
      </c>
      <c r="AJ105" s="97">
        <v>0</v>
      </c>
      <c r="AK105" s="97">
        <v>0</v>
      </c>
      <c r="AL105" s="61">
        <f t="shared" si="43"/>
        <v>0</v>
      </c>
      <c r="AM105" s="99">
        <v>0</v>
      </c>
      <c r="AN105" s="99">
        <v>0</v>
      </c>
      <c r="AO105" s="63">
        <f t="shared" si="44"/>
        <v>0</v>
      </c>
      <c r="AP105" s="96">
        <v>0</v>
      </c>
      <c r="AQ105" s="97">
        <v>0</v>
      </c>
      <c r="AR105" s="97">
        <v>0</v>
      </c>
      <c r="AS105" s="97">
        <v>0</v>
      </c>
      <c r="AT105" s="97">
        <v>0</v>
      </c>
      <c r="AU105" s="97">
        <v>0</v>
      </c>
      <c r="AV105" s="97">
        <v>0</v>
      </c>
      <c r="AW105" s="97">
        <v>0</v>
      </c>
      <c r="AX105" s="97">
        <v>0</v>
      </c>
      <c r="AY105" s="97">
        <v>0</v>
      </c>
      <c r="AZ105" s="97">
        <f t="shared" si="28"/>
        <v>0</v>
      </c>
      <c r="BA105" s="97">
        <v>365599.02834245999</v>
      </c>
      <c r="BB105" s="97">
        <v>0</v>
      </c>
      <c r="BC105" s="97">
        <v>0</v>
      </c>
      <c r="BD105" s="97">
        <f t="shared" si="29"/>
        <v>365599.02834245999</v>
      </c>
      <c r="BE105" s="100">
        <v>0</v>
      </c>
      <c r="BF105" s="97">
        <v>0</v>
      </c>
      <c r="BG105" s="98">
        <f t="shared" si="45"/>
        <v>365599.02834245999</v>
      </c>
      <c r="BH105" s="99">
        <v>365599.02834245999</v>
      </c>
    </row>
    <row r="106" spans="1:60" s="12" customFormat="1" ht="12" customHeight="1">
      <c r="A106" s="101" t="s">
        <v>312</v>
      </c>
      <c r="B106" s="80">
        <f>SUM(B108:B111)</f>
        <v>0</v>
      </c>
      <c r="C106" s="81">
        <f>SUM(C108:C111)</f>
        <v>0</v>
      </c>
      <c r="D106" s="82">
        <f t="shared" si="31"/>
        <v>0</v>
      </c>
      <c r="E106" s="80">
        <f>SUM(E108:E111)</f>
        <v>0</v>
      </c>
      <c r="F106" s="81">
        <f>SUM(F108:F111)</f>
        <v>0</v>
      </c>
      <c r="G106" s="81">
        <f>SUM(G108:G111)</f>
        <v>0</v>
      </c>
      <c r="H106" s="82">
        <f t="shared" si="42"/>
        <v>0</v>
      </c>
      <c r="I106" s="80">
        <f t="shared" ref="I106:AK106" si="46">SUM(I108:I111)</f>
        <v>0</v>
      </c>
      <c r="J106" s="81">
        <f t="shared" si="46"/>
        <v>0</v>
      </c>
      <c r="K106" s="81">
        <f t="shared" si="46"/>
        <v>0</v>
      </c>
      <c r="L106" s="81">
        <f t="shared" si="46"/>
        <v>0</v>
      </c>
      <c r="M106" s="81">
        <f t="shared" si="46"/>
        <v>0</v>
      </c>
      <c r="N106" s="81">
        <f t="shared" si="46"/>
        <v>0</v>
      </c>
      <c r="O106" s="81">
        <f t="shared" si="46"/>
        <v>0</v>
      </c>
      <c r="P106" s="81">
        <f t="shared" si="46"/>
        <v>0</v>
      </c>
      <c r="Q106" s="81">
        <f t="shared" si="46"/>
        <v>0</v>
      </c>
      <c r="R106" s="81">
        <f t="shared" si="46"/>
        <v>0</v>
      </c>
      <c r="S106" s="81">
        <f t="shared" si="46"/>
        <v>0</v>
      </c>
      <c r="T106" s="81">
        <f t="shared" si="46"/>
        <v>0</v>
      </c>
      <c r="U106" s="81">
        <f t="shared" si="46"/>
        <v>0</v>
      </c>
      <c r="V106" s="81">
        <f t="shared" si="46"/>
        <v>0</v>
      </c>
      <c r="W106" s="81">
        <f t="shared" si="46"/>
        <v>0</v>
      </c>
      <c r="X106" s="81">
        <f t="shared" si="46"/>
        <v>0</v>
      </c>
      <c r="Y106" s="81">
        <f t="shared" si="46"/>
        <v>0</v>
      </c>
      <c r="Z106" s="81">
        <f t="shared" si="46"/>
        <v>0</v>
      </c>
      <c r="AA106" s="81">
        <f t="shared" si="46"/>
        <v>0</v>
      </c>
      <c r="AB106" s="81">
        <f t="shared" si="46"/>
        <v>0</v>
      </c>
      <c r="AC106" s="81">
        <f t="shared" si="46"/>
        <v>0</v>
      </c>
      <c r="AD106" s="81">
        <f t="shared" si="46"/>
        <v>0</v>
      </c>
      <c r="AE106" s="81">
        <f t="shared" si="46"/>
        <v>0</v>
      </c>
      <c r="AF106" s="81">
        <f t="shared" si="46"/>
        <v>0</v>
      </c>
      <c r="AG106" s="81">
        <f t="shared" si="46"/>
        <v>0</v>
      </c>
      <c r="AH106" s="81">
        <f t="shared" si="46"/>
        <v>0</v>
      </c>
      <c r="AI106" s="81">
        <f t="shared" si="46"/>
        <v>0</v>
      </c>
      <c r="AJ106" s="81">
        <f t="shared" si="46"/>
        <v>0</v>
      </c>
      <c r="AK106" s="81">
        <f t="shared" si="46"/>
        <v>0</v>
      </c>
      <c r="AL106" s="46">
        <f t="shared" si="43"/>
        <v>0</v>
      </c>
      <c r="AM106" s="83">
        <f>SUM(AM108:AM111)</f>
        <v>79830.270013278699</v>
      </c>
      <c r="AN106" s="83">
        <f>SUM(AN108:AN111)</f>
        <v>0</v>
      </c>
      <c r="AO106" s="48">
        <f t="shared" si="44"/>
        <v>79830.270013278699</v>
      </c>
      <c r="AP106" s="80">
        <f t="shared" ref="AP106:AY106" si="47">SUM(AP108:AP111)</f>
        <v>1543.9923160160599</v>
      </c>
      <c r="AQ106" s="81">
        <f t="shared" si="47"/>
        <v>253657.93717377199</v>
      </c>
      <c r="AR106" s="81">
        <f t="shared" si="47"/>
        <v>0</v>
      </c>
      <c r="AS106" s="81">
        <f t="shared" si="47"/>
        <v>0</v>
      </c>
      <c r="AT106" s="81">
        <f t="shared" si="47"/>
        <v>0</v>
      </c>
      <c r="AU106" s="81">
        <f t="shared" si="47"/>
        <v>0</v>
      </c>
      <c r="AV106" s="81">
        <f t="shared" si="47"/>
        <v>0</v>
      </c>
      <c r="AW106" s="81">
        <f t="shared" si="47"/>
        <v>0</v>
      </c>
      <c r="AX106" s="81">
        <f t="shared" si="47"/>
        <v>0</v>
      </c>
      <c r="AY106" s="81">
        <f t="shared" si="47"/>
        <v>0</v>
      </c>
      <c r="AZ106" s="81">
        <f t="shared" si="28"/>
        <v>0</v>
      </c>
      <c r="BA106" s="81">
        <f>SUM(BA108:BA111)</f>
        <v>4748.2857719781523</v>
      </c>
      <c r="BB106" s="81">
        <f>SUM(BB108:BB111)</f>
        <v>1</v>
      </c>
      <c r="BC106" s="81">
        <f>SUM(BC108:BC111)</f>
        <v>0</v>
      </c>
      <c r="BD106" s="81">
        <f t="shared" si="29"/>
        <v>4749.2857719781523</v>
      </c>
      <c r="BE106" s="81">
        <f>SUM(BE108:BE111)</f>
        <v>0</v>
      </c>
      <c r="BF106" s="81">
        <f>SUM(BF108:BF111)</f>
        <v>0</v>
      </c>
      <c r="BG106" s="102">
        <f t="shared" si="45"/>
        <v>259951.21526176619</v>
      </c>
      <c r="BH106" s="83">
        <f>SUM(BH108:BH111)</f>
        <v>296063.09290349047</v>
      </c>
    </row>
    <row r="107" spans="1:60" s="12" customFormat="1" ht="12" customHeight="1">
      <c r="A107" s="84" t="s">
        <v>310</v>
      </c>
      <c r="B107" s="85">
        <f t="shared" ref="B107:AG107" si="48">B106/B$97</f>
        <v>0</v>
      </c>
      <c r="C107" s="86">
        <f t="shared" si="48"/>
        <v>0</v>
      </c>
      <c r="D107" s="87">
        <f t="shared" si="48"/>
        <v>0</v>
      </c>
      <c r="E107" s="85">
        <f t="shared" si="48"/>
        <v>0</v>
      </c>
      <c r="F107" s="86">
        <f t="shared" si="48"/>
        <v>0</v>
      </c>
      <c r="G107" s="86">
        <f t="shared" si="48"/>
        <v>0</v>
      </c>
      <c r="H107" s="87">
        <f t="shared" si="48"/>
        <v>0</v>
      </c>
      <c r="I107" s="85">
        <f t="shared" si="48"/>
        <v>0</v>
      </c>
      <c r="J107" s="86">
        <f t="shared" si="48"/>
        <v>0</v>
      </c>
      <c r="K107" s="86">
        <f t="shared" si="48"/>
        <v>0</v>
      </c>
      <c r="L107" s="86">
        <f t="shared" si="48"/>
        <v>0</v>
      </c>
      <c r="M107" s="86">
        <f t="shared" si="48"/>
        <v>0</v>
      </c>
      <c r="N107" s="86">
        <f t="shared" si="48"/>
        <v>0</v>
      </c>
      <c r="O107" s="86">
        <f t="shared" si="48"/>
        <v>0</v>
      </c>
      <c r="P107" s="86">
        <f t="shared" si="48"/>
        <v>0</v>
      </c>
      <c r="Q107" s="86">
        <f t="shared" si="48"/>
        <v>0</v>
      </c>
      <c r="R107" s="86">
        <f t="shared" si="48"/>
        <v>0</v>
      </c>
      <c r="S107" s="86">
        <f t="shared" si="48"/>
        <v>0</v>
      </c>
      <c r="T107" s="86">
        <f t="shared" si="48"/>
        <v>0</v>
      </c>
      <c r="U107" s="86">
        <f t="shared" si="48"/>
        <v>0</v>
      </c>
      <c r="V107" s="86">
        <f t="shared" si="48"/>
        <v>0</v>
      </c>
      <c r="W107" s="86">
        <f t="shared" si="48"/>
        <v>0</v>
      </c>
      <c r="X107" s="86">
        <f t="shared" si="48"/>
        <v>0</v>
      </c>
      <c r="Y107" s="86">
        <f t="shared" si="48"/>
        <v>0</v>
      </c>
      <c r="Z107" s="86">
        <f t="shared" si="48"/>
        <v>0</v>
      </c>
      <c r="AA107" s="86">
        <f t="shared" si="48"/>
        <v>0</v>
      </c>
      <c r="AB107" s="86">
        <f t="shared" si="48"/>
        <v>0</v>
      </c>
      <c r="AC107" s="86">
        <f t="shared" si="48"/>
        <v>0</v>
      </c>
      <c r="AD107" s="86">
        <f t="shared" si="48"/>
        <v>0</v>
      </c>
      <c r="AE107" s="86">
        <f t="shared" si="48"/>
        <v>0</v>
      </c>
      <c r="AF107" s="86">
        <f t="shared" si="48"/>
        <v>0</v>
      </c>
      <c r="AG107" s="86">
        <f t="shared" si="48"/>
        <v>0</v>
      </c>
      <c r="AH107" s="86">
        <f t="shared" ref="AH107:AY107" si="49">AH106/AH$97</f>
        <v>0</v>
      </c>
      <c r="AI107" s="86">
        <f t="shared" si="49"/>
        <v>0</v>
      </c>
      <c r="AJ107" s="86">
        <f t="shared" si="49"/>
        <v>0</v>
      </c>
      <c r="AK107" s="86">
        <f t="shared" si="49"/>
        <v>0</v>
      </c>
      <c r="AL107" s="87">
        <f t="shared" si="49"/>
        <v>0</v>
      </c>
      <c r="AM107" s="88">
        <f t="shared" si="49"/>
        <v>0.4997517269479424</v>
      </c>
      <c r="AN107" s="88">
        <f t="shared" si="49"/>
        <v>0</v>
      </c>
      <c r="AO107" s="88">
        <f t="shared" si="49"/>
        <v>0.41128560050008739</v>
      </c>
      <c r="AP107" s="85">
        <f t="shared" si="49"/>
        <v>3.2379568114893182E-3</v>
      </c>
      <c r="AQ107" s="86">
        <f t="shared" si="49"/>
        <v>0.96939527260074154</v>
      </c>
      <c r="AR107" s="86">
        <f t="shared" si="49"/>
        <v>0</v>
      </c>
      <c r="AS107" s="86">
        <f t="shared" si="49"/>
        <v>0</v>
      </c>
      <c r="AT107" s="86">
        <f t="shared" si="49"/>
        <v>0</v>
      </c>
      <c r="AU107" s="86">
        <f t="shared" si="49"/>
        <v>0</v>
      </c>
      <c r="AV107" s="86">
        <f t="shared" si="49"/>
        <v>0</v>
      </c>
      <c r="AW107" s="86">
        <f t="shared" si="49"/>
        <v>0</v>
      </c>
      <c r="AX107" s="86">
        <f t="shared" si="49"/>
        <v>0</v>
      </c>
      <c r="AY107" s="86">
        <f t="shared" si="49"/>
        <v>0</v>
      </c>
      <c r="AZ107" s="86">
        <f t="shared" ref="AZ107:BE107" si="50">AZ106/AZ$97</f>
        <v>0</v>
      </c>
      <c r="BA107" s="86">
        <f t="shared" si="50"/>
        <v>1.2233653185984572E-2</v>
      </c>
      <c r="BB107" s="86">
        <f t="shared" si="50"/>
        <v>7.9490137456171794E-6</v>
      </c>
      <c r="BC107" s="86">
        <f t="shared" si="50"/>
        <v>0</v>
      </c>
      <c r="BD107" s="86">
        <f t="shared" si="50"/>
        <v>8.0161144983310981E-3</v>
      </c>
      <c r="BE107" s="86">
        <f t="shared" si="50"/>
        <v>0</v>
      </c>
      <c r="BF107" s="86">
        <v>0</v>
      </c>
      <c r="BG107" s="87">
        <f>BG106/BG$97</f>
        <v>9.3627116717051678E-2</v>
      </c>
      <c r="BH107" s="88">
        <f>BH106/BH$97</f>
        <v>9.9665902778282189E-2</v>
      </c>
    </row>
    <row r="108" spans="1:60" s="12" customFormat="1" ht="12" customHeight="1">
      <c r="A108" s="89" t="s">
        <v>301</v>
      </c>
      <c r="B108" s="90">
        <v>0</v>
      </c>
      <c r="C108" s="91">
        <v>0</v>
      </c>
      <c r="D108" s="92">
        <f t="shared" si="31"/>
        <v>0</v>
      </c>
      <c r="E108" s="90">
        <v>0</v>
      </c>
      <c r="F108" s="91">
        <v>0</v>
      </c>
      <c r="G108" s="91">
        <v>0</v>
      </c>
      <c r="H108" s="92">
        <f>SUM(G108,F108,E108)</f>
        <v>0</v>
      </c>
      <c r="I108" s="90">
        <v>0</v>
      </c>
      <c r="J108" s="91">
        <v>0</v>
      </c>
      <c r="K108" s="91">
        <v>0</v>
      </c>
      <c r="L108" s="91">
        <v>0</v>
      </c>
      <c r="M108" s="91">
        <v>0</v>
      </c>
      <c r="N108" s="91">
        <v>0</v>
      </c>
      <c r="O108" s="91">
        <v>0</v>
      </c>
      <c r="P108" s="91">
        <v>0</v>
      </c>
      <c r="Q108" s="91">
        <v>0</v>
      </c>
      <c r="R108" s="91">
        <v>0</v>
      </c>
      <c r="S108" s="91">
        <v>0</v>
      </c>
      <c r="T108" s="91">
        <v>0</v>
      </c>
      <c r="U108" s="91">
        <v>0</v>
      </c>
      <c r="V108" s="91">
        <v>0</v>
      </c>
      <c r="W108" s="91">
        <v>0</v>
      </c>
      <c r="X108" s="91">
        <v>0</v>
      </c>
      <c r="Y108" s="91">
        <v>0</v>
      </c>
      <c r="Z108" s="91">
        <v>0</v>
      </c>
      <c r="AA108" s="91">
        <v>0</v>
      </c>
      <c r="AB108" s="91">
        <v>0</v>
      </c>
      <c r="AC108" s="91">
        <v>0</v>
      </c>
      <c r="AD108" s="91">
        <v>0</v>
      </c>
      <c r="AE108" s="91">
        <v>0</v>
      </c>
      <c r="AF108" s="91">
        <v>0</v>
      </c>
      <c r="AG108" s="91">
        <v>0</v>
      </c>
      <c r="AH108" s="91">
        <v>0</v>
      </c>
      <c r="AI108" s="91">
        <v>0</v>
      </c>
      <c r="AJ108" s="91">
        <v>0</v>
      </c>
      <c r="AK108" s="91">
        <v>0</v>
      </c>
      <c r="AL108" s="53">
        <f>SUM(AK108,AJ108,AI108,AH108,AG108,AF108,AE108,AD108,AC108,AB108,AA108,Z108,Y108,X108,W108,V108,U108,T108,S108,R108,Q108,P108,O108,N108,M108,L108,K108,J108,I108)</f>
        <v>0</v>
      </c>
      <c r="AM108" s="93">
        <v>254.71005964769199</v>
      </c>
      <c r="AN108" s="93">
        <v>0</v>
      </c>
      <c r="AO108" s="55">
        <f>SUM(AN108,AM108,AL108,H108)</f>
        <v>254.71005964769199</v>
      </c>
      <c r="AP108" s="90">
        <v>1543.9923160160599</v>
      </c>
      <c r="AQ108" s="91">
        <v>177362.536952603</v>
      </c>
      <c r="AR108" s="91">
        <v>0</v>
      </c>
      <c r="AS108" s="91">
        <v>0</v>
      </c>
      <c r="AT108" s="91">
        <v>0</v>
      </c>
      <c r="AU108" s="91">
        <v>0</v>
      </c>
      <c r="AV108" s="91">
        <v>0</v>
      </c>
      <c r="AW108" s="91">
        <v>0</v>
      </c>
      <c r="AX108" s="91">
        <v>0</v>
      </c>
      <c r="AY108" s="91">
        <v>0</v>
      </c>
      <c r="AZ108" s="91">
        <f t="shared" si="28"/>
        <v>0</v>
      </c>
      <c r="BA108" s="91">
        <v>1628.30169275243</v>
      </c>
      <c r="BB108" s="91">
        <v>0</v>
      </c>
      <c r="BC108" s="91">
        <v>0</v>
      </c>
      <c r="BD108" s="91">
        <f t="shared" si="29"/>
        <v>1628.30169275243</v>
      </c>
      <c r="BE108" s="94">
        <v>0</v>
      </c>
      <c r="BF108" s="91">
        <v>0</v>
      </c>
      <c r="BG108" s="92">
        <f>SUM(BF108,BE108,BD108,AZ108,AW108,AV108,AU108,AT108,AS108,AR108,AQ108,AP108)</f>
        <v>180534.83096137148</v>
      </c>
      <c r="BH108" s="93">
        <v>180789.54102101919</v>
      </c>
    </row>
    <row r="109" spans="1:60" s="12" customFormat="1" ht="12" customHeight="1">
      <c r="A109" s="95" t="s">
        <v>302</v>
      </c>
      <c r="B109" s="96">
        <v>0</v>
      </c>
      <c r="C109" s="97">
        <v>0</v>
      </c>
      <c r="D109" s="98">
        <f t="shared" si="31"/>
        <v>0</v>
      </c>
      <c r="E109" s="96">
        <v>0</v>
      </c>
      <c r="F109" s="97">
        <v>0</v>
      </c>
      <c r="G109" s="97">
        <v>0</v>
      </c>
      <c r="H109" s="98">
        <f>SUM(G109,F109,E109)</f>
        <v>0</v>
      </c>
      <c r="I109" s="96">
        <v>0</v>
      </c>
      <c r="J109" s="97">
        <v>0</v>
      </c>
      <c r="K109" s="97">
        <v>0</v>
      </c>
      <c r="L109" s="97">
        <v>0</v>
      </c>
      <c r="M109" s="97">
        <v>0</v>
      </c>
      <c r="N109" s="97">
        <v>0</v>
      </c>
      <c r="O109" s="97">
        <v>0</v>
      </c>
      <c r="P109" s="97">
        <v>0</v>
      </c>
      <c r="Q109" s="97">
        <v>0</v>
      </c>
      <c r="R109" s="97">
        <v>0</v>
      </c>
      <c r="S109" s="97">
        <v>0</v>
      </c>
      <c r="T109" s="97">
        <v>0</v>
      </c>
      <c r="U109" s="97">
        <v>0</v>
      </c>
      <c r="V109" s="97">
        <v>0</v>
      </c>
      <c r="W109" s="97">
        <v>0</v>
      </c>
      <c r="X109" s="97">
        <v>0</v>
      </c>
      <c r="Y109" s="97">
        <v>0</v>
      </c>
      <c r="Z109" s="97">
        <v>0</v>
      </c>
      <c r="AA109" s="97">
        <v>0</v>
      </c>
      <c r="AB109" s="97">
        <v>0</v>
      </c>
      <c r="AC109" s="97">
        <v>0</v>
      </c>
      <c r="AD109" s="97">
        <v>0</v>
      </c>
      <c r="AE109" s="97">
        <v>0</v>
      </c>
      <c r="AF109" s="97">
        <v>0</v>
      </c>
      <c r="AG109" s="97">
        <v>0</v>
      </c>
      <c r="AH109" s="97">
        <v>0</v>
      </c>
      <c r="AI109" s="97">
        <v>0</v>
      </c>
      <c r="AJ109" s="97">
        <v>0</v>
      </c>
      <c r="AK109" s="97">
        <v>0</v>
      </c>
      <c r="AL109" s="61">
        <f>SUM(AK109,AJ109,AI109,AH109,AG109,AF109,AE109,AD109,AC109,AB109,AA109,Z109,Y109,X109,W109,V109,U109,T109,S109,R109,Q109,P109,O109,N109,M109,L109,K109,J109,I109)</f>
        <v>0</v>
      </c>
      <c r="AM109" s="99">
        <v>0</v>
      </c>
      <c r="AN109" s="99">
        <v>0</v>
      </c>
      <c r="AO109" s="63">
        <f>SUM(AN109,AM109,AL109,H109)</f>
        <v>0</v>
      </c>
      <c r="AP109" s="96">
        <v>0</v>
      </c>
      <c r="AQ109" s="97">
        <v>63370.518169887</v>
      </c>
      <c r="AR109" s="97">
        <v>0</v>
      </c>
      <c r="AS109" s="97">
        <v>0</v>
      </c>
      <c r="AT109" s="97">
        <v>0</v>
      </c>
      <c r="AU109" s="97">
        <v>0</v>
      </c>
      <c r="AV109" s="97">
        <v>0</v>
      </c>
      <c r="AW109" s="97">
        <v>0</v>
      </c>
      <c r="AX109" s="97">
        <v>0</v>
      </c>
      <c r="AY109" s="97">
        <v>0</v>
      </c>
      <c r="AZ109" s="97">
        <f t="shared" si="28"/>
        <v>0</v>
      </c>
      <c r="BA109" s="97">
        <v>1982.9448230318301</v>
      </c>
      <c r="BB109" s="97">
        <v>0</v>
      </c>
      <c r="BC109" s="97">
        <v>0</v>
      </c>
      <c r="BD109" s="97">
        <f t="shared" si="29"/>
        <v>1982.9448230318301</v>
      </c>
      <c r="BE109" s="100">
        <v>0</v>
      </c>
      <c r="BF109" s="97">
        <v>0</v>
      </c>
      <c r="BG109" s="98">
        <f>SUM(BF109,BE109,BD109,AZ109,AW109,AV109,AU109,AT109,AS109,AR109,AQ109,AP109)</f>
        <v>65353.46299291883</v>
      </c>
      <c r="BH109" s="99">
        <v>65353.46299291883</v>
      </c>
    </row>
    <row r="110" spans="1:60" s="12" customFormat="1" ht="12" customHeight="1">
      <c r="A110" s="89" t="s">
        <v>303</v>
      </c>
      <c r="B110" s="90">
        <v>0</v>
      </c>
      <c r="C110" s="91">
        <v>0</v>
      </c>
      <c r="D110" s="92">
        <f t="shared" si="31"/>
        <v>0</v>
      </c>
      <c r="E110" s="90">
        <v>0</v>
      </c>
      <c r="F110" s="91">
        <v>0</v>
      </c>
      <c r="G110" s="91">
        <v>0</v>
      </c>
      <c r="H110" s="92">
        <f>SUM(G110,F110,E110)</f>
        <v>0</v>
      </c>
      <c r="I110" s="90">
        <v>0</v>
      </c>
      <c r="J110" s="91">
        <v>0</v>
      </c>
      <c r="K110" s="91">
        <v>0</v>
      </c>
      <c r="L110" s="91">
        <v>0</v>
      </c>
      <c r="M110" s="91">
        <v>0</v>
      </c>
      <c r="N110" s="91">
        <v>0</v>
      </c>
      <c r="O110" s="91">
        <v>0</v>
      </c>
      <c r="P110" s="91">
        <v>0</v>
      </c>
      <c r="Q110" s="91">
        <v>0</v>
      </c>
      <c r="R110" s="91">
        <v>0</v>
      </c>
      <c r="S110" s="91">
        <v>0</v>
      </c>
      <c r="T110" s="91">
        <v>0</v>
      </c>
      <c r="U110" s="91">
        <v>0</v>
      </c>
      <c r="V110" s="91">
        <v>0</v>
      </c>
      <c r="W110" s="91">
        <v>0</v>
      </c>
      <c r="X110" s="91">
        <v>0</v>
      </c>
      <c r="Y110" s="91">
        <v>0</v>
      </c>
      <c r="Z110" s="91">
        <v>0</v>
      </c>
      <c r="AA110" s="91">
        <v>0</v>
      </c>
      <c r="AB110" s="91">
        <v>0</v>
      </c>
      <c r="AC110" s="91">
        <v>0</v>
      </c>
      <c r="AD110" s="91">
        <v>0</v>
      </c>
      <c r="AE110" s="91">
        <v>0</v>
      </c>
      <c r="AF110" s="91">
        <v>0</v>
      </c>
      <c r="AG110" s="91">
        <v>0</v>
      </c>
      <c r="AH110" s="91">
        <v>0</v>
      </c>
      <c r="AI110" s="91">
        <v>0</v>
      </c>
      <c r="AJ110" s="91">
        <v>0</v>
      </c>
      <c r="AK110" s="91">
        <v>0</v>
      </c>
      <c r="AL110" s="53">
        <f>SUM(AK110,AJ110,AI110,AH110,AG110,AF110,AE110,AD110,AC110,AB110,AA110,Z110,Y110,X110,W110,V110,U110,T110,S110,R110,Q110,P110,O110,N110,M110,L110,K110,J110,I110)</f>
        <v>0</v>
      </c>
      <c r="AM110" s="93">
        <v>0</v>
      </c>
      <c r="AN110" s="93">
        <v>0</v>
      </c>
      <c r="AO110" s="55">
        <f>SUM(AN110,AM110,AL110,H110)</f>
        <v>0</v>
      </c>
      <c r="AP110" s="90">
        <v>0</v>
      </c>
      <c r="AQ110" s="91">
        <v>12924.882051282</v>
      </c>
      <c r="AR110" s="91">
        <v>0</v>
      </c>
      <c r="AS110" s="91">
        <v>0</v>
      </c>
      <c r="AT110" s="91">
        <v>0</v>
      </c>
      <c r="AU110" s="91">
        <v>0</v>
      </c>
      <c r="AV110" s="91">
        <v>0</v>
      </c>
      <c r="AW110" s="91">
        <v>0</v>
      </c>
      <c r="AX110" s="91">
        <v>0</v>
      </c>
      <c r="AY110" s="91">
        <v>0</v>
      </c>
      <c r="AZ110" s="91">
        <f t="shared" si="28"/>
        <v>0</v>
      </c>
      <c r="BA110" s="91">
        <v>0</v>
      </c>
      <c r="BB110" s="91">
        <v>0</v>
      </c>
      <c r="BC110" s="91">
        <v>0</v>
      </c>
      <c r="BD110" s="91">
        <f t="shared" si="29"/>
        <v>0</v>
      </c>
      <c r="BE110" s="94">
        <v>0</v>
      </c>
      <c r="BF110" s="91">
        <v>0</v>
      </c>
      <c r="BG110" s="92">
        <f>SUM(BF110,BE110,BD110,AZ110,AW110,AV110,AU110,AT110,AS110,AR110,AQ110,AP110)</f>
        <v>12924.882051282</v>
      </c>
      <c r="BH110" s="93">
        <v>12924.882051282</v>
      </c>
    </row>
    <row r="111" spans="1:60" s="12" customFormat="1" ht="12" customHeight="1">
      <c r="A111" s="95" t="s">
        <v>160</v>
      </c>
      <c r="B111" s="96">
        <v>0</v>
      </c>
      <c r="C111" s="97">
        <v>0</v>
      </c>
      <c r="D111" s="98">
        <v>0</v>
      </c>
      <c r="E111" s="96">
        <v>0</v>
      </c>
      <c r="F111" s="97">
        <v>0</v>
      </c>
      <c r="G111" s="97">
        <v>0</v>
      </c>
      <c r="H111" s="98">
        <v>0</v>
      </c>
      <c r="I111" s="96">
        <v>0</v>
      </c>
      <c r="J111" s="97">
        <v>0</v>
      </c>
      <c r="K111" s="97">
        <v>0</v>
      </c>
      <c r="L111" s="97">
        <v>0</v>
      </c>
      <c r="M111" s="97">
        <v>0</v>
      </c>
      <c r="N111" s="97">
        <v>0</v>
      </c>
      <c r="O111" s="97">
        <v>0</v>
      </c>
      <c r="P111" s="97">
        <v>0</v>
      </c>
      <c r="Q111" s="97">
        <v>0</v>
      </c>
      <c r="R111" s="97">
        <v>0</v>
      </c>
      <c r="S111" s="97">
        <v>0</v>
      </c>
      <c r="T111" s="97">
        <v>0</v>
      </c>
      <c r="U111" s="97">
        <v>0</v>
      </c>
      <c r="V111" s="97">
        <v>0</v>
      </c>
      <c r="W111" s="97">
        <v>0</v>
      </c>
      <c r="X111" s="97">
        <v>0</v>
      </c>
      <c r="Y111" s="97">
        <v>0</v>
      </c>
      <c r="Z111" s="97">
        <v>0</v>
      </c>
      <c r="AA111" s="97">
        <v>0</v>
      </c>
      <c r="AB111" s="97">
        <v>0</v>
      </c>
      <c r="AC111" s="97">
        <v>0</v>
      </c>
      <c r="AD111" s="97">
        <v>0</v>
      </c>
      <c r="AE111" s="97">
        <v>0</v>
      </c>
      <c r="AF111" s="97">
        <v>0</v>
      </c>
      <c r="AG111" s="97">
        <v>0</v>
      </c>
      <c r="AH111" s="97">
        <v>0</v>
      </c>
      <c r="AI111" s="97">
        <v>0</v>
      </c>
      <c r="AJ111" s="97">
        <v>0</v>
      </c>
      <c r="AK111" s="97">
        <v>0</v>
      </c>
      <c r="AL111" s="61">
        <v>0</v>
      </c>
      <c r="AM111" s="99">
        <v>79575.559953631004</v>
      </c>
      <c r="AN111" s="99">
        <v>0</v>
      </c>
      <c r="AO111" s="63">
        <v>79575.559953631004</v>
      </c>
      <c r="AP111" s="96">
        <v>0</v>
      </c>
      <c r="AQ111" s="97">
        <v>0</v>
      </c>
      <c r="AR111" s="97">
        <v>0</v>
      </c>
      <c r="AS111" s="97">
        <v>0</v>
      </c>
      <c r="AT111" s="97">
        <v>0</v>
      </c>
      <c r="AU111" s="97">
        <v>0</v>
      </c>
      <c r="AV111" s="97">
        <v>0</v>
      </c>
      <c r="AW111" s="97">
        <v>0</v>
      </c>
      <c r="AX111" s="97">
        <v>0</v>
      </c>
      <c r="AY111" s="97">
        <v>0</v>
      </c>
      <c r="AZ111" s="97">
        <v>0</v>
      </c>
      <c r="BA111" s="97">
        <v>1137.0392561938922</v>
      </c>
      <c r="BB111" s="97">
        <v>1</v>
      </c>
      <c r="BC111" s="97">
        <v>0</v>
      </c>
      <c r="BD111" s="97">
        <v>1138.0392561938922</v>
      </c>
      <c r="BE111" s="97">
        <v>0</v>
      </c>
      <c r="BF111" s="97">
        <v>0</v>
      </c>
      <c r="BG111" s="98">
        <v>1138.0392561938922</v>
      </c>
      <c r="BH111" s="99">
        <v>36995.206838270453</v>
      </c>
    </row>
    <row r="112" spans="1:60" s="12" customFormat="1" ht="12" customHeight="1">
      <c r="A112" s="101" t="s">
        <v>311</v>
      </c>
      <c r="B112" s="80">
        <f>SUM(B114:B118)</f>
        <v>0</v>
      </c>
      <c r="C112" s="81">
        <f>SUM(C114:C118)</f>
        <v>0</v>
      </c>
      <c r="D112" s="82">
        <f t="shared" si="31"/>
        <v>0</v>
      </c>
      <c r="E112" s="80">
        <f>SUM(E114:E118)</f>
        <v>53.5537894677312</v>
      </c>
      <c r="F112" s="81">
        <f>SUM(F114:F118)</f>
        <v>275.52735995272201</v>
      </c>
      <c r="G112" s="81">
        <f>SUM(G114:G118)</f>
        <v>13.6195200637616</v>
      </c>
      <c r="H112" s="82">
        <f>SUM(G112,F112,E112)</f>
        <v>342.70066948421481</v>
      </c>
      <c r="I112" s="80">
        <f t="shared" ref="I112:AK112" si="51">SUM(I114:I118)</f>
        <v>1011.0269352965281</v>
      </c>
      <c r="J112" s="81">
        <f t="shared" si="51"/>
        <v>35.116492481439899</v>
      </c>
      <c r="K112" s="81">
        <f t="shared" si="51"/>
        <v>87.957064988650203</v>
      </c>
      <c r="L112" s="81">
        <f t="shared" si="51"/>
        <v>84.704644306035803</v>
      </c>
      <c r="M112" s="81">
        <f t="shared" si="51"/>
        <v>104.958194658222</v>
      </c>
      <c r="N112" s="81">
        <f t="shared" si="51"/>
        <v>40.513706206215303</v>
      </c>
      <c r="O112" s="81">
        <f t="shared" si="51"/>
        <v>262.62594642835302</v>
      </c>
      <c r="P112" s="81">
        <f t="shared" si="51"/>
        <v>9.6789982871899607</v>
      </c>
      <c r="Q112" s="81">
        <f t="shared" si="51"/>
        <v>444</v>
      </c>
      <c r="R112" s="81">
        <f t="shared" si="51"/>
        <v>182.53712488652801</v>
      </c>
      <c r="S112" s="81">
        <f t="shared" si="51"/>
        <v>279.087663975125</v>
      </c>
      <c r="T112" s="81">
        <f t="shared" si="51"/>
        <v>78.385121923101195</v>
      </c>
      <c r="U112" s="81">
        <f t="shared" si="51"/>
        <v>659.51318474359095</v>
      </c>
      <c r="V112" s="81">
        <f t="shared" si="51"/>
        <v>466.75101191023202</v>
      </c>
      <c r="W112" s="81">
        <f t="shared" si="51"/>
        <v>575.79516987719001</v>
      </c>
      <c r="X112" s="81">
        <f t="shared" si="51"/>
        <v>123.04867443369299</v>
      </c>
      <c r="Y112" s="81">
        <f t="shared" si="51"/>
        <v>121.07720221778099</v>
      </c>
      <c r="Z112" s="81">
        <f t="shared" si="51"/>
        <v>247.61088618692301</v>
      </c>
      <c r="AA112" s="81">
        <f t="shared" si="51"/>
        <v>104.84087118139</v>
      </c>
      <c r="AB112" s="81">
        <f t="shared" si="51"/>
        <v>530.63478412585198</v>
      </c>
      <c r="AC112" s="81">
        <f t="shared" si="51"/>
        <v>128.35602906618701</v>
      </c>
      <c r="AD112" s="81">
        <f t="shared" si="51"/>
        <v>199.153258356001</v>
      </c>
      <c r="AE112" s="81">
        <f t="shared" si="51"/>
        <v>886.29361981610703</v>
      </c>
      <c r="AF112" s="81">
        <f t="shared" si="51"/>
        <v>435.59062950081801</v>
      </c>
      <c r="AG112" s="81">
        <f t="shared" si="51"/>
        <v>1290.5402144037041</v>
      </c>
      <c r="AH112" s="81">
        <f t="shared" si="51"/>
        <v>1857.7817515417</v>
      </c>
      <c r="AI112" s="81">
        <f t="shared" si="51"/>
        <v>640.01424374095302</v>
      </c>
      <c r="AJ112" s="81">
        <f t="shared" si="51"/>
        <v>576.03476741025895</v>
      </c>
      <c r="AK112" s="81">
        <f t="shared" si="51"/>
        <v>73.724966072405394</v>
      </c>
      <c r="AL112" s="46">
        <f>SUM(AK112,AJ112,AI112,AH112,AG112,AF112,AE112,AD112,AC112,AB112,AA112,Z112,Y112,X112,W112,V112,U112,T112,S112,R112,Q112,P112,O112,N112,M112,L112,K112,J112,I112)</f>
        <v>11537.353158022177</v>
      </c>
      <c r="AM112" s="83">
        <f>SUM(AM114:AM118)</f>
        <v>79810.814814756857</v>
      </c>
      <c r="AN112" s="83">
        <f>SUM(AN114:AN118)</f>
        <v>233.31338170797699</v>
      </c>
      <c r="AO112" s="48">
        <f>SUM(AN112,AM112,AL112,H112)</f>
        <v>91924.182023971225</v>
      </c>
      <c r="AP112" s="80">
        <f t="shared" ref="AP112:AY112" si="52">SUM(AP114:AP118)</f>
        <v>7272.7566180647027</v>
      </c>
      <c r="AQ112" s="81">
        <f t="shared" si="52"/>
        <v>6109.3197591509206</v>
      </c>
      <c r="AR112" s="81">
        <f t="shared" si="52"/>
        <v>225577.15892486877</v>
      </c>
      <c r="AS112" s="81">
        <f t="shared" si="52"/>
        <v>265966.621007298</v>
      </c>
      <c r="AT112" s="81">
        <f t="shared" si="52"/>
        <v>0</v>
      </c>
      <c r="AU112" s="81">
        <f t="shared" si="52"/>
        <v>11321.359655926701</v>
      </c>
      <c r="AV112" s="81">
        <f t="shared" si="52"/>
        <v>328.44218109079401</v>
      </c>
      <c r="AW112" s="81">
        <f t="shared" si="52"/>
        <v>260672.56175313069</v>
      </c>
      <c r="AX112" s="81">
        <f t="shared" si="52"/>
        <v>708.34889371474503</v>
      </c>
      <c r="AY112" s="81">
        <f t="shared" si="52"/>
        <v>23.142910869517699</v>
      </c>
      <c r="AZ112" s="81">
        <f t="shared" si="28"/>
        <v>731.4918045842627</v>
      </c>
      <c r="BA112" s="81">
        <f>SUM(BA114:BA118)</f>
        <v>14438.364955203793</v>
      </c>
      <c r="BB112" s="81">
        <f>SUM(BB114:BB118)</f>
        <v>9364.1264561498319</v>
      </c>
      <c r="BC112" s="81">
        <f>SUM(BC114:BC118)</f>
        <v>809.46584424934804</v>
      </c>
      <c r="BD112" s="81">
        <f t="shared" si="29"/>
        <v>24611.957255602974</v>
      </c>
      <c r="BE112" s="81">
        <f>SUM(BE114:BE118)</f>
        <v>1023.92046862838</v>
      </c>
      <c r="BF112" s="81">
        <f>SUM(BF114:BF118)</f>
        <v>0</v>
      </c>
      <c r="BG112" s="82">
        <f>SUM(BF112,BE112,BD112,AZ112,AW112,AV112,AU112,AT112,AS112,AR112,AQ112,AP112)</f>
        <v>803615.58942834625</v>
      </c>
      <c r="BH112" s="83">
        <f>SUM(BH114:BH118)</f>
        <v>939258.16382387176</v>
      </c>
    </row>
    <row r="113" spans="1:60" s="12" customFormat="1" ht="12" customHeight="1">
      <c r="A113" s="84" t="s">
        <v>310</v>
      </c>
      <c r="B113" s="85">
        <f t="shared" ref="B113:AG113" si="53">B112/B$97</f>
        <v>0</v>
      </c>
      <c r="C113" s="86">
        <f t="shared" si="53"/>
        <v>0</v>
      </c>
      <c r="D113" s="87">
        <f t="shared" si="53"/>
        <v>0</v>
      </c>
      <c r="E113" s="85">
        <f t="shared" si="53"/>
        <v>0.18310952398059663</v>
      </c>
      <c r="F113" s="86">
        <f t="shared" si="53"/>
        <v>1</v>
      </c>
      <c r="G113" s="86">
        <f t="shared" si="53"/>
        <v>0.20187332719669085</v>
      </c>
      <c r="H113" s="87">
        <f t="shared" si="53"/>
        <v>0.5392940208788185</v>
      </c>
      <c r="I113" s="85">
        <f t="shared" si="53"/>
        <v>0.19042654176489374</v>
      </c>
      <c r="J113" s="86">
        <f t="shared" si="53"/>
        <v>0.97231181847146719</v>
      </c>
      <c r="K113" s="86">
        <f t="shared" si="53"/>
        <v>0.17083081683480031</v>
      </c>
      <c r="L113" s="86">
        <f t="shared" si="53"/>
        <v>0.37246354637547696</v>
      </c>
      <c r="M113" s="86">
        <f t="shared" si="53"/>
        <v>0.38021762549807286</v>
      </c>
      <c r="N113" s="86">
        <f t="shared" si="53"/>
        <v>0.1147707619592503</v>
      </c>
      <c r="O113" s="86">
        <f t="shared" si="53"/>
        <v>0.24514222764649085</v>
      </c>
      <c r="P113" s="86">
        <f t="shared" si="53"/>
        <v>1.8330141992008952E-2</v>
      </c>
      <c r="Q113" s="86">
        <f t="shared" si="53"/>
        <v>0.52143965217478438</v>
      </c>
      <c r="R113" s="86">
        <f t="shared" si="53"/>
        <v>1</v>
      </c>
      <c r="S113" s="86">
        <f t="shared" si="53"/>
        <v>0.16969035403746893</v>
      </c>
      <c r="T113" s="86">
        <f t="shared" si="53"/>
        <v>0.22499390717159073</v>
      </c>
      <c r="U113" s="86">
        <f t="shared" si="53"/>
        <v>0.58504063977740706</v>
      </c>
      <c r="V113" s="86">
        <f t="shared" si="53"/>
        <v>0.59582424671818845</v>
      </c>
      <c r="W113" s="86">
        <f t="shared" si="53"/>
        <v>0.37606340223878415</v>
      </c>
      <c r="X113" s="86">
        <f t="shared" si="53"/>
        <v>0.38871728489260948</v>
      </c>
      <c r="Y113" s="86">
        <f t="shared" si="53"/>
        <v>0.23185579892126665</v>
      </c>
      <c r="Z113" s="86">
        <f t="shared" si="53"/>
        <v>0.18114465692214196</v>
      </c>
      <c r="AA113" s="86">
        <f t="shared" si="53"/>
        <v>0.11841239062870254</v>
      </c>
      <c r="AB113" s="86">
        <f t="shared" si="53"/>
        <v>0.31209150689520493</v>
      </c>
      <c r="AC113" s="86">
        <f t="shared" si="53"/>
        <v>0.10397689751738162</v>
      </c>
      <c r="AD113" s="86">
        <f t="shared" si="53"/>
        <v>0.12869319066832821</v>
      </c>
      <c r="AE113" s="86">
        <f t="shared" si="53"/>
        <v>0.5279516070494682</v>
      </c>
      <c r="AF113" s="86">
        <f t="shared" si="53"/>
        <v>0.41641372925927878</v>
      </c>
      <c r="AG113" s="86">
        <f t="shared" si="53"/>
        <v>0.60333057792419731</v>
      </c>
      <c r="AH113" s="86">
        <f t="shared" ref="AH113:AY113" si="54">AH112/AH$97</f>
        <v>0.63202016421739105</v>
      </c>
      <c r="AI113" s="86">
        <f t="shared" si="54"/>
        <v>0.61669850909646318</v>
      </c>
      <c r="AJ113" s="86">
        <f t="shared" si="54"/>
        <v>1</v>
      </c>
      <c r="AK113" s="86">
        <f t="shared" si="54"/>
        <v>0.25764266429632304</v>
      </c>
      <c r="AL113" s="87">
        <f t="shared" si="54"/>
        <v>0.35985056698514001</v>
      </c>
      <c r="AM113" s="88">
        <f t="shared" si="54"/>
        <v>0.49962993393562027</v>
      </c>
      <c r="AN113" s="88">
        <f t="shared" si="54"/>
        <v>0.14033684987047321</v>
      </c>
      <c r="AO113" s="88">
        <f t="shared" si="54"/>
        <v>0.47359344266178283</v>
      </c>
      <c r="AP113" s="85">
        <f t="shared" si="54"/>
        <v>1.5251935897277923E-2</v>
      </c>
      <c r="AQ113" s="86">
        <f t="shared" si="54"/>
        <v>2.3347764155592008E-2</v>
      </c>
      <c r="AR113" s="86">
        <f t="shared" si="54"/>
        <v>1.0040399338447632</v>
      </c>
      <c r="AS113" s="86">
        <f t="shared" si="54"/>
        <v>0.97472853230915502</v>
      </c>
      <c r="AT113" s="86">
        <f t="shared" si="54"/>
        <v>0</v>
      </c>
      <c r="AU113" s="86">
        <f t="shared" si="54"/>
        <v>0.96405244539365675</v>
      </c>
      <c r="AV113" s="86">
        <f t="shared" si="54"/>
        <v>3.0739560389812294E-3</v>
      </c>
      <c r="AW113" s="86">
        <f t="shared" si="54"/>
        <v>0.99214816076609413</v>
      </c>
      <c r="AX113" s="86">
        <f t="shared" si="54"/>
        <v>1.4978791676211998E-2</v>
      </c>
      <c r="AY113" s="86">
        <f t="shared" si="54"/>
        <v>2.4032690300512658E-4</v>
      </c>
      <c r="AZ113" s="86">
        <f t="shared" ref="AZ113:BE113" si="55">AZ112/AZ$97</f>
        <v>5.0943886116802586E-3</v>
      </c>
      <c r="BA113" s="86">
        <f t="shared" si="55"/>
        <v>3.7199519556517881E-2</v>
      </c>
      <c r="BB113" s="86">
        <f t="shared" si="55"/>
        <v>7.4435569915632493E-2</v>
      </c>
      <c r="BC113" s="86">
        <f t="shared" si="55"/>
        <v>1.0307408047813616E-2</v>
      </c>
      <c r="BD113" s="86">
        <f t="shared" si="55"/>
        <v>4.1541460518761106E-2</v>
      </c>
      <c r="BE113" s="86">
        <f t="shared" si="55"/>
        <v>7.0253066989093751E-3</v>
      </c>
      <c r="BF113" s="86">
        <v>0</v>
      </c>
      <c r="BG113" s="87">
        <f>BG112/BG$97</f>
        <v>0.28943973395655997</v>
      </c>
      <c r="BH113" s="88">
        <f>BH112/BH$97</f>
        <v>0.31618940382377597</v>
      </c>
    </row>
    <row r="114" spans="1:60" s="12" customFormat="1" ht="12" customHeight="1">
      <c r="A114" s="89" t="s">
        <v>239</v>
      </c>
      <c r="B114" s="90">
        <v>0</v>
      </c>
      <c r="C114" s="91">
        <v>0</v>
      </c>
      <c r="D114" s="92">
        <f t="shared" si="31"/>
        <v>0</v>
      </c>
      <c r="E114" s="90">
        <v>0</v>
      </c>
      <c r="F114" s="91">
        <v>0</v>
      </c>
      <c r="G114" s="91">
        <v>0</v>
      </c>
      <c r="H114" s="92">
        <f>SUM(G114,F114,E114)</f>
        <v>0</v>
      </c>
      <c r="I114" s="90">
        <v>0</v>
      </c>
      <c r="J114" s="91">
        <v>0</v>
      </c>
      <c r="K114" s="91">
        <v>0</v>
      </c>
      <c r="L114" s="91">
        <v>0</v>
      </c>
      <c r="M114" s="91">
        <v>0</v>
      </c>
      <c r="N114" s="91">
        <v>0</v>
      </c>
      <c r="O114" s="91">
        <v>0</v>
      </c>
      <c r="P114" s="91">
        <v>0</v>
      </c>
      <c r="Q114" s="91">
        <v>0</v>
      </c>
      <c r="R114" s="91">
        <v>0</v>
      </c>
      <c r="S114" s="91">
        <v>0</v>
      </c>
      <c r="T114" s="91">
        <v>0</v>
      </c>
      <c r="U114" s="91">
        <v>0</v>
      </c>
      <c r="V114" s="91">
        <v>0</v>
      </c>
      <c r="W114" s="91">
        <v>0</v>
      </c>
      <c r="X114" s="91">
        <v>0</v>
      </c>
      <c r="Y114" s="91">
        <v>0</v>
      </c>
      <c r="Z114" s="91">
        <v>0</v>
      </c>
      <c r="AA114" s="91">
        <v>0</v>
      </c>
      <c r="AB114" s="91">
        <v>0</v>
      </c>
      <c r="AC114" s="91">
        <v>0</v>
      </c>
      <c r="AD114" s="91">
        <v>0</v>
      </c>
      <c r="AE114" s="91">
        <v>0</v>
      </c>
      <c r="AF114" s="91">
        <v>0</v>
      </c>
      <c r="AG114" s="91">
        <v>0</v>
      </c>
      <c r="AH114" s="91">
        <v>0</v>
      </c>
      <c r="AI114" s="91">
        <v>0</v>
      </c>
      <c r="AJ114" s="91">
        <v>0</v>
      </c>
      <c r="AK114" s="91">
        <v>0</v>
      </c>
      <c r="AL114" s="53">
        <f>SUM(AK114,AJ114,AI114,AH114,AG114,AF114,AE114,AD114,AC114,AB114,AA114,Z114,Y114,X114,W114,V114,U114,T114,S114,R114,Q114,P114,O114,N114,M114,L114,K114,J114,I114)</f>
        <v>0</v>
      </c>
      <c r="AM114" s="93">
        <v>0</v>
      </c>
      <c r="AN114" s="93">
        <v>0</v>
      </c>
      <c r="AO114" s="55">
        <f>SUM(AN114,AM114,AL114,H114)</f>
        <v>0</v>
      </c>
      <c r="AP114" s="90">
        <v>821.18310502848306</v>
      </c>
      <c r="AQ114" s="91">
        <v>40.736625866470803</v>
      </c>
      <c r="AR114" s="91">
        <v>224230.72618949</v>
      </c>
      <c r="AS114" s="91">
        <v>0</v>
      </c>
      <c r="AT114" s="91">
        <v>0</v>
      </c>
      <c r="AU114" s="91">
        <v>0</v>
      </c>
      <c r="AV114" s="91">
        <v>0</v>
      </c>
      <c r="AW114" s="91">
        <v>22.921585383665199</v>
      </c>
      <c r="AX114" s="91">
        <v>0</v>
      </c>
      <c r="AY114" s="91">
        <v>0</v>
      </c>
      <c r="AZ114" s="91">
        <f t="shared" si="28"/>
        <v>0</v>
      </c>
      <c r="BA114" s="91">
        <v>351.19084027005601</v>
      </c>
      <c r="BB114" s="91">
        <v>0.75858483651154995</v>
      </c>
      <c r="BC114" s="91">
        <v>0</v>
      </c>
      <c r="BD114" s="91">
        <f t="shared" si="29"/>
        <v>351.94942510656756</v>
      </c>
      <c r="BE114" s="91">
        <v>0</v>
      </c>
      <c r="BF114" s="91">
        <v>0</v>
      </c>
      <c r="BG114" s="92">
        <f>SUM(BF114,BE114,BD114,AZ114,AW114,AV114,AU114,AT114,AS114,AR114,AQ114,AP114)</f>
        <v>225467.51693087519</v>
      </c>
      <c r="BH114" s="93">
        <v>225467.51693087519</v>
      </c>
    </row>
    <row r="115" spans="1:60" s="12" customFormat="1" ht="12" customHeight="1">
      <c r="A115" s="95" t="s">
        <v>240</v>
      </c>
      <c r="B115" s="96">
        <v>0</v>
      </c>
      <c r="C115" s="97">
        <v>0</v>
      </c>
      <c r="D115" s="98">
        <f>SUM(B115:C115)</f>
        <v>0</v>
      </c>
      <c r="E115" s="96">
        <v>0</v>
      </c>
      <c r="F115" s="97">
        <v>0</v>
      </c>
      <c r="G115" s="97">
        <v>0</v>
      </c>
      <c r="H115" s="98">
        <f>SUM(G115,F115,E115)</f>
        <v>0</v>
      </c>
      <c r="I115" s="96">
        <v>0</v>
      </c>
      <c r="J115" s="97">
        <v>0</v>
      </c>
      <c r="K115" s="97">
        <v>0</v>
      </c>
      <c r="L115" s="97">
        <v>0</v>
      </c>
      <c r="M115" s="97">
        <v>0</v>
      </c>
      <c r="N115" s="97">
        <v>0</v>
      </c>
      <c r="O115" s="97">
        <v>0</v>
      </c>
      <c r="P115" s="97">
        <v>0</v>
      </c>
      <c r="Q115" s="97">
        <v>0</v>
      </c>
      <c r="R115" s="97">
        <v>0</v>
      </c>
      <c r="S115" s="97">
        <v>0</v>
      </c>
      <c r="T115" s="97">
        <v>0</v>
      </c>
      <c r="U115" s="97">
        <v>0</v>
      </c>
      <c r="V115" s="97">
        <v>0</v>
      </c>
      <c r="W115" s="97">
        <v>0</v>
      </c>
      <c r="X115" s="97">
        <v>0</v>
      </c>
      <c r="Y115" s="97">
        <v>0</v>
      </c>
      <c r="Z115" s="97">
        <v>0</v>
      </c>
      <c r="AA115" s="97">
        <v>0</v>
      </c>
      <c r="AB115" s="97">
        <v>0</v>
      </c>
      <c r="AC115" s="97">
        <v>0</v>
      </c>
      <c r="AD115" s="97">
        <v>0</v>
      </c>
      <c r="AE115" s="97">
        <v>0</v>
      </c>
      <c r="AF115" s="97">
        <v>0</v>
      </c>
      <c r="AG115" s="97">
        <v>0</v>
      </c>
      <c r="AH115" s="97">
        <v>0</v>
      </c>
      <c r="AI115" s="97">
        <v>0</v>
      </c>
      <c r="AJ115" s="97">
        <v>0</v>
      </c>
      <c r="AK115" s="97">
        <v>0</v>
      </c>
      <c r="AL115" s="61">
        <f>SUM(AK115,AJ115,AI115,AH115,AG115,AF115,AE115,AD115,AC115,AB115,AA115,Z115,Y115,X115,W115,V115,U115,T115,S115,R115,Q115,P115,O115,N115,M115,L115,K115,J115,I115)</f>
        <v>0</v>
      </c>
      <c r="AM115" s="99">
        <v>0</v>
      </c>
      <c r="AN115" s="99">
        <v>0</v>
      </c>
      <c r="AO115" s="63">
        <f>SUM(AN115,AM115,AL115,H115)</f>
        <v>0</v>
      </c>
      <c r="AP115" s="96">
        <v>0</v>
      </c>
      <c r="AQ115" s="97">
        <v>0</v>
      </c>
      <c r="AR115" s="97">
        <v>0</v>
      </c>
      <c r="AS115" s="97">
        <v>265731.52054802002</v>
      </c>
      <c r="AT115" s="97">
        <v>0</v>
      </c>
      <c r="AU115" s="97">
        <v>0</v>
      </c>
      <c r="AV115" s="97">
        <v>0</v>
      </c>
      <c r="AW115" s="97">
        <v>0</v>
      </c>
      <c r="AX115" s="97">
        <v>0</v>
      </c>
      <c r="AY115" s="97">
        <v>0</v>
      </c>
      <c r="AZ115" s="97">
        <f>SUM(AX115:AY115)</f>
        <v>0</v>
      </c>
      <c r="BA115" s="97">
        <v>205.734992060438</v>
      </c>
      <c r="BB115" s="97">
        <v>0</v>
      </c>
      <c r="BC115" s="97">
        <v>0</v>
      </c>
      <c r="BD115" s="97">
        <f>SUM(BA115:BC115)</f>
        <v>205.734992060438</v>
      </c>
      <c r="BE115" s="97">
        <v>0</v>
      </c>
      <c r="BF115" s="97">
        <v>0</v>
      </c>
      <c r="BG115" s="98">
        <f>SUM(BF115,BE115,BD115,AZ115,AW115,AV115,AU115,AT115,AS115,AR115,AQ115,AP115)</f>
        <v>265937.25554008048</v>
      </c>
      <c r="BH115" s="99">
        <v>265937.25554008048</v>
      </c>
    </row>
    <row r="116" spans="1:60" s="12" customFormat="1" ht="12" customHeight="1">
      <c r="A116" s="89" t="s">
        <v>159</v>
      </c>
      <c r="B116" s="90">
        <v>0</v>
      </c>
      <c r="C116" s="91">
        <v>0</v>
      </c>
      <c r="D116" s="92">
        <v>0</v>
      </c>
      <c r="E116" s="90">
        <v>0</v>
      </c>
      <c r="F116" s="91">
        <v>0</v>
      </c>
      <c r="G116" s="91">
        <v>0</v>
      </c>
      <c r="H116" s="92">
        <v>0</v>
      </c>
      <c r="I116" s="90">
        <v>618.50306537793404</v>
      </c>
      <c r="J116" s="91">
        <v>0</v>
      </c>
      <c r="K116" s="91">
        <v>0</v>
      </c>
      <c r="L116" s="91">
        <v>0</v>
      </c>
      <c r="M116" s="91">
        <v>0</v>
      </c>
      <c r="N116" s="91">
        <v>0</v>
      </c>
      <c r="O116" s="91">
        <v>0</v>
      </c>
      <c r="P116" s="91">
        <v>0</v>
      </c>
      <c r="Q116" s="91">
        <v>0</v>
      </c>
      <c r="R116" s="91">
        <v>170.53712488652801</v>
      </c>
      <c r="S116" s="91">
        <v>0</v>
      </c>
      <c r="T116" s="91">
        <v>4</v>
      </c>
      <c r="U116" s="91">
        <v>0</v>
      </c>
      <c r="V116" s="91">
        <v>0</v>
      </c>
      <c r="W116" s="91">
        <v>0</v>
      </c>
      <c r="X116" s="91">
        <v>0</v>
      </c>
      <c r="Y116" s="91">
        <v>0</v>
      </c>
      <c r="Z116" s="91">
        <v>0</v>
      </c>
      <c r="AA116" s="91">
        <v>0</v>
      </c>
      <c r="AB116" s="91">
        <v>0</v>
      </c>
      <c r="AC116" s="91">
        <v>0</v>
      </c>
      <c r="AD116" s="91">
        <v>0</v>
      </c>
      <c r="AE116" s="91">
        <v>0</v>
      </c>
      <c r="AF116" s="91">
        <v>0</v>
      </c>
      <c r="AG116" s="91">
        <v>0</v>
      </c>
      <c r="AH116" s="91">
        <v>0</v>
      </c>
      <c r="AI116" s="91">
        <v>0</v>
      </c>
      <c r="AJ116" s="91">
        <v>0</v>
      </c>
      <c r="AK116" s="91">
        <v>0</v>
      </c>
      <c r="AL116" s="53">
        <v>793.04019026446201</v>
      </c>
      <c r="AM116" s="93">
        <v>79575.559953631004</v>
      </c>
      <c r="AN116" s="93">
        <v>0</v>
      </c>
      <c r="AO116" s="55">
        <v>80368.60014389547</v>
      </c>
      <c r="AP116" s="90">
        <v>0</v>
      </c>
      <c r="AQ116" s="91">
        <v>0</v>
      </c>
      <c r="AR116" s="91">
        <v>0</v>
      </c>
      <c r="AS116" s="91">
        <v>0</v>
      </c>
      <c r="AT116" s="91">
        <v>0</v>
      </c>
      <c r="AU116" s="91">
        <v>0</v>
      </c>
      <c r="AV116" s="91">
        <v>0</v>
      </c>
      <c r="AW116" s="91">
        <v>0</v>
      </c>
      <c r="AX116" s="91">
        <v>0</v>
      </c>
      <c r="AY116" s="91">
        <v>0</v>
      </c>
      <c r="AZ116" s="91">
        <v>0</v>
      </c>
      <c r="BA116" s="91">
        <v>248.16805188209767</v>
      </c>
      <c r="BB116" s="91">
        <v>0</v>
      </c>
      <c r="BC116" s="91">
        <v>0</v>
      </c>
      <c r="BD116" s="91">
        <v>248.16805188209767</v>
      </c>
      <c r="BE116" s="91">
        <v>0</v>
      </c>
      <c r="BF116" s="91">
        <v>0</v>
      </c>
      <c r="BG116" s="92">
        <v>248.16805188209767</v>
      </c>
      <c r="BH116" s="93">
        <v>124335.16056733203</v>
      </c>
    </row>
    <row r="117" spans="1:60" s="12" customFormat="1" ht="12" customHeight="1">
      <c r="A117" s="89" t="s">
        <v>242</v>
      </c>
      <c r="B117" s="90">
        <v>0</v>
      </c>
      <c r="C117" s="91">
        <v>0</v>
      </c>
      <c r="D117" s="92">
        <f>SUM(B117:C117)</f>
        <v>0</v>
      </c>
      <c r="E117" s="90">
        <v>0</v>
      </c>
      <c r="F117" s="91">
        <v>0</v>
      </c>
      <c r="G117" s="91">
        <v>0</v>
      </c>
      <c r="H117" s="92">
        <f>SUM(G117,F117,E117)</f>
        <v>0</v>
      </c>
      <c r="I117" s="90">
        <v>0</v>
      </c>
      <c r="J117" s="91">
        <v>0</v>
      </c>
      <c r="K117" s="91">
        <v>0</v>
      </c>
      <c r="L117" s="91">
        <v>0</v>
      </c>
      <c r="M117" s="91">
        <v>0</v>
      </c>
      <c r="N117" s="91">
        <v>0</v>
      </c>
      <c r="O117" s="91">
        <v>0</v>
      </c>
      <c r="P117" s="91">
        <v>0</v>
      </c>
      <c r="Q117" s="91">
        <v>0</v>
      </c>
      <c r="R117" s="91">
        <v>0</v>
      </c>
      <c r="S117" s="91">
        <v>0</v>
      </c>
      <c r="T117" s="91">
        <v>0</v>
      </c>
      <c r="U117" s="91">
        <v>0</v>
      </c>
      <c r="V117" s="91">
        <v>0</v>
      </c>
      <c r="W117" s="91">
        <v>0</v>
      </c>
      <c r="X117" s="91">
        <v>0</v>
      </c>
      <c r="Y117" s="91">
        <v>0</v>
      </c>
      <c r="Z117" s="91">
        <v>0</v>
      </c>
      <c r="AA117" s="91">
        <v>0</v>
      </c>
      <c r="AB117" s="91">
        <v>0</v>
      </c>
      <c r="AC117" s="91">
        <v>0</v>
      </c>
      <c r="AD117" s="91">
        <v>0</v>
      </c>
      <c r="AE117" s="91">
        <v>0</v>
      </c>
      <c r="AF117" s="91">
        <v>0</v>
      </c>
      <c r="AG117" s="91">
        <v>369.871505208928</v>
      </c>
      <c r="AH117" s="91">
        <v>0</v>
      </c>
      <c r="AI117" s="91">
        <v>0</v>
      </c>
      <c r="AJ117" s="91">
        <v>0</v>
      </c>
      <c r="AK117" s="91">
        <v>0</v>
      </c>
      <c r="AL117" s="53">
        <f>SUM(AK117,AJ117,AI117,AH117,AG117,AF117,AE117,AD117,AC117,AB117,AA117,Z117,Y117,X117,W117,V117,U117,T117,S117,R117,Q117,P117,O117,N117,M117,L117,K117,J117,I117)</f>
        <v>369.871505208928</v>
      </c>
      <c r="AM117" s="93">
        <v>0</v>
      </c>
      <c r="AN117" s="93">
        <v>0</v>
      </c>
      <c r="AO117" s="55">
        <f>SUM(AN117,AM117,AL117,H117)</f>
        <v>369.871505208928</v>
      </c>
      <c r="AP117" s="90">
        <v>4191.0549489161904</v>
      </c>
      <c r="AQ117" s="91">
        <v>0</v>
      </c>
      <c r="AR117" s="91">
        <v>0</v>
      </c>
      <c r="AS117" s="91">
        <v>0</v>
      </c>
      <c r="AT117" s="91">
        <v>0</v>
      </c>
      <c r="AU117" s="91">
        <v>11321.359655926701</v>
      </c>
      <c r="AV117" s="91">
        <v>0</v>
      </c>
      <c r="AW117" s="91">
        <v>0</v>
      </c>
      <c r="AX117" s="91">
        <v>0</v>
      </c>
      <c r="AY117" s="91">
        <v>0</v>
      </c>
      <c r="AZ117" s="91">
        <f>SUM(AX117:AY117)</f>
        <v>0</v>
      </c>
      <c r="BA117" s="91">
        <v>0</v>
      </c>
      <c r="BB117" s="91">
        <v>1</v>
      </c>
      <c r="BC117" s="91">
        <v>0</v>
      </c>
      <c r="BD117" s="91">
        <f>SUM(BA117:BC117)</f>
        <v>1</v>
      </c>
      <c r="BE117" s="91">
        <v>0</v>
      </c>
      <c r="BF117" s="91">
        <v>0</v>
      </c>
      <c r="BG117" s="92">
        <f>SUM(BF117,BE117,BD117,AZ117,AW117,AV117,AU117,AT117,AS117,AR117,AQ117,AP117)</f>
        <v>15513.414604842892</v>
      </c>
      <c r="BH117" s="93">
        <v>15883.28611005182</v>
      </c>
    </row>
    <row r="118" spans="1:60" s="12" customFormat="1" ht="12" customHeight="1">
      <c r="A118" s="95" t="s">
        <v>244</v>
      </c>
      <c r="B118" s="96">
        <v>0</v>
      </c>
      <c r="C118" s="97">
        <v>0</v>
      </c>
      <c r="D118" s="98">
        <f t="shared" si="31"/>
        <v>0</v>
      </c>
      <c r="E118" s="96">
        <v>53.5537894677312</v>
      </c>
      <c r="F118" s="97">
        <v>275.52735995272201</v>
      </c>
      <c r="G118" s="97">
        <v>13.6195200637616</v>
      </c>
      <c r="H118" s="98">
        <f>SUM(G118,F118,E118)</f>
        <v>342.70066948421481</v>
      </c>
      <c r="I118" s="96">
        <v>392.52386991859402</v>
      </c>
      <c r="J118" s="97">
        <v>35.116492481439899</v>
      </c>
      <c r="K118" s="97">
        <v>87.957064988650203</v>
      </c>
      <c r="L118" s="97">
        <v>84.704644306035803</v>
      </c>
      <c r="M118" s="97">
        <v>104.958194658222</v>
      </c>
      <c r="N118" s="97">
        <v>40.513706206215303</v>
      </c>
      <c r="O118" s="97">
        <v>262.62594642835302</v>
      </c>
      <c r="P118" s="97">
        <v>9.6789982871899607</v>
      </c>
      <c r="Q118" s="97">
        <v>444</v>
      </c>
      <c r="R118" s="97">
        <v>12</v>
      </c>
      <c r="S118" s="97">
        <v>279.087663975125</v>
      </c>
      <c r="T118" s="97">
        <v>74.385121923101195</v>
      </c>
      <c r="U118" s="97">
        <v>659.51318474359095</v>
      </c>
      <c r="V118" s="97">
        <v>466.75101191023202</v>
      </c>
      <c r="W118" s="97">
        <v>575.79516987719001</v>
      </c>
      <c r="X118" s="97">
        <v>123.04867443369299</v>
      </c>
      <c r="Y118" s="97">
        <v>121.07720221778099</v>
      </c>
      <c r="Z118" s="97">
        <v>247.61088618692301</v>
      </c>
      <c r="AA118" s="97">
        <v>104.84087118139</v>
      </c>
      <c r="AB118" s="97">
        <v>530.63478412585198</v>
      </c>
      <c r="AC118" s="97">
        <v>128.35602906618701</v>
      </c>
      <c r="AD118" s="97">
        <v>199.153258356001</v>
      </c>
      <c r="AE118" s="97">
        <v>886.29361981610703</v>
      </c>
      <c r="AF118" s="97">
        <v>435.59062950081801</v>
      </c>
      <c r="AG118" s="97">
        <v>920.66870919477606</v>
      </c>
      <c r="AH118" s="97">
        <v>1857.7817515417</v>
      </c>
      <c r="AI118" s="97">
        <v>640.01424374095302</v>
      </c>
      <c r="AJ118" s="97">
        <v>576.03476741025895</v>
      </c>
      <c r="AK118" s="97">
        <v>73.724966072405394</v>
      </c>
      <c r="AL118" s="61">
        <f>SUM(AK118,AJ118,AI118,AH118,AG118,AF118,AE118,AD118,AC118,AB118,AA118,Z118,Y118,X118,W118,V118,U118,T118,S118,R118,Q118,P118,O118,N118,M118,L118,K118,J118,I118)</f>
        <v>10374.441462548784</v>
      </c>
      <c r="AM118" s="99">
        <v>235.254861125849</v>
      </c>
      <c r="AN118" s="99">
        <v>233.31338170797699</v>
      </c>
      <c r="AO118" s="63">
        <f>SUM(AN118,AM118,AL118,H118)</f>
        <v>11185.710374866825</v>
      </c>
      <c r="AP118" s="96">
        <v>2260.5185641200301</v>
      </c>
      <c r="AQ118" s="97">
        <v>6068.58313328445</v>
      </c>
      <c r="AR118" s="97">
        <v>1346.4327353787601</v>
      </c>
      <c r="AS118" s="97">
        <v>235.100459277981</v>
      </c>
      <c r="AT118" s="97">
        <v>0</v>
      </c>
      <c r="AU118" s="97">
        <v>0</v>
      </c>
      <c r="AV118" s="97">
        <v>328.44218109079401</v>
      </c>
      <c r="AW118" s="97">
        <v>260649.64016774701</v>
      </c>
      <c r="AX118" s="97">
        <v>708.34889371474503</v>
      </c>
      <c r="AY118" s="97">
        <v>23.142910869517699</v>
      </c>
      <c r="AZ118" s="97">
        <f t="shared" si="28"/>
        <v>731.4918045842627</v>
      </c>
      <c r="BA118" s="97">
        <v>13633.271070991201</v>
      </c>
      <c r="BB118" s="97">
        <v>9362.3678713133195</v>
      </c>
      <c r="BC118" s="97">
        <v>809.46584424934804</v>
      </c>
      <c r="BD118" s="97">
        <f t="shared" si="29"/>
        <v>23805.104786553868</v>
      </c>
      <c r="BE118" s="97">
        <v>1023.92046862838</v>
      </c>
      <c r="BF118" s="97">
        <v>0</v>
      </c>
      <c r="BG118" s="98">
        <f>SUM(BF118,BE118,BD118,AZ118,AW118,AV118,AU118,AT118,AS118,AR118,AQ118,AP118)</f>
        <v>296449.2343006655</v>
      </c>
      <c r="BH118" s="99">
        <v>307634.94467553229</v>
      </c>
    </row>
    <row r="119" spans="1:60" s="12" customFormat="1" ht="12" customHeight="1">
      <c r="A119" s="101" t="s">
        <v>309</v>
      </c>
      <c r="B119" s="80">
        <f>SUM(B121:B126)</f>
        <v>0</v>
      </c>
      <c r="C119" s="81">
        <f t="shared" ref="C119:AJ119" si="56">SUM(C121:C126)</f>
        <v>0</v>
      </c>
      <c r="D119" s="82">
        <f t="shared" si="31"/>
        <v>0</v>
      </c>
      <c r="E119" s="80">
        <f t="shared" si="56"/>
        <v>0</v>
      </c>
      <c r="F119" s="81">
        <f t="shared" si="56"/>
        <v>0</v>
      </c>
      <c r="G119" s="81">
        <f t="shared" si="56"/>
        <v>0</v>
      </c>
      <c r="H119" s="82">
        <f>SUM(G119,F119,E119)</f>
        <v>0</v>
      </c>
      <c r="I119" s="80">
        <f t="shared" si="56"/>
        <v>0</v>
      </c>
      <c r="J119" s="81">
        <f t="shared" si="56"/>
        <v>0</v>
      </c>
      <c r="K119" s="81">
        <f t="shared" si="56"/>
        <v>0</v>
      </c>
      <c r="L119" s="81">
        <f t="shared" si="56"/>
        <v>0</v>
      </c>
      <c r="M119" s="81">
        <f t="shared" si="56"/>
        <v>0</v>
      </c>
      <c r="N119" s="81">
        <f t="shared" si="56"/>
        <v>0</v>
      </c>
      <c r="O119" s="81">
        <f t="shared" si="56"/>
        <v>0</v>
      </c>
      <c r="P119" s="81">
        <f t="shared" si="56"/>
        <v>0</v>
      </c>
      <c r="Q119" s="81">
        <f t="shared" si="56"/>
        <v>0</v>
      </c>
      <c r="R119" s="81">
        <f t="shared" si="56"/>
        <v>0</v>
      </c>
      <c r="S119" s="81">
        <f t="shared" si="56"/>
        <v>0</v>
      </c>
      <c r="T119" s="81">
        <f t="shared" si="56"/>
        <v>0</v>
      </c>
      <c r="U119" s="81">
        <f t="shared" si="56"/>
        <v>0</v>
      </c>
      <c r="V119" s="81">
        <f t="shared" si="56"/>
        <v>0</v>
      </c>
      <c r="W119" s="81">
        <f t="shared" si="56"/>
        <v>0</v>
      </c>
      <c r="X119" s="81">
        <f t="shared" si="56"/>
        <v>0</v>
      </c>
      <c r="Y119" s="81">
        <f t="shared" si="56"/>
        <v>0</v>
      </c>
      <c r="Z119" s="81">
        <f t="shared" si="56"/>
        <v>0</v>
      </c>
      <c r="AA119" s="81">
        <f t="shared" si="56"/>
        <v>0</v>
      </c>
      <c r="AB119" s="81">
        <f t="shared" si="56"/>
        <v>0</v>
      </c>
      <c r="AC119" s="81">
        <f t="shared" si="56"/>
        <v>0</v>
      </c>
      <c r="AD119" s="81">
        <f t="shared" si="56"/>
        <v>0</v>
      </c>
      <c r="AE119" s="81">
        <f t="shared" si="56"/>
        <v>0</v>
      </c>
      <c r="AF119" s="81">
        <f t="shared" si="56"/>
        <v>0</v>
      </c>
      <c r="AG119" s="81">
        <f t="shared" si="56"/>
        <v>0</v>
      </c>
      <c r="AH119" s="81">
        <f t="shared" si="56"/>
        <v>0</v>
      </c>
      <c r="AI119" s="81">
        <f t="shared" si="56"/>
        <v>0</v>
      </c>
      <c r="AJ119" s="81">
        <f t="shared" si="56"/>
        <v>0</v>
      </c>
      <c r="AK119" s="81">
        <f t="shared" ref="AK119:BH119" si="57">SUM(AK121:AK126)</f>
        <v>0</v>
      </c>
      <c r="AL119" s="46">
        <f>SUM(AK119,AJ119,AI119,AH119,AG119,AF119,AE119,AD119,AC119,AB119,AA119,Z119,Y119,X119,W119,V119,U119,T119,S119,R119,Q119,P119,O119,N119,M119,L119,K119,J119,I119)</f>
        <v>0</v>
      </c>
      <c r="AM119" s="83">
        <f t="shared" si="57"/>
        <v>0</v>
      </c>
      <c r="AN119" s="83">
        <f t="shared" si="57"/>
        <v>0</v>
      </c>
      <c r="AO119" s="48">
        <f>SUM(AN119,AM119,AL119,H119)</f>
        <v>0</v>
      </c>
      <c r="AP119" s="80">
        <f t="shared" si="57"/>
        <v>1557.7082676538162</v>
      </c>
      <c r="AQ119" s="81">
        <f t="shared" si="57"/>
        <v>73.242521775719496</v>
      </c>
      <c r="AR119" s="81">
        <f t="shared" si="57"/>
        <v>0</v>
      </c>
      <c r="AS119" s="81">
        <f t="shared" si="57"/>
        <v>744.48869193201904</v>
      </c>
      <c r="AT119" s="81">
        <f t="shared" si="57"/>
        <v>0</v>
      </c>
      <c r="AU119" s="81">
        <f t="shared" si="57"/>
        <v>0</v>
      </c>
      <c r="AV119" s="81">
        <f t="shared" si="57"/>
        <v>105113.493093974</v>
      </c>
      <c r="AW119" s="81">
        <f t="shared" si="57"/>
        <v>0</v>
      </c>
      <c r="AX119" s="81">
        <f t="shared" si="57"/>
        <v>46538.661285700698</v>
      </c>
      <c r="AY119" s="81">
        <f t="shared" si="57"/>
        <v>93668.775620865606</v>
      </c>
      <c r="AZ119" s="81">
        <f t="shared" si="28"/>
        <v>140207.43690656632</v>
      </c>
      <c r="BA119" s="81">
        <f t="shared" si="57"/>
        <v>2245.993783167783</v>
      </c>
      <c r="BB119" s="81">
        <f t="shared" si="57"/>
        <v>474.79953955290301</v>
      </c>
      <c r="BC119" s="81">
        <f t="shared" si="57"/>
        <v>1934.9989608590199</v>
      </c>
      <c r="BD119" s="81">
        <f t="shared" si="29"/>
        <v>4655.7922835797053</v>
      </c>
      <c r="BE119" s="81">
        <f t="shared" si="57"/>
        <v>144089.0315666307</v>
      </c>
      <c r="BF119" s="81">
        <f t="shared" si="57"/>
        <v>30216.7038422306</v>
      </c>
      <c r="BG119" s="82">
        <f>SUM(BF119,BE119,BD119,AZ119,AW119,AV119,AU119,AT119,AS119,AR119,AQ119,AP119)</f>
        <v>426657.89717434288</v>
      </c>
      <c r="BH119" s="83">
        <f t="shared" si="57"/>
        <v>426657.89717434288</v>
      </c>
    </row>
    <row r="120" spans="1:60" s="12" customFormat="1" ht="12" customHeight="1">
      <c r="A120" s="84" t="s">
        <v>310</v>
      </c>
      <c r="B120" s="85">
        <f t="shared" ref="B120:AG120" si="58">B119/B$97</f>
        <v>0</v>
      </c>
      <c r="C120" s="86">
        <f t="shared" si="58"/>
        <v>0</v>
      </c>
      <c r="D120" s="87">
        <f t="shared" si="58"/>
        <v>0</v>
      </c>
      <c r="E120" s="85">
        <f t="shared" si="58"/>
        <v>0</v>
      </c>
      <c r="F120" s="86">
        <f t="shared" si="58"/>
        <v>0</v>
      </c>
      <c r="G120" s="86">
        <f t="shared" si="58"/>
        <v>0</v>
      </c>
      <c r="H120" s="87">
        <f t="shared" si="58"/>
        <v>0</v>
      </c>
      <c r="I120" s="85">
        <f t="shared" si="58"/>
        <v>0</v>
      </c>
      <c r="J120" s="86">
        <f t="shared" si="58"/>
        <v>0</v>
      </c>
      <c r="K120" s="86">
        <f t="shared" si="58"/>
        <v>0</v>
      </c>
      <c r="L120" s="86">
        <f t="shared" si="58"/>
        <v>0</v>
      </c>
      <c r="M120" s="86">
        <f t="shared" si="58"/>
        <v>0</v>
      </c>
      <c r="N120" s="86">
        <f t="shared" si="58"/>
        <v>0</v>
      </c>
      <c r="O120" s="86">
        <f t="shared" si="58"/>
        <v>0</v>
      </c>
      <c r="P120" s="86">
        <f t="shared" si="58"/>
        <v>0</v>
      </c>
      <c r="Q120" s="86">
        <f t="shared" si="58"/>
        <v>0</v>
      </c>
      <c r="R120" s="86">
        <f t="shared" si="58"/>
        <v>0</v>
      </c>
      <c r="S120" s="86">
        <f t="shared" si="58"/>
        <v>0</v>
      </c>
      <c r="T120" s="86">
        <f t="shared" si="58"/>
        <v>0</v>
      </c>
      <c r="U120" s="86">
        <f t="shared" si="58"/>
        <v>0</v>
      </c>
      <c r="V120" s="86">
        <f t="shared" si="58"/>
        <v>0</v>
      </c>
      <c r="W120" s="86">
        <f t="shared" si="58"/>
        <v>0</v>
      </c>
      <c r="X120" s="86">
        <f t="shared" si="58"/>
        <v>0</v>
      </c>
      <c r="Y120" s="86">
        <f t="shared" si="58"/>
        <v>0</v>
      </c>
      <c r="Z120" s="86">
        <f t="shared" si="58"/>
        <v>0</v>
      </c>
      <c r="AA120" s="86">
        <f t="shared" si="58"/>
        <v>0</v>
      </c>
      <c r="AB120" s="86">
        <f t="shared" si="58"/>
        <v>0</v>
      </c>
      <c r="AC120" s="86">
        <f t="shared" si="58"/>
        <v>0</v>
      </c>
      <c r="AD120" s="86">
        <f t="shared" si="58"/>
        <v>0</v>
      </c>
      <c r="AE120" s="86">
        <f t="shared" si="58"/>
        <v>0</v>
      </c>
      <c r="AF120" s="86">
        <f t="shared" si="58"/>
        <v>0</v>
      </c>
      <c r="AG120" s="86">
        <f t="shared" si="58"/>
        <v>0</v>
      </c>
      <c r="AH120" s="86">
        <f t="shared" ref="AH120:AY120" si="59">AH119/AH$97</f>
        <v>0</v>
      </c>
      <c r="AI120" s="86">
        <f t="shared" si="59"/>
        <v>0</v>
      </c>
      <c r="AJ120" s="86">
        <f t="shared" si="59"/>
        <v>0</v>
      </c>
      <c r="AK120" s="86">
        <f t="shared" si="59"/>
        <v>0</v>
      </c>
      <c r="AL120" s="87">
        <f t="shared" si="59"/>
        <v>0</v>
      </c>
      <c r="AM120" s="88">
        <f t="shared" si="59"/>
        <v>0</v>
      </c>
      <c r="AN120" s="88">
        <f t="shared" si="59"/>
        <v>0</v>
      </c>
      <c r="AO120" s="88">
        <f t="shared" si="59"/>
        <v>0</v>
      </c>
      <c r="AP120" s="85">
        <f t="shared" si="59"/>
        <v>3.2667209825093693E-3</v>
      </c>
      <c r="AQ120" s="86">
        <f t="shared" si="59"/>
        <v>2.7990826998683323E-4</v>
      </c>
      <c r="AR120" s="86">
        <f t="shared" si="59"/>
        <v>0</v>
      </c>
      <c r="AS120" s="86">
        <f t="shared" si="59"/>
        <v>2.7284415136730536E-3</v>
      </c>
      <c r="AT120" s="86">
        <f t="shared" si="59"/>
        <v>0</v>
      </c>
      <c r="AU120" s="86">
        <f t="shared" si="59"/>
        <v>0</v>
      </c>
      <c r="AV120" s="86">
        <f t="shared" si="59"/>
        <v>0.98377819743351402</v>
      </c>
      <c r="AW120" s="86">
        <f t="shared" si="59"/>
        <v>0</v>
      </c>
      <c r="AX120" s="86">
        <f t="shared" si="59"/>
        <v>0.98410955176704962</v>
      </c>
      <c r="AY120" s="86">
        <f t="shared" si="59"/>
        <v>0.97270074970970444</v>
      </c>
      <c r="AZ120" s="86">
        <f t="shared" ref="AZ120:BF120" si="60">AZ119/AZ$97</f>
        <v>0.97645819867474781</v>
      </c>
      <c r="BA120" s="86">
        <f t="shared" si="60"/>
        <v>5.7866586639129759E-3</v>
      </c>
      <c r="BB120" s="86">
        <f t="shared" si="60"/>
        <v>3.7741880663187334E-3</v>
      </c>
      <c r="BC120" s="86">
        <f t="shared" si="60"/>
        <v>2.4639487883722784E-2</v>
      </c>
      <c r="BD120" s="86">
        <f t="shared" si="60"/>
        <v>7.858310873989879E-3</v>
      </c>
      <c r="BE120" s="86">
        <f t="shared" si="60"/>
        <v>0.98862135265293383</v>
      </c>
      <c r="BF120" s="86">
        <f t="shared" si="60"/>
        <v>1</v>
      </c>
      <c r="BG120" s="87">
        <f>BG119/BG$97</f>
        <v>0.15367017498559635</v>
      </c>
      <c r="BH120" s="88">
        <f>BH119/BH$97</f>
        <v>0.14362899503054893</v>
      </c>
    </row>
    <row r="121" spans="1:60" s="12" customFormat="1" ht="12" customHeight="1">
      <c r="A121" s="89" t="s">
        <v>245</v>
      </c>
      <c r="B121" s="90">
        <v>0</v>
      </c>
      <c r="C121" s="91">
        <v>0</v>
      </c>
      <c r="D121" s="92">
        <f t="shared" si="31"/>
        <v>0</v>
      </c>
      <c r="E121" s="90">
        <v>0</v>
      </c>
      <c r="F121" s="91">
        <v>0</v>
      </c>
      <c r="G121" s="91">
        <v>0</v>
      </c>
      <c r="H121" s="92">
        <f t="shared" ref="H121:H126" si="61">SUM(G121,F121,E121)</f>
        <v>0</v>
      </c>
      <c r="I121" s="90">
        <v>0</v>
      </c>
      <c r="J121" s="91">
        <v>0</v>
      </c>
      <c r="K121" s="91">
        <v>0</v>
      </c>
      <c r="L121" s="91">
        <v>0</v>
      </c>
      <c r="M121" s="91">
        <v>0</v>
      </c>
      <c r="N121" s="91">
        <v>0</v>
      </c>
      <c r="O121" s="91">
        <v>0</v>
      </c>
      <c r="P121" s="91">
        <v>0</v>
      </c>
      <c r="Q121" s="91">
        <v>0</v>
      </c>
      <c r="R121" s="91">
        <v>0</v>
      </c>
      <c r="S121" s="91">
        <v>0</v>
      </c>
      <c r="T121" s="91">
        <v>0</v>
      </c>
      <c r="U121" s="91">
        <v>0</v>
      </c>
      <c r="V121" s="91">
        <v>0</v>
      </c>
      <c r="W121" s="91">
        <v>0</v>
      </c>
      <c r="X121" s="91">
        <v>0</v>
      </c>
      <c r="Y121" s="91">
        <v>0</v>
      </c>
      <c r="Z121" s="91">
        <v>0</v>
      </c>
      <c r="AA121" s="91">
        <v>0</v>
      </c>
      <c r="AB121" s="91">
        <v>0</v>
      </c>
      <c r="AC121" s="91">
        <v>0</v>
      </c>
      <c r="AD121" s="91">
        <v>0</v>
      </c>
      <c r="AE121" s="91">
        <v>0</v>
      </c>
      <c r="AF121" s="91">
        <v>0</v>
      </c>
      <c r="AG121" s="91">
        <v>0</v>
      </c>
      <c r="AH121" s="91">
        <v>0</v>
      </c>
      <c r="AI121" s="91">
        <v>0</v>
      </c>
      <c r="AJ121" s="91">
        <v>0</v>
      </c>
      <c r="AK121" s="91">
        <v>0</v>
      </c>
      <c r="AL121" s="53">
        <f t="shared" ref="AL121:AL126" si="62">SUM(AK121,AJ121,AI121,AH121,AG121,AF121,AE121,AD121,AC121,AB121,AA121,Z121,Y121,X121,W121,V121,U121,T121,S121,R121,Q121,P121,O121,N121,M121,L121,K121,J121,I121)</f>
        <v>0</v>
      </c>
      <c r="AM121" s="93">
        <v>0</v>
      </c>
      <c r="AN121" s="93">
        <v>0</v>
      </c>
      <c r="AO121" s="55">
        <f t="shared" ref="AO121:AO126" si="63">SUM(AN121,AM121,AL121,H121)</f>
        <v>0</v>
      </c>
      <c r="AP121" s="90">
        <v>0</v>
      </c>
      <c r="AQ121" s="91">
        <v>0</v>
      </c>
      <c r="AR121" s="91">
        <v>0</v>
      </c>
      <c r="AS121" s="91">
        <v>0</v>
      </c>
      <c r="AT121" s="91">
        <v>0</v>
      </c>
      <c r="AU121" s="91">
        <v>0</v>
      </c>
      <c r="AV121" s="91">
        <v>0</v>
      </c>
      <c r="AW121" s="91">
        <v>0</v>
      </c>
      <c r="AX121" s="91">
        <v>46538.661285700698</v>
      </c>
      <c r="AY121" s="91">
        <v>0</v>
      </c>
      <c r="AZ121" s="91">
        <f t="shared" si="28"/>
        <v>46538.661285700698</v>
      </c>
      <c r="BA121" s="91">
        <v>1249.31390560659</v>
      </c>
      <c r="BB121" s="91">
        <v>415.33249574976202</v>
      </c>
      <c r="BC121" s="91">
        <v>1</v>
      </c>
      <c r="BD121" s="91">
        <f t="shared" si="29"/>
        <v>1665.646401356352</v>
      </c>
      <c r="BE121" s="91">
        <v>0</v>
      </c>
      <c r="BF121" s="91">
        <v>0</v>
      </c>
      <c r="BG121" s="92">
        <f t="shared" ref="BG121:BG126" si="64">SUM(BF121,BE121,BD121,AZ121,AW121,AV121,AU121,AT121,AS121,AR121,AQ121,AP121)</f>
        <v>48204.307687057051</v>
      </c>
      <c r="BH121" s="93">
        <v>48204.307687057051</v>
      </c>
    </row>
    <row r="122" spans="1:60" s="12" customFormat="1" ht="12" customHeight="1">
      <c r="A122" s="95" t="s">
        <v>246</v>
      </c>
      <c r="B122" s="96">
        <v>0</v>
      </c>
      <c r="C122" s="97">
        <v>0</v>
      </c>
      <c r="D122" s="98">
        <f t="shared" si="31"/>
        <v>0</v>
      </c>
      <c r="E122" s="96">
        <v>0</v>
      </c>
      <c r="F122" s="97">
        <v>0</v>
      </c>
      <c r="G122" s="97">
        <v>0</v>
      </c>
      <c r="H122" s="98">
        <f t="shared" si="61"/>
        <v>0</v>
      </c>
      <c r="I122" s="96">
        <v>0</v>
      </c>
      <c r="J122" s="97">
        <v>0</v>
      </c>
      <c r="K122" s="97">
        <v>0</v>
      </c>
      <c r="L122" s="97">
        <v>0</v>
      </c>
      <c r="M122" s="97">
        <v>0</v>
      </c>
      <c r="N122" s="97">
        <v>0</v>
      </c>
      <c r="O122" s="97">
        <v>0</v>
      </c>
      <c r="P122" s="97">
        <v>0</v>
      </c>
      <c r="Q122" s="97">
        <v>0</v>
      </c>
      <c r="R122" s="97">
        <v>0</v>
      </c>
      <c r="S122" s="97">
        <v>0</v>
      </c>
      <c r="T122" s="97">
        <v>0</v>
      </c>
      <c r="U122" s="97">
        <v>0</v>
      </c>
      <c r="V122" s="97">
        <v>0</v>
      </c>
      <c r="W122" s="97">
        <v>0</v>
      </c>
      <c r="X122" s="97">
        <v>0</v>
      </c>
      <c r="Y122" s="97">
        <v>0</v>
      </c>
      <c r="Z122" s="97">
        <v>0</v>
      </c>
      <c r="AA122" s="97">
        <v>0</v>
      </c>
      <c r="AB122" s="97">
        <v>0</v>
      </c>
      <c r="AC122" s="97">
        <v>0</v>
      </c>
      <c r="AD122" s="97">
        <v>0</v>
      </c>
      <c r="AE122" s="97">
        <v>0</v>
      </c>
      <c r="AF122" s="97">
        <v>0</v>
      </c>
      <c r="AG122" s="97">
        <v>0</v>
      </c>
      <c r="AH122" s="97">
        <v>0</v>
      </c>
      <c r="AI122" s="97">
        <v>0</v>
      </c>
      <c r="AJ122" s="97">
        <v>0</v>
      </c>
      <c r="AK122" s="97">
        <v>0</v>
      </c>
      <c r="AL122" s="61">
        <f t="shared" si="62"/>
        <v>0</v>
      </c>
      <c r="AM122" s="99">
        <v>0</v>
      </c>
      <c r="AN122" s="99">
        <v>0</v>
      </c>
      <c r="AO122" s="63">
        <f t="shared" si="63"/>
        <v>0</v>
      </c>
      <c r="AP122" s="96">
        <v>0</v>
      </c>
      <c r="AQ122" s="97">
        <v>0</v>
      </c>
      <c r="AR122" s="97">
        <v>0</v>
      </c>
      <c r="AS122" s="97">
        <v>0</v>
      </c>
      <c r="AT122" s="97">
        <v>0</v>
      </c>
      <c r="AU122" s="97">
        <v>0</v>
      </c>
      <c r="AV122" s="97">
        <v>0</v>
      </c>
      <c r="AW122" s="97">
        <v>0</v>
      </c>
      <c r="AX122" s="97">
        <v>0</v>
      </c>
      <c r="AY122" s="97">
        <v>93668.775620865606</v>
      </c>
      <c r="AZ122" s="97">
        <f t="shared" si="28"/>
        <v>93668.775620865606</v>
      </c>
      <c r="BA122" s="97">
        <v>204.35227247831</v>
      </c>
      <c r="BB122" s="97">
        <v>45.265750851109203</v>
      </c>
      <c r="BC122" s="97">
        <v>1933.9989608590199</v>
      </c>
      <c r="BD122" s="97">
        <f t="shared" si="29"/>
        <v>2183.6169841884393</v>
      </c>
      <c r="BE122" s="97">
        <v>0</v>
      </c>
      <c r="BF122" s="97">
        <v>0</v>
      </c>
      <c r="BG122" s="98">
        <f t="shared" si="64"/>
        <v>95852.392605054047</v>
      </c>
      <c r="BH122" s="99">
        <v>95852.392605054047</v>
      </c>
    </row>
    <row r="123" spans="1:60" s="12" customFormat="1" ht="12" customHeight="1">
      <c r="A123" s="89" t="s">
        <v>304</v>
      </c>
      <c r="B123" s="90">
        <v>0</v>
      </c>
      <c r="C123" s="91">
        <v>0</v>
      </c>
      <c r="D123" s="92">
        <f t="shared" si="31"/>
        <v>0</v>
      </c>
      <c r="E123" s="90">
        <v>0</v>
      </c>
      <c r="F123" s="91">
        <v>0</v>
      </c>
      <c r="G123" s="91">
        <v>0</v>
      </c>
      <c r="H123" s="92">
        <f t="shared" si="61"/>
        <v>0</v>
      </c>
      <c r="I123" s="90">
        <v>0</v>
      </c>
      <c r="J123" s="91">
        <v>0</v>
      </c>
      <c r="K123" s="91">
        <v>0</v>
      </c>
      <c r="L123" s="91">
        <v>0</v>
      </c>
      <c r="M123" s="91">
        <v>0</v>
      </c>
      <c r="N123" s="91">
        <v>0</v>
      </c>
      <c r="O123" s="91">
        <v>0</v>
      </c>
      <c r="P123" s="91">
        <v>0</v>
      </c>
      <c r="Q123" s="91">
        <v>0</v>
      </c>
      <c r="R123" s="91">
        <v>0</v>
      </c>
      <c r="S123" s="91">
        <v>0</v>
      </c>
      <c r="T123" s="91">
        <v>0</v>
      </c>
      <c r="U123" s="91">
        <v>0</v>
      </c>
      <c r="V123" s="91">
        <v>0</v>
      </c>
      <c r="W123" s="91">
        <v>0</v>
      </c>
      <c r="X123" s="91">
        <v>0</v>
      </c>
      <c r="Y123" s="91">
        <v>0</v>
      </c>
      <c r="Z123" s="91">
        <v>0</v>
      </c>
      <c r="AA123" s="91">
        <v>0</v>
      </c>
      <c r="AB123" s="91">
        <v>0</v>
      </c>
      <c r="AC123" s="91">
        <v>0</v>
      </c>
      <c r="AD123" s="91">
        <v>0</v>
      </c>
      <c r="AE123" s="91">
        <v>0</v>
      </c>
      <c r="AF123" s="91">
        <v>0</v>
      </c>
      <c r="AG123" s="91">
        <v>0</v>
      </c>
      <c r="AH123" s="91">
        <v>0</v>
      </c>
      <c r="AI123" s="91">
        <v>0</v>
      </c>
      <c r="AJ123" s="91">
        <v>0</v>
      </c>
      <c r="AK123" s="91">
        <v>0</v>
      </c>
      <c r="AL123" s="53">
        <f t="shared" si="62"/>
        <v>0</v>
      </c>
      <c r="AM123" s="93">
        <v>0</v>
      </c>
      <c r="AN123" s="93">
        <v>0</v>
      </c>
      <c r="AO123" s="55">
        <f t="shared" si="63"/>
        <v>0</v>
      </c>
      <c r="AP123" s="90">
        <v>72.380845048946298</v>
      </c>
      <c r="AQ123" s="91">
        <v>73.242521775719496</v>
      </c>
      <c r="AR123" s="91">
        <v>0</v>
      </c>
      <c r="AS123" s="91">
        <v>744.48869193201904</v>
      </c>
      <c r="AT123" s="91">
        <v>0</v>
      </c>
      <c r="AU123" s="91">
        <v>0</v>
      </c>
      <c r="AV123" s="91">
        <v>0</v>
      </c>
      <c r="AW123" s="91">
        <v>0</v>
      </c>
      <c r="AX123" s="91">
        <v>0</v>
      </c>
      <c r="AY123" s="91">
        <v>0</v>
      </c>
      <c r="AZ123" s="91">
        <f t="shared" si="28"/>
        <v>0</v>
      </c>
      <c r="BA123" s="91">
        <v>418.01181560919798</v>
      </c>
      <c r="BB123" s="91">
        <v>1</v>
      </c>
      <c r="BC123" s="91">
        <v>0</v>
      </c>
      <c r="BD123" s="91">
        <f t="shared" si="29"/>
        <v>419.01181560919798</v>
      </c>
      <c r="BE123" s="91">
        <v>86135.790638426406</v>
      </c>
      <c r="BF123" s="91">
        <v>0</v>
      </c>
      <c r="BG123" s="92">
        <f t="shared" si="64"/>
        <v>87444.914512792282</v>
      </c>
      <c r="BH123" s="93">
        <v>87444.914512792282</v>
      </c>
    </row>
    <row r="124" spans="1:60" s="12" customFormat="1" ht="12" customHeight="1">
      <c r="A124" s="95" t="s">
        <v>243</v>
      </c>
      <c r="B124" s="96">
        <v>0</v>
      </c>
      <c r="C124" s="97">
        <v>0</v>
      </c>
      <c r="D124" s="98">
        <f t="shared" ref="D124" si="65">SUM(B124:C124)</f>
        <v>0</v>
      </c>
      <c r="E124" s="96">
        <v>0</v>
      </c>
      <c r="F124" s="97">
        <v>0</v>
      </c>
      <c r="G124" s="97">
        <v>0</v>
      </c>
      <c r="H124" s="98">
        <f t="shared" si="61"/>
        <v>0</v>
      </c>
      <c r="I124" s="96">
        <v>0</v>
      </c>
      <c r="J124" s="97">
        <v>0</v>
      </c>
      <c r="K124" s="97">
        <v>0</v>
      </c>
      <c r="L124" s="97">
        <v>0</v>
      </c>
      <c r="M124" s="97">
        <v>0</v>
      </c>
      <c r="N124" s="97">
        <v>0</v>
      </c>
      <c r="O124" s="97">
        <v>0</v>
      </c>
      <c r="P124" s="97">
        <v>0</v>
      </c>
      <c r="Q124" s="97">
        <v>0</v>
      </c>
      <c r="R124" s="97">
        <v>0</v>
      </c>
      <c r="S124" s="97">
        <v>0</v>
      </c>
      <c r="T124" s="97">
        <v>0</v>
      </c>
      <c r="U124" s="97">
        <v>0</v>
      </c>
      <c r="V124" s="97">
        <v>0</v>
      </c>
      <c r="W124" s="97">
        <v>0</v>
      </c>
      <c r="X124" s="97">
        <v>0</v>
      </c>
      <c r="Y124" s="97">
        <v>0</v>
      </c>
      <c r="Z124" s="97">
        <v>0</v>
      </c>
      <c r="AA124" s="97">
        <v>0</v>
      </c>
      <c r="AB124" s="97">
        <v>0</v>
      </c>
      <c r="AC124" s="97">
        <v>0</v>
      </c>
      <c r="AD124" s="97">
        <v>0</v>
      </c>
      <c r="AE124" s="97">
        <v>0</v>
      </c>
      <c r="AF124" s="97">
        <v>0</v>
      </c>
      <c r="AG124" s="97">
        <v>0</v>
      </c>
      <c r="AH124" s="97">
        <v>0</v>
      </c>
      <c r="AI124" s="97">
        <v>0</v>
      </c>
      <c r="AJ124" s="97">
        <v>0</v>
      </c>
      <c r="AK124" s="97">
        <v>0</v>
      </c>
      <c r="AL124" s="61">
        <f t="shared" si="62"/>
        <v>0</v>
      </c>
      <c r="AM124" s="99">
        <v>0</v>
      </c>
      <c r="AN124" s="99">
        <v>0</v>
      </c>
      <c r="AO124" s="63">
        <f t="shared" si="63"/>
        <v>0</v>
      </c>
      <c r="AP124" s="96">
        <v>1485.32742260487</v>
      </c>
      <c r="AQ124" s="97">
        <v>0</v>
      </c>
      <c r="AR124" s="97">
        <v>0</v>
      </c>
      <c r="AS124" s="97">
        <v>0</v>
      </c>
      <c r="AT124" s="97">
        <v>0</v>
      </c>
      <c r="AU124" s="97">
        <v>0</v>
      </c>
      <c r="AV124" s="97">
        <v>105113.493093974</v>
      </c>
      <c r="AW124" s="97">
        <v>0</v>
      </c>
      <c r="AX124" s="97">
        <v>0</v>
      </c>
      <c r="AY124" s="97">
        <v>0</v>
      </c>
      <c r="AZ124" s="97">
        <f t="shared" ref="AZ124" si="66">SUM(AX124:AY124)</f>
        <v>0</v>
      </c>
      <c r="BA124" s="97">
        <v>374.31578947368502</v>
      </c>
      <c r="BB124" s="97">
        <v>13.2012929520318</v>
      </c>
      <c r="BC124" s="97">
        <v>0</v>
      </c>
      <c r="BD124" s="97">
        <f t="shared" ref="BD124" si="67">SUM(BA124:BC124)</f>
        <v>387.51708242571681</v>
      </c>
      <c r="BE124" s="97">
        <v>0</v>
      </c>
      <c r="BF124" s="97">
        <v>0</v>
      </c>
      <c r="BG124" s="98">
        <f t="shared" si="64"/>
        <v>106986.33759900459</v>
      </c>
      <c r="BH124" s="99">
        <v>106986.33759900458</v>
      </c>
    </row>
    <row r="125" spans="1:60" s="12" customFormat="1" ht="12" customHeight="1">
      <c r="A125" s="89" t="s">
        <v>305</v>
      </c>
      <c r="B125" s="90">
        <v>0</v>
      </c>
      <c r="C125" s="91">
        <v>0</v>
      </c>
      <c r="D125" s="92">
        <f t="shared" si="31"/>
        <v>0</v>
      </c>
      <c r="E125" s="90">
        <v>0</v>
      </c>
      <c r="F125" s="91">
        <v>0</v>
      </c>
      <c r="G125" s="91">
        <v>0</v>
      </c>
      <c r="H125" s="92">
        <f t="shared" si="61"/>
        <v>0</v>
      </c>
      <c r="I125" s="90">
        <v>0</v>
      </c>
      <c r="J125" s="91">
        <v>0</v>
      </c>
      <c r="K125" s="91">
        <v>0</v>
      </c>
      <c r="L125" s="91">
        <v>0</v>
      </c>
      <c r="M125" s="91">
        <v>0</v>
      </c>
      <c r="N125" s="91">
        <v>0</v>
      </c>
      <c r="O125" s="91">
        <v>0</v>
      </c>
      <c r="P125" s="91">
        <v>0</v>
      </c>
      <c r="Q125" s="91">
        <v>0</v>
      </c>
      <c r="R125" s="91">
        <v>0</v>
      </c>
      <c r="S125" s="91">
        <v>0</v>
      </c>
      <c r="T125" s="91">
        <v>0</v>
      </c>
      <c r="U125" s="91">
        <v>0</v>
      </c>
      <c r="V125" s="91">
        <v>0</v>
      </c>
      <c r="W125" s="91">
        <v>0</v>
      </c>
      <c r="X125" s="91">
        <v>0</v>
      </c>
      <c r="Y125" s="91">
        <v>0</v>
      </c>
      <c r="Z125" s="91">
        <v>0</v>
      </c>
      <c r="AA125" s="91">
        <v>0</v>
      </c>
      <c r="AB125" s="91">
        <v>0</v>
      </c>
      <c r="AC125" s="91">
        <v>0</v>
      </c>
      <c r="AD125" s="91">
        <v>0</v>
      </c>
      <c r="AE125" s="91">
        <v>0</v>
      </c>
      <c r="AF125" s="91">
        <v>0</v>
      </c>
      <c r="AG125" s="91">
        <v>0</v>
      </c>
      <c r="AH125" s="91">
        <v>0</v>
      </c>
      <c r="AI125" s="91">
        <v>0</v>
      </c>
      <c r="AJ125" s="91">
        <v>0</v>
      </c>
      <c r="AK125" s="91">
        <v>0</v>
      </c>
      <c r="AL125" s="53">
        <f t="shared" si="62"/>
        <v>0</v>
      </c>
      <c r="AM125" s="93">
        <v>0</v>
      </c>
      <c r="AN125" s="93">
        <v>0</v>
      </c>
      <c r="AO125" s="55">
        <f t="shared" si="63"/>
        <v>0</v>
      </c>
      <c r="AP125" s="90">
        <v>0</v>
      </c>
      <c r="AQ125" s="91">
        <v>0</v>
      </c>
      <c r="AR125" s="91">
        <v>0</v>
      </c>
      <c r="AS125" s="91">
        <v>0</v>
      </c>
      <c r="AT125" s="91">
        <v>0</v>
      </c>
      <c r="AU125" s="91">
        <v>0</v>
      </c>
      <c r="AV125" s="91">
        <v>0</v>
      </c>
      <c r="AW125" s="91">
        <v>0</v>
      </c>
      <c r="AX125" s="91">
        <v>0</v>
      </c>
      <c r="AY125" s="91">
        <v>0</v>
      </c>
      <c r="AZ125" s="91">
        <f t="shared" si="28"/>
        <v>0</v>
      </c>
      <c r="BA125" s="91">
        <v>0</v>
      </c>
      <c r="BB125" s="91">
        <v>0</v>
      </c>
      <c r="BC125" s="91">
        <v>0</v>
      </c>
      <c r="BD125" s="91">
        <f t="shared" si="29"/>
        <v>0</v>
      </c>
      <c r="BE125" s="91">
        <v>57953.240928204301</v>
      </c>
      <c r="BF125" s="91">
        <v>0</v>
      </c>
      <c r="BG125" s="92">
        <f t="shared" si="64"/>
        <v>57953.240928204301</v>
      </c>
      <c r="BH125" s="93">
        <v>57953.240928204301</v>
      </c>
    </row>
    <row r="126" spans="1:60" s="12" customFormat="1" ht="12" customHeight="1">
      <c r="A126" s="95" t="s">
        <v>199</v>
      </c>
      <c r="B126" s="96">
        <v>0</v>
      </c>
      <c r="C126" s="97">
        <v>0</v>
      </c>
      <c r="D126" s="98">
        <f t="shared" si="31"/>
        <v>0</v>
      </c>
      <c r="E126" s="96">
        <v>0</v>
      </c>
      <c r="F126" s="97">
        <v>0</v>
      </c>
      <c r="G126" s="97">
        <v>0</v>
      </c>
      <c r="H126" s="98">
        <f t="shared" si="61"/>
        <v>0</v>
      </c>
      <c r="I126" s="96">
        <v>0</v>
      </c>
      <c r="J126" s="97">
        <v>0</v>
      </c>
      <c r="K126" s="97">
        <v>0</v>
      </c>
      <c r="L126" s="97">
        <v>0</v>
      </c>
      <c r="M126" s="97">
        <v>0</v>
      </c>
      <c r="N126" s="97">
        <v>0</v>
      </c>
      <c r="O126" s="97">
        <v>0</v>
      </c>
      <c r="P126" s="97">
        <v>0</v>
      </c>
      <c r="Q126" s="97">
        <v>0</v>
      </c>
      <c r="R126" s="97">
        <v>0</v>
      </c>
      <c r="S126" s="97">
        <v>0</v>
      </c>
      <c r="T126" s="97">
        <v>0</v>
      </c>
      <c r="U126" s="97">
        <v>0</v>
      </c>
      <c r="V126" s="97">
        <v>0</v>
      </c>
      <c r="W126" s="97">
        <v>0</v>
      </c>
      <c r="X126" s="97">
        <v>0</v>
      </c>
      <c r="Y126" s="97">
        <v>0</v>
      </c>
      <c r="Z126" s="97">
        <v>0</v>
      </c>
      <c r="AA126" s="97">
        <v>0</v>
      </c>
      <c r="AB126" s="97">
        <v>0</v>
      </c>
      <c r="AC126" s="97">
        <v>0</v>
      </c>
      <c r="AD126" s="97">
        <v>0</v>
      </c>
      <c r="AE126" s="97">
        <v>0</v>
      </c>
      <c r="AF126" s="97">
        <v>0</v>
      </c>
      <c r="AG126" s="97">
        <v>0</v>
      </c>
      <c r="AH126" s="97">
        <v>0</v>
      </c>
      <c r="AI126" s="97">
        <v>0</v>
      </c>
      <c r="AJ126" s="97">
        <v>0</v>
      </c>
      <c r="AK126" s="97">
        <v>0</v>
      </c>
      <c r="AL126" s="61">
        <f t="shared" si="62"/>
        <v>0</v>
      </c>
      <c r="AM126" s="99">
        <v>0</v>
      </c>
      <c r="AN126" s="99">
        <v>0</v>
      </c>
      <c r="AO126" s="63">
        <f t="shared" si="63"/>
        <v>0</v>
      </c>
      <c r="AP126" s="96">
        <v>0</v>
      </c>
      <c r="AQ126" s="97">
        <v>0</v>
      </c>
      <c r="AR126" s="97">
        <v>0</v>
      </c>
      <c r="AS126" s="97">
        <v>0</v>
      </c>
      <c r="AT126" s="97">
        <v>0</v>
      </c>
      <c r="AU126" s="97">
        <v>0</v>
      </c>
      <c r="AV126" s="97">
        <v>0</v>
      </c>
      <c r="AW126" s="97">
        <v>0</v>
      </c>
      <c r="AX126" s="97">
        <v>0</v>
      </c>
      <c r="AY126" s="97">
        <v>0</v>
      </c>
      <c r="AZ126" s="97">
        <f t="shared" si="28"/>
        <v>0</v>
      </c>
      <c r="BA126" s="97">
        <v>0</v>
      </c>
      <c r="BB126" s="97">
        <v>0</v>
      </c>
      <c r="BC126" s="97">
        <v>0</v>
      </c>
      <c r="BD126" s="97">
        <f t="shared" si="29"/>
        <v>0</v>
      </c>
      <c r="BE126" s="97">
        <v>0</v>
      </c>
      <c r="BF126" s="97">
        <v>30216.7038422306</v>
      </c>
      <c r="BG126" s="98">
        <f t="shared" si="64"/>
        <v>30216.7038422306</v>
      </c>
      <c r="BH126" s="99">
        <v>30216.7038422306</v>
      </c>
    </row>
    <row r="127" spans="1:60" ht="12" customHeight="1">
      <c r="A127" s="103"/>
      <c r="B127" s="104"/>
      <c r="C127" s="105"/>
      <c r="D127" s="106"/>
      <c r="E127" s="104"/>
      <c r="F127" s="105"/>
      <c r="G127" s="105"/>
      <c r="H127" s="107"/>
      <c r="I127" s="104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8"/>
      <c r="AM127" s="109"/>
      <c r="AN127" s="110"/>
      <c r="AO127" s="111"/>
      <c r="AP127" s="104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6"/>
      <c r="BH127" s="109"/>
    </row>
    <row r="128" spans="1:60" ht="12" customHeight="1">
      <c r="A128" s="103"/>
      <c r="B128" s="104"/>
      <c r="C128" s="105"/>
      <c r="D128" s="112"/>
      <c r="E128" s="104"/>
      <c r="F128" s="105"/>
      <c r="G128" s="105"/>
      <c r="H128" s="107"/>
      <c r="I128" s="104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8"/>
      <c r="AM128" s="109"/>
      <c r="AN128" s="110"/>
      <c r="AO128" s="111"/>
      <c r="AP128" s="104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6"/>
      <c r="BH128" s="109"/>
    </row>
    <row r="129" spans="1:60" ht="12" customHeight="1">
      <c r="A129" s="72" t="s">
        <v>331</v>
      </c>
      <c r="B129" s="113">
        <f t="shared" ref="B129:AG129" si="68">B5</f>
        <v>180011.53579272112</v>
      </c>
      <c r="C129" s="114">
        <f t="shared" si="68"/>
        <v>82721.04333141481</v>
      </c>
      <c r="D129" s="115">
        <f t="shared" si="68"/>
        <v>262732.5791241359</v>
      </c>
      <c r="E129" s="113">
        <f t="shared" si="68"/>
        <v>119605.41527832959</v>
      </c>
      <c r="F129" s="114">
        <f t="shared" si="68"/>
        <v>36169.191267161754</v>
      </c>
      <c r="G129" s="114">
        <f t="shared" si="68"/>
        <v>22890.671530525819</v>
      </c>
      <c r="H129" s="115">
        <f t="shared" si="68"/>
        <v>178665.27807601716</v>
      </c>
      <c r="I129" s="113">
        <f t="shared" si="68"/>
        <v>351303.2844506831</v>
      </c>
      <c r="J129" s="114">
        <f t="shared" si="68"/>
        <v>10955.707872171541</v>
      </c>
      <c r="K129" s="114">
        <f t="shared" si="68"/>
        <v>37550.160411623794</v>
      </c>
      <c r="L129" s="114">
        <f t="shared" si="68"/>
        <v>42450.796093590601</v>
      </c>
      <c r="M129" s="114">
        <f t="shared" si="68"/>
        <v>26397.571114094033</v>
      </c>
      <c r="N129" s="114">
        <f t="shared" si="68"/>
        <v>19540.063335502233</v>
      </c>
      <c r="O129" s="114">
        <f t="shared" si="68"/>
        <v>47166.416717134191</v>
      </c>
      <c r="P129" s="114">
        <f t="shared" si="68"/>
        <v>16802.649167087438</v>
      </c>
      <c r="Q129" s="114">
        <f t="shared" si="68"/>
        <v>220868.38726560352</v>
      </c>
      <c r="R129" s="114">
        <f t="shared" si="68"/>
        <v>20567.118549843955</v>
      </c>
      <c r="S129" s="114">
        <f t="shared" si="68"/>
        <v>80593.31152800945</v>
      </c>
      <c r="T129" s="114">
        <f t="shared" si="68"/>
        <v>28170.040164376522</v>
      </c>
      <c r="U129" s="114">
        <f t="shared" si="68"/>
        <v>34646.620700213811</v>
      </c>
      <c r="V129" s="114">
        <f t="shared" si="68"/>
        <v>16252.49368870814</v>
      </c>
      <c r="W129" s="114">
        <f t="shared" si="68"/>
        <v>23322.503136669708</v>
      </c>
      <c r="X129" s="114">
        <f t="shared" si="68"/>
        <v>12055.877197720692</v>
      </c>
      <c r="Y129" s="114">
        <f t="shared" si="68"/>
        <v>14885.135955867208</v>
      </c>
      <c r="Z129" s="114">
        <f t="shared" si="68"/>
        <v>62913.96457609033</v>
      </c>
      <c r="AA129" s="114">
        <f t="shared" si="68"/>
        <v>52775.842083409174</v>
      </c>
      <c r="AB129" s="114">
        <f t="shared" si="68"/>
        <v>107111.17187697001</v>
      </c>
      <c r="AC129" s="114">
        <f t="shared" si="68"/>
        <v>37160.410258084448</v>
      </c>
      <c r="AD129" s="114">
        <f t="shared" si="68"/>
        <v>73891.519797041576</v>
      </c>
      <c r="AE129" s="114">
        <f t="shared" si="68"/>
        <v>124020.05934008725</v>
      </c>
      <c r="AF129" s="114">
        <f t="shared" si="68"/>
        <v>52738.387149422582</v>
      </c>
      <c r="AG129" s="114">
        <f t="shared" si="68"/>
        <v>69317.795247613103</v>
      </c>
      <c r="AH129" s="114">
        <f t="shared" ref="AH129:BH129" si="69">AH5</f>
        <v>131440.12590665129</v>
      </c>
      <c r="AI129" s="114">
        <f t="shared" si="69"/>
        <v>68813.257524396467</v>
      </c>
      <c r="AJ129" s="114">
        <f t="shared" si="69"/>
        <v>36685.191845733898</v>
      </c>
      <c r="AK129" s="114">
        <f t="shared" si="69"/>
        <v>39257.40746447233</v>
      </c>
      <c r="AL129" s="115">
        <f t="shared" si="69"/>
        <v>1859653.2704188724</v>
      </c>
      <c r="AM129" s="116">
        <f t="shared" si="69"/>
        <v>159741.85823083384</v>
      </c>
      <c r="AN129" s="116">
        <f t="shared" si="69"/>
        <v>309896.31326013512</v>
      </c>
      <c r="AO129" s="116">
        <f t="shared" si="69"/>
        <v>2507956.7199858585</v>
      </c>
      <c r="AP129" s="113">
        <f t="shared" si="69"/>
        <v>511097.17516448029</v>
      </c>
      <c r="AQ129" s="114">
        <f t="shared" si="69"/>
        <v>261922.5383374235</v>
      </c>
      <c r="AR129" s="114">
        <f t="shared" si="69"/>
        <v>225922.92024003377</v>
      </c>
      <c r="AS129" s="114">
        <f t="shared" si="69"/>
        <v>272862.25055628235</v>
      </c>
      <c r="AT129" s="114">
        <f t="shared" si="69"/>
        <v>247157.96129727611</v>
      </c>
      <c r="AU129" s="114">
        <f t="shared" si="69"/>
        <v>11746.510127505344</v>
      </c>
      <c r="AV129" s="114">
        <f t="shared" si="69"/>
        <v>106880.2635962482</v>
      </c>
      <c r="AW129" s="114">
        <f t="shared" si="69"/>
        <v>264370.27110290376</v>
      </c>
      <c r="AX129" s="114">
        <f t="shared" si="69"/>
        <v>47292.122529688597</v>
      </c>
      <c r="AY129" s="114">
        <f t="shared" si="69"/>
        <v>96297.62868880319</v>
      </c>
      <c r="AZ129" s="114">
        <f t="shared" si="69"/>
        <v>143589.75121849179</v>
      </c>
      <c r="BA129" s="114">
        <f t="shared" si="69"/>
        <v>391468.17253270489</v>
      </c>
      <c r="BB129" s="114">
        <f t="shared" si="69"/>
        <v>125817.3669219663</v>
      </c>
      <c r="BC129" s="114">
        <f t="shared" si="69"/>
        <v>78535.038916444115</v>
      </c>
      <c r="BD129" s="114">
        <f t="shared" si="69"/>
        <v>595820.57837111526</v>
      </c>
      <c r="BE129" s="114">
        <f t="shared" si="69"/>
        <v>145782.44029144463</v>
      </c>
      <c r="BF129" s="114">
        <f t="shared" si="69"/>
        <v>30216.7038422306</v>
      </c>
      <c r="BG129" s="115">
        <f t="shared" si="69"/>
        <v>2817369.3641454359</v>
      </c>
      <c r="BH129" s="116">
        <f t="shared" si="69"/>
        <v>5588058.6632554308</v>
      </c>
    </row>
    <row r="130" spans="1:60" ht="12" customHeight="1">
      <c r="A130" s="117" t="s">
        <v>336</v>
      </c>
      <c r="B130" s="118">
        <f t="shared" ref="B130:AG130" si="70">B97</f>
        <v>2.9076630797176111</v>
      </c>
      <c r="C130" s="119">
        <f t="shared" si="70"/>
        <v>0.99764117864353496</v>
      </c>
      <c r="D130" s="120">
        <f t="shared" si="70"/>
        <v>3.9053042583611459</v>
      </c>
      <c r="E130" s="118">
        <f t="shared" si="70"/>
        <v>292.4686182538822</v>
      </c>
      <c r="F130" s="119">
        <f t="shared" si="70"/>
        <v>275.52735995272201</v>
      </c>
      <c r="G130" s="119">
        <f t="shared" si="70"/>
        <v>67.465673909915395</v>
      </c>
      <c r="H130" s="120">
        <f t="shared" si="70"/>
        <v>635.46165211651964</v>
      </c>
      <c r="I130" s="118">
        <f t="shared" si="70"/>
        <v>5309.2753033596127</v>
      </c>
      <c r="J130" s="119">
        <f t="shared" si="70"/>
        <v>36.116492481439899</v>
      </c>
      <c r="K130" s="119">
        <f t="shared" si="70"/>
        <v>514.87820885214126</v>
      </c>
      <c r="L130" s="119">
        <f t="shared" si="70"/>
        <v>227.41727379850983</v>
      </c>
      <c r="M130" s="119">
        <f t="shared" si="70"/>
        <v>276.04768327278396</v>
      </c>
      <c r="N130" s="119">
        <f t="shared" si="70"/>
        <v>352.99675208743332</v>
      </c>
      <c r="O130" s="119">
        <f t="shared" si="70"/>
        <v>1071.3207143041659</v>
      </c>
      <c r="P130" s="119">
        <f t="shared" si="70"/>
        <v>528.03727823873555</v>
      </c>
      <c r="Q130" s="119">
        <f t="shared" si="70"/>
        <v>851.48875454368601</v>
      </c>
      <c r="R130" s="119">
        <f t="shared" si="70"/>
        <v>182.53712488652801</v>
      </c>
      <c r="S130" s="119">
        <f t="shared" si="70"/>
        <v>1644.6878525193029</v>
      </c>
      <c r="T130" s="119">
        <f t="shared" si="70"/>
        <v>348.38775373290923</v>
      </c>
      <c r="U130" s="119">
        <f t="shared" si="70"/>
        <v>1127.2946525467339</v>
      </c>
      <c r="V130" s="119">
        <f t="shared" si="70"/>
        <v>783.370288270586</v>
      </c>
      <c r="W130" s="119">
        <f t="shared" si="70"/>
        <v>1531.111951998947</v>
      </c>
      <c r="X130" s="119">
        <f t="shared" si="70"/>
        <v>316.55056056405499</v>
      </c>
      <c r="Y130" s="119">
        <f t="shared" si="70"/>
        <v>522.209074696882</v>
      </c>
      <c r="Z130" s="119">
        <f t="shared" si="70"/>
        <v>1366.9234875271479</v>
      </c>
      <c r="AA130" s="119">
        <f t="shared" si="70"/>
        <v>885.38767459000292</v>
      </c>
      <c r="AB130" s="119">
        <f t="shared" si="70"/>
        <v>1700.2538435114488</v>
      </c>
      <c r="AC130" s="119">
        <f t="shared" si="70"/>
        <v>1234.466810713697</v>
      </c>
      <c r="AD130" s="119">
        <f t="shared" si="70"/>
        <v>1547.5042410694791</v>
      </c>
      <c r="AE130" s="119">
        <f t="shared" si="70"/>
        <v>1678.7402632776962</v>
      </c>
      <c r="AF130" s="119">
        <f t="shared" si="70"/>
        <v>1046.052516749751</v>
      </c>
      <c r="AG130" s="119">
        <f t="shared" si="70"/>
        <v>2139.0266988354902</v>
      </c>
      <c r="AH130" s="119">
        <f t="shared" ref="AH130:BH130" si="71">AH97</f>
        <v>2939.4343040338399</v>
      </c>
      <c r="AI130" s="119">
        <f t="shared" si="71"/>
        <v>1037.8073471892289</v>
      </c>
      <c r="AJ130" s="119">
        <f t="shared" si="71"/>
        <v>576.03476741025895</v>
      </c>
      <c r="AK130" s="119">
        <f t="shared" si="71"/>
        <v>286.15200931011941</v>
      </c>
      <c r="AL130" s="120">
        <f t="shared" si="71"/>
        <v>32061.511684372614</v>
      </c>
      <c r="AM130" s="121">
        <f t="shared" si="71"/>
        <v>159739.85823083384</v>
      </c>
      <c r="AN130" s="121">
        <f t="shared" si="71"/>
        <v>1662.5240050871769</v>
      </c>
      <c r="AO130" s="121">
        <f t="shared" si="71"/>
        <v>194099.35557241016</v>
      </c>
      <c r="AP130" s="118">
        <f t="shared" si="71"/>
        <v>476841.54110316595</v>
      </c>
      <c r="AQ130" s="119">
        <f t="shared" si="71"/>
        <v>261666.15862819916</v>
      </c>
      <c r="AR130" s="119">
        <f t="shared" si="71"/>
        <v>224669.50897168773</v>
      </c>
      <c r="AS130" s="119">
        <f t="shared" si="71"/>
        <v>272862.25055628235</v>
      </c>
      <c r="AT130" s="119">
        <f t="shared" si="71"/>
        <v>247067.7807840766</v>
      </c>
      <c r="AU130" s="119">
        <f t="shared" si="71"/>
        <v>11743.510127505344</v>
      </c>
      <c r="AV130" s="119">
        <f t="shared" si="71"/>
        <v>106846.73981207823</v>
      </c>
      <c r="AW130" s="119">
        <f t="shared" si="71"/>
        <v>262735.51880784676</v>
      </c>
      <c r="AX130" s="119">
        <f t="shared" si="71"/>
        <v>47290.122529688597</v>
      </c>
      <c r="AY130" s="119">
        <f t="shared" si="71"/>
        <v>96297.62868880319</v>
      </c>
      <c r="AZ130" s="119">
        <f t="shared" si="71"/>
        <v>143587.75121849179</v>
      </c>
      <c r="BA130" s="119">
        <f t="shared" si="71"/>
        <v>388133.1029898742</v>
      </c>
      <c r="BB130" s="119">
        <f t="shared" si="71"/>
        <v>125801.77013171812</v>
      </c>
      <c r="BC130" s="119">
        <f t="shared" si="71"/>
        <v>78532.434196301183</v>
      </c>
      <c r="BD130" s="119">
        <f t="shared" si="71"/>
        <v>592467.30731789349</v>
      </c>
      <c r="BE130" s="119">
        <f t="shared" si="71"/>
        <v>145747.44029144463</v>
      </c>
      <c r="BF130" s="119">
        <f t="shared" si="71"/>
        <v>30216.7038422306</v>
      </c>
      <c r="BG130" s="122">
        <f t="shared" si="71"/>
        <v>2776452.2114609028</v>
      </c>
      <c r="BH130" s="121">
        <f t="shared" si="71"/>
        <v>2970555.472337571</v>
      </c>
    </row>
    <row r="131" spans="1:60" ht="12" customHeight="1">
      <c r="A131" s="69" t="s">
        <v>337</v>
      </c>
      <c r="B131" s="123">
        <f t="shared" ref="B131:AG131" si="72">B98</f>
        <v>2.9076630797176111</v>
      </c>
      <c r="C131" s="124">
        <f t="shared" si="72"/>
        <v>0.99764117864353496</v>
      </c>
      <c r="D131" s="125">
        <f t="shared" si="72"/>
        <v>3.9053042583611459</v>
      </c>
      <c r="E131" s="123">
        <f t="shared" si="72"/>
        <v>238.91482878615099</v>
      </c>
      <c r="F131" s="124">
        <f t="shared" si="72"/>
        <v>0</v>
      </c>
      <c r="G131" s="124">
        <f t="shared" si="72"/>
        <v>53.846153846153797</v>
      </c>
      <c r="H131" s="125">
        <f t="shared" si="72"/>
        <v>292.76098263230477</v>
      </c>
      <c r="I131" s="123">
        <f t="shared" si="72"/>
        <v>4298.2483680630849</v>
      </c>
      <c r="J131" s="124">
        <f t="shared" si="72"/>
        <v>1</v>
      </c>
      <c r="K131" s="124">
        <f t="shared" si="72"/>
        <v>426.92114386349101</v>
      </c>
      <c r="L131" s="124">
        <f t="shared" si="72"/>
        <v>142.71262949247401</v>
      </c>
      <c r="M131" s="124">
        <f t="shared" si="72"/>
        <v>171.08948861456199</v>
      </c>
      <c r="N131" s="124">
        <f t="shared" si="72"/>
        <v>312.483045881218</v>
      </c>
      <c r="O131" s="124">
        <f t="shared" si="72"/>
        <v>808.694767875813</v>
      </c>
      <c r="P131" s="124">
        <f t="shared" si="72"/>
        <v>518.35827995154557</v>
      </c>
      <c r="Q131" s="124">
        <f t="shared" si="72"/>
        <v>407.48875454368601</v>
      </c>
      <c r="R131" s="124">
        <f t="shared" si="72"/>
        <v>0</v>
      </c>
      <c r="S131" s="124">
        <f t="shared" si="72"/>
        <v>1365.6001885441779</v>
      </c>
      <c r="T131" s="124">
        <f t="shared" si="72"/>
        <v>270.00263180980801</v>
      </c>
      <c r="U131" s="124">
        <f t="shared" si="72"/>
        <v>467.78146780314302</v>
      </c>
      <c r="V131" s="124">
        <f t="shared" si="72"/>
        <v>316.61927636035398</v>
      </c>
      <c r="W131" s="124">
        <f t="shared" si="72"/>
        <v>955.316782121757</v>
      </c>
      <c r="X131" s="124">
        <f t="shared" si="72"/>
        <v>193.50188613036201</v>
      </c>
      <c r="Y131" s="124">
        <f t="shared" si="72"/>
        <v>401.13187247910099</v>
      </c>
      <c r="Z131" s="124">
        <f t="shared" si="72"/>
        <v>1119.312601340225</v>
      </c>
      <c r="AA131" s="124">
        <f t="shared" si="72"/>
        <v>780.54680340861296</v>
      </c>
      <c r="AB131" s="124">
        <f t="shared" si="72"/>
        <v>1169.619059385597</v>
      </c>
      <c r="AC131" s="124">
        <f t="shared" si="72"/>
        <v>1106.1107816475101</v>
      </c>
      <c r="AD131" s="124">
        <f t="shared" si="72"/>
        <v>1348.3509827134781</v>
      </c>
      <c r="AE131" s="124">
        <f t="shared" si="72"/>
        <v>792.44664346158902</v>
      </c>
      <c r="AF131" s="124">
        <f t="shared" si="72"/>
        <v>610.46188724893295</v>
      </c>
      <c r="AG131" s="124">
        <f t="shared" si="72"/>
        <v>848.48648443178604</v>
      </c>
      <c r="AH131" s="124">
        <f t="shared" ref="AH131:BH131" si="73">AH98</f>
        <v>1081.6525524921401</v>
      </c>
      <c r="AI131" s="124">
        <f t="shared" si="73"/>
        <v>397.79310344827599</v>
      </c>
      <c r="AJ131" s="124">
        <f t="shared" si="73"/>
        <v>0</v>
      </c>
      <c r="AK131" s="124">
        <f t="shared" si="73"/>
        <v>212.427043237714</v>
      </c>
      <c r="AL131" s="125">
        <f t="shared" si="73"/>
        <v>20524.158526350438</v>
      </c>
      <c r="AM131" s="126">
        <f t="shared" si="73"/>
        <v>98.773402798291826</v>
      </c>
      <c r="AN131" s="126">
        <f t="shared" si="73"/>
        <v>1429.2106233791999</v>
      </c>
      <c r="AO131" s="126">
        <f t="shared" si="73"/>
        <v>22344.903535160236</v>
      </c>
      <c r="AP131" s="123">
        <f t="shared" si="73"/>
        <v>466467.08390143135</v>
      </c>
      <c r="AQ131" s="124">
        <f t="shared" si="73"/>
        <v>1825.6591735005584</v>
      </c>
      <c r="AR131" s="124">
        <f t="shared" si="73"/>
        <v>-907.64995318104093</v>
      </c>
      <c r="AS131" s="124">
        <f t="shared" si="73"/>
        <v>6151.1408570523599</v>
      </c>
      <c r="AT131" s="124">
        <f t="shared" si="73"/>
        <v>247067.7807840766</v>
      </c>
      <c r="AU131" s="124">
        <f t="shared" si="73"/>
        <v>422.15047157864251</v>
      </c>
      <c r="AV131" s="124">
        <f t="shared" si="73"/>
        <v>1404.80453701344</v>
      </c>
      <c r="AW131" s="124">
        <f t="shared" si="73"/>
        <v>2062.9570547160592</v>
      </c>
      <c r="AX131" s="124">
        <f t="shared" si="73"/>
        <v>43.112350273152302</v>
      </c>
      <c r="AY131" s="124">
        <f t="shared" si="73"/>
        <v>2605.7101570680629</v>
      </c>
      <c r="AZ131" s="124">
        <f t="shared" si="73"/>
        <v>2648.8225073412154</v>
      </c>
      <c r="BA131" s="124">
        <f t="shared" si="73"/>
        <v>366700.45847952447</v>
      </c>
      <c r="BB131" s="124">
        <f t="shared" si="73"/>
        <v>115961.8441360154</v>
      </c>
      <c r="BC131" s="124">
        <f t="shared" si="73"/>
        <v>75787.969391192804</v>
      </c>
      <c r="BD131" s="124">
        <f t="shared" si="73"/>
        <v>558450.27200673264</v>
      </c>
      <c r="BE131" s="124">
        <f t="shared" si="73"/>
        <v>634.48825618553394</v>
      </c>
      <c r="BF131" s="124">
        <f t="shared" si="73"/>
        <v>0</v>
      </c>
      <c r="BG131" s="125">
        <f t="shared" si="73"/>
        <v>1286227.5095964472</v>
      </c>
      <c r="BH131" s="126">
        <f t="shared" si="73"/>
        <v>1308576.3184358659</v>
      </c>
    </row>
    <row r="132" spans="1:60" ht="12" customHeight="1">
      <c r="A132" s="68" t="s">
        <v>338</v>
      </c>
      <c r="B132" s="127">
        <f t="shared" ref="B132:AG132" si="74">B106</f>
        <v>0</v>
      </c>
      <c r="C132" s="128">
        <f t="shared" si="74"/>
        <v>0</v>
      </c>
      <c r="D132" s="129">
        <f t="shared" si="74"/>
        <v>0</v>
      </c>
      <c r="E132" s="127">
        <f t="shared" si="74"/>
        <v>0</v>
      </c>
      <c r="F132" s="128">
        <f t="shared" si="74"/>
        <v>0</v>
      </c>
      <c r="G132" s="128">
        <f t="shared" si="74"/>
        <v>0</v>
      </c>
      <c r="H132" s="129">
        <f t="shared" si="74"/>
        <v>0</v>
      </c>
      <c r="I132" s="127">
        <f t="shared" si="74"/>
        <v>0</v>
      </c>
      <c r="J132" s="128">
        <f t="shared" si="74"/>
        <v>0</v>
      </c>
      <c r="K132" s="128">
        <f t="shared" si="74"/>
        <v>0</v>
      </c>
      <c r="L132" s="128">
        <f t="shared" si="74"/>
        <v>0</v>
      </c>
      <c r="M132" s="128">
        <f t="shared" si="74"/>
        <v>0</v>
      </c>
      <c r="N132" s="128">
        <f t="shared" si="74"/>
        <v>0</v>
      </c>
      <c r="O132" s="128">
        <f t="shared" si="74"/>
        <v>0</v>
      </c>
      <c r="P132" s="128">
        <f t="shared" si="74"/>
        <v>0</v>
      </c>
      <c r="Q132" s="128">
        <f t="shared" si="74"/>
        <v>0</v>
      </c>
      <c r="R132" s="128">
        <f t="shared" si="74"/>
        <v>0</v>
      </c>
      <c r="S132" s="128">
        <f t="shared" si="74"/>
        <v>0</v>
      </c>
      <c r="T132" s="128">
        <f t="shared" si="74"/>
        <v>0</v>
      </c>
      <c r="U132" s="128">
        <f t="shared" si="74"/>
        <v>0</v>
      </c>
      <c r="V132" s="128">
        <f t="shared" si="74"/>
        <v>0</v>
      </c>
      <c r="W132" s="128">
        <f t="shared" si="74"/>
        <v>0</v>
      </c>
      <c r="X132" s="128">
        <f t="shared" si="74"/>
        <v>0</v>
      </c>
      <c r="Y132" s="128">
        <f t="shared" si="74"/>
        <v>0</v>
      </c>
      <c r="Z132" s="128">
        <f t="shared" si="74"/>
        <v>0</v>
      </c>
      <c r="AA132" s="128">
        <f t="shared" si="74"/>
        <v>0</v>
      </c>
      <c r="AB132" s="128">
        <f t="shared" si="74"/>
        <v>0</v>
      </c>
      <c r="AC132" s="128">
        <f t="shared" si="74"/>
        <v>0</v>
      </c>
      <c r="AD132" s="128">
        <f t="shared" si="74"/>
        <v>0</v>
      </c>
      <c r="AE132" s="128">
        <f t="shared" si="74"/>
        <v>0</v>
      </c>
      <c r="AF132" s="128">
        <f t="shared" si="74"/>
        <v>0</v>
      </c>
      <c r="AG132" s="128">
        <f t="shared" si="74"/>
        <v>0</v>
      </c>
      <c r="AH132" s="128">
        <f t="shared" ref="AH132:BH132" si="75">AH106</f>
        <v>0</v>
      </c>
      <c r="AI132" s="128">
        <f t="shared" si="75"/>
        <v>0</v>
      </c>
      <c r="AJ132" s="128">
        <f t="shared" si="75"/>
        <v>0</v>
      </c>
      <c r="AK132" s="128">
        <f t="shared" si="75"/>
        <v>0</v>
      </c>
      <c r="AL132" s="129">
        <f t="shared" si="75"/>
        <v>0</v>
      </c>
      <c r="AM132" s="130">
        <f t="shared" si="75"/>
        <v>79830.270013278699</v>
      </c>
      <c r="AN132" s="130">
        <f t="shared" si="75"/>
        <v>0</v>
      </c>
      <c r="AO132" s="130">
        <f t="shared" si="75"/>
        <v>79830.270013278699</v>
      </c>
      <c r="AP132" s="127">
        <f t="shared" si="75"/>
        <v>1543.9923160160599</v>
      </c>
      <c r="AQ132" s="128">
        <f t="shared" si="75"/>
        <v>253657.93717377199</v>
      </c>
      <c r="AR132" s="128">
        <f t="shared" si="75"/>
        <v>0</v>
      </c>
      <c r="AS132" s="128">
        <f t="shared" si="75"/>
        <v>0</v>
      </c>
      <c r="AT132" s="128">
        <f t="shared" si="75"/>
        <v>0</v>
      </c>
      <c r="AU132" s="128">
        <f t="shared" si="75"/>
        <v>0</v>
      </c>
      <c r="AV132" s="128">
        <f t="shared" si="75"/>
        <v>0</v>
      </c>
      <c r="AW132" s="128">
        <f t="shared" si="75"/>
        <v>0</v>
      </c>
      <c r="AX132" s="128">
        <f t="shared" si="75"/>
        <v>0</v>
      </c>
      <c r="AY132" s="128">
        <f t="shared" si="75"/>
        <v>0</v>
      </c>
      <c r="AZ132" s="128">
        <f t="shared" si="75"/>
        <v>0</v>
      </c>
      <c r="BA132" s="128">
        <f t="shared" si="75"/>
        <v>4748.2857719781523</v>
      </c>
      <c r="BB132" s="128">
        <f t="shared" si="75"/>
        <v>1</v>
      </c>
      <c r="BC132" s="128">
        <f t="shared" si="75"/>
        <v>0</v>
      </c>
      <c r="BD132" s="128">
        <f t="shared" si="75"/>
        <v>4749.2857719781523</v>
      </c>
      <c r="BE132" s="128">
        <f t="shared" si="75"/>
        <v>0</v>
      </c>
      <c r="BF132" s="128">
        <f t="shared" si="75"/>
        <v>0</v>
      </c>
      <c r="BG132" s="129">
        <f t="shared" si="75"/>
        <v>259951.21526176619</v>
      </c>
      <c r="BH132" s="130">
        <f t="shared" si="75"/>
        <v>296063.09290349047</v>
      </c>
    </row>
    <row r="133" spans="1:60" ht="12" customHeight="1">
      <c r="A133" s="69" t="s">
        <v>339</v>
      </c>
      <c r="B133" s="123">
        <f>B112</f>
        <v>0</v>
      </c>
      <c r="C133" s="124">
        <f t="shared" ref="C133:BH133" si="76">C112</f>
        <v>0</v>
      </c>
      <c r="D133" s="125">
        <f t="shared" si="76"/>
        <v>0</v>
      </c>
      <c r="E133" s="123">
        <f t="shared" si="76"/>
        <v>53.5537894677312</v>
      </c>
      <c r="F133" s="124">
        <f t="shared" si="76"/>
        <v>275.52735995272201</v>
      </c>
      <c r="G133" s="124">
        <f t="shared" si="76"/>
        <v>13.6195200637616</v>
      </c>
      <c r="H133" s="125">
        <f t="shared" si="76"/>
        <v>342.70066948421481</v>
      </c>
      <c r="I133" s="123">
        <f t="shared" si="76"/>
        <v>1011.0269352965281</v>
      </c>
      <c r="J133" s="124">
        <f t="shared" si="76"/>
        <v>35.116492481439899</v>
      </c>
      <c r="K133" s="124">
        <f t="shared" si="76"/>
        <v>87.957064988650203</v>
      </c>
      <c r="L133" s="124">
        <f t="shared" si="76"/>
        <v>84.704644306035803</v>
      </c>
      <c r="M133" s="124">
        <f t="shared" si="76"/>
        <v>104.958194658222</v>
      </c>
      <c r="N133" s="124">
        <f t="shared" si="76"/>
        <v>40.513706206215303</v>
      </c>
      <c r="O133" s="124">
        <f t="shared" si="76"/>
        <v>262.62594642835302</v>
      </c>
      <c r="P133" s="124">
        <f t="shared" si="76"/>
        <v>9.6789982871899607</v>
      </c>
      <c r="Q133" s="124">
        <f t="shared" si="76"/>
        <v>444</v>
      </c>
      <c r="R133" s="124">
        <f t="shared" si="76"/>
        <v>182.53712488652801</v>
      </c>
      <c r="S133" s="124">
        <f t="shared" si="76"/>
        <v>279.087663975125</v>
      </c>
      <c r="T133" s="124">
        <f t="shared" si="76"/>
        <v>78.385121923101195</v>
      </c>
      <c r="U133" s="124">
        <f t="shared" si="76"/>
        <v>659.51318474359095</v>
      </c>
      <c r="V133" s="124">
        <f t="shared" si="76"/>
        <v>466.75101191023202</v>
      </c>
      <c r="W133" s="124">
        <f t="shared" si="76"/>
        <v>575.79516987719001</v>
      </c>
      <c r="X133" s="124">
        <f t="shared" si="76"/>
        <v>123.04867443369299</v>
      </c>
      <c r="Y133" s="124">
        <f t="shared" si="76"/>
        <v>121.07720221778099</v>
      </c>
      <c r="Z133" s="124">
        <f t="shared" si="76"/>
        <v>247.61088618692301</v>
      </c>
      <c r="AA133" s="124">
        <f t="shared" si="76"/>
        <v>104.84087118139</v>
      </c>
      <c r="AB133" s="124">
        <f t="shared" si="76"/>
        <v>530.63478412585198</v>
      </c>
      <c r="AC133" s="124">
        <f t="shared" si="76"/>
        <v>128.35602906618701</v>
      </c>
      <c r="AD133" s="124">
        <f t="shared" si="76"/>
        <v>199.153258356001</v>
      </c>
      <c r="AE133" s="124">
        <f t="shared" si="76"/>
        <v>886.29361981610703</v>
      </c>
      <c r="AF133" s="124">
        <f t="shared" si="76"/>
        <v>435.59062950081801</v>
      </c>
      <c r="AG133" s="124">
        <f t="shared" si="76"/>
        <v>1290.5402144037041</v>
      </c>
      <c r="AH133" s="124">
        <f t="shared" si="76"/>
        <v>1857.7817515417</v>
      </c>
      <c r="AI133" s="124">
        <f t="shared" si="76"/>
        <v>640.01424374095302</v>
      </c>
      <c r="AJ133" s="124">
        <f t="shared" si="76"/>
        <v>576.03476741025895</v>
      </c>
      <c r="AK133" s="124">
        <f t="shared" si="76"/>
        <v>73.724966072405394</v>
      </c>
      <c r="AL133" s="125">
        <f t="shared" si="76"/>
        <v>11537.353158022177</v>
      </c>
      <c r="AM133" s="126">
        <f t="shared" si="76"/>
        <v>79810.814814756857</v>
      </c>
      <c r="AN133" s="126">
        <f t="shared" si="76"/>
        <v>233.31338170797699</v>
      </c>
      <c r="AO133" s="126">
        <f t="shared" si="76"/>
        <v>91924.182023971225</v>
      </c>
      <c r="AP133" s="123">
        <f t="shared" si="76"/>
        <v>7272.7566180647027</v>
      </c>
      <c r="AQ133" s="124">
        <f t="shared" si="76"/>
        <v>6109.3197591509206</v>
      </c>
      <c r="AR133" s="124">
        <f t="shared" si="76"/>
        <v>225577.15892486877</v>
      </c>
      <c r="AS133" s="124">
        <f t="shared" si="76"/>
        <v>265966.621007298</v>
      </c>
      <c r="AT133" s="124">
        <f t="shared" si="76"/>
        <v>0</v>
      </c>
      <c r="AU133" s="124">
        <f t="shared" si="76"/>
        <v>11321.359655926701</v>
      </c>
      <c r="AV133" s="124">
        <f t="shared" si="76"/>
        <v>328.44218109079401</v>
      </c>
      <c r="AW133" s="124">
        <f t="shared" si="76"/>
        <v>260672.56175313069</v>
      </c>
      <c r="AX133" s="124">
        <f t="shared" si="76"/>
        <v>708.34889371474503</v>
      </c>
      <c r="AY133" s="124">
        <f t="shared" si="76"/>
        <v>23.142910869517699</v>
      </c>
      <c r="AZ133" s="124">
        <f t="shared" si="76"/>
        <v>731.4918045842627</v>
      </c>
      <c r="BA133" s="124">
        <f t="shared" si="76"/>
        <v>14438.364955203793</v>
      </c>
      <c r="BB133" s="124">
        <f t="shared" si="76"/>
        <v>9364.1264561498319</v>
      </c>
      <c r="BC133" s="124">
        <f t="shared" si="76"/>
        <v>809.46584424934804</v>
      </c>
      <c r="BD133" s="124">
        <f t="shared" si="76"/>
        <v>24611.957255602974</v>
      </c>
      <c r="BE133" s="124">
        <f t="shared" si="76"/>
        <v>1023.92046862838</v>
      </c>
      <c r="BF133" s="124">
        <f t="shared" si="76"/>
        <v>0</v>
      </c>
      <c r="BG133" s="125">
        <f t="shared" si="76"/>
        <v>803615.58942834625</v>
      </c>
      <c r="BH133" s="126">
        <f t="shared" si="76"/>
        <v>939258.16382387176</v>
      </c>
    </row>
    <row r="134" spans="1:60" ht="12" customHeight="1">
      <c r="A134" s="68" t="s">
        <v>340</v>
      </c>
      <c r="B134" s="127">
        <f>B119</f>
        <v>0</v>
      </c>
      <c r="C134" s="128">
        <f t="shared" ref="C134:BH134" si="77">C119</f>
        <v>0</v>
      </c>
      <c r="D134" s="129">
        <f t="shared" si="77"/>
        <v>0</v>
      </c>
      <c r="E134" s="127">
        <f t="shared" si="77"/>
        <v>0</v>
      </c>
      <c r="F134" s="128">
        <f t="shared" si="77"/>
        <v>0</v>
      </c>
      <c r="G134" s="128">
        <f t="shared" si="77"/>
        <v>0</v>
      </c>
      <c r="H134" s="129">
        <f t="shared" si="77"/>
        <v>0</v>
      </c>
      <c r="I134" s="127">
        <f t="shared" si="77"/>
        <v>0</v>
      </c>
      <c r="J134" s="128">
        <f t="shared" si="77"/>
        <v>0</v>
      </c>
      <c r="K134" s="128">
        <f t="shared" si="77"/>
        <v>0</v>
      </c>
      <c r="L134" s="128">
        <f t="shared" si="77"/>
        <v>0</v>
      </c>
      <c r="M134" s="128">
        <f t="shared" si="77"/>
        <v>0</v>
      </c>
      <c r="N134" s="128">
        <f t="shared" si="77"/>
        <v>0</v>
      </c>
      <c r="O134" s="128">
        <f t="shared" si="77"/>
        <v>0</v>
      </c>
      <c r="P134" s="128">
        <f t="shared" si="77"/>
        <v>0</v>
      </c>
      <c r="Q134" s="128">
        <f t="shared" si="77"/>
        <v>0</v>
      </c>
      <c r="R134" s="128">
        <f t="shared" si="77"/>
        <v>0</v>
      </c>
      <c r="S134" s="128">
        <f t="shared" si="77"/>
        <v>0</v>
      </c>
      <c r="T134" s="128">
        <f t="shared" si="77"/>
        <v>0</v>
      </c>
      <c r="U134" s="128">
        <f t="shared" si="77"/>
        <v>0</v>
      </c>
      <c r="V134" s="128">
        <f t="shared" si="77"/>
        <v>0</v>
      </c>
      <c r="W134" s="128">
        <f t="shared" si="77"/>
        <v>0</v>
      </c>
      <c r="X134" s="128">
        <f t="shared" si="77"/>
        <v>0</v>
      </c>
      <c r="Y134" s="128">
        <f t="shared" si="77"/>
        <v>0</v>
      </c>
      <c r="Z134" s="128">
        <f t="shared" si="77"/>
        <v>0</v>
      </c>
      <c r="AA134" s="128">
        <f t="shared" si="77"/>
        <v>0</v>
      </c>
      <c r="AB134" s="128">
        <f t="shared" si="77"/>
        <v>0</v>
      </c>
      <c r="AC134" s="128">
        <f t="shared" si="77"/>
        <v>0</v>
      </c>
      <c r="AD134" s="128">
        <f t="shared" si="77"/>
        <v>0</v>
      </c>
      <c r="AE134" s="128">
        <f t="shared" si="77"/>
        <v>0</v>
      </c>
      <c r="AF134" s="128">
        <f t="shared" si="77"/>
        <v>0</v>
      </c>
      <c r="AG134" s="128">
        <f t="shared" si="77"/>
        <v>0</v>
      </c>
      <c r="AH134" s="128">
        <f t="shared" si="77"/>
        <v>0</v>
      </c>
      <c r="AI134" s="128">
        <f t="shared" si="77"/>
        <v>0</v>
      </c>
      <c r="AJ134" s="128">
        <f t="shared" si="77"/>
        <v>0</v>
      </c>
      <c r="AK134" s="128">
        <f t="shared" si="77"/>
        <v>0</v>
      </c>
      <c r="AL134" s="129">
        <f t="shared" si="77"/>
        <v>0</v>
      </c>
      <c r="AM134" s="130">
        <f t="shared" si="77"/>
        <v>0</v>
      </c>
      <c r="AN134" s="130">
        <f t="shared" si="77"/>
        <v>0</v>
      </c>
      <c r="AO134" s="130">
        <f t="shared" si="77"/>
        <v>0</v>
      </c>
      <c r="AP134" s="127">
        <f t="shared" si="77"/>
        <v>1557.7082676538162</v>
      </c>
      <c r="AQ134" s="128">
        <f t="shared" si="77"/>
        <v>73.242521775719496</v>
      </c>
      <c r="AR134" s="128">
        <f t="shared" si="77"/>
        <v>0</v>
      </c>
      <c r="AS134" s="128">
        <f t="shared" si="77"/>
        <v>744.48869193201904</v>
      </c>
      <c r="AT134" s="128">
        <f t="shared" si="77"/>
        <v>0</v>
      </c>
      <c r="AU134" s="128">
        <f t="shared" si="77"/>
        <v>0</v>
      </c>
      <c r="AV134" s="128">
        <f t="shared" si="77"/>
        <v>105113.493093974</v>
      </c>
      <c r="AW134" s="128">
        <f t="shared" si="77"/>
        <v>0</v>
      </c>
      <c r="AX134" s="128">
        <f t="shared" si="77"/>
        <v>46538.661285700698</v>
      </c>
      <c r="AY134" s="128">
        <f t="shared" si="77"/>
        <v>93668.775620865606</v>
      </c>
      <c r="AZ134" s="128">
        <f t="shared" si="77"/>
        <v>140207.43690656632</v>
      </c>
      <c r="BA134" s="128">
        <f t="shared" si="77"/>
        <v>2245.993783167783</v>
      </c>
      <c r="BB134" s="128">
        <f t="shared" si="77"/>
        <v>474.79953955290301</v>
      </c>
      <c r="BC134" s="128">
        <f t="shared" si="77"/>
        <v>1934.9989608590199</v>
      </c>
      <c r="BD134" s="128">
        <f t="shared" si="77"/>
        <v>4655.7922835797053</v>
      </c>
      <c r="BE134" s="128">
        <f t="shared" si="77"/>
        <v>144089.0315666307</v>
      </c>
      <c r="BF134" s="128">
        <f t="shared" si="77"/>
        <v>30216.7038422306</v>
      </c>
      <c r="BG134" s="129">
        <f t="shared" si="77"/>
        <v>426657.89717434288</v>
      </c>
      <c r="BH134" s="130">
        <f t="shared" si="77"/>
        <v>426657.89717434288</v>
      </c>
    </row>
    <row r="135" spans="1:60" ht="12" customHeight="1">
      <c r="A135" s="131"/>
      <c r="B135" s="104"/>
      <c r="C135" s="105"/>
      <c r="D135" s="106"/>
      <c r="E135" s="104"/>
      <c r="F135" s="105"/>
      <c r="G135" s="105"/>
      <c r="H135" s="112"/>
      <c r="I135" s="104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6"/>
      <c r="AM135" s="109"/>
      <c r="AN135" s="110"/>
      <c r="AO135" s="109"/>
      <c r="AP135" s="104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5"/>
      <c r="BB135" s="105"/>
      <c r="BC135" s="105"/>
      <c r="BD135" s="105"/>
      <c r="BE135" s="105"/>
      <c r="BF135" s="105"/>
      <c r="BG135" s="106"/>
      <c r="BH135" s="110"/>
    </row>
    <row r="136" spans="1:60" ht="12" customHeight="1">
      <c r="A136" s="42" t="s">
        <v>341</v>
      </c>
      <c r="B136" s="132">
        <f>SUM(B137:B140)</f>
        <v>1</v>
      </c>
      <c r="C136" s="133">
        <f t="shared" ref="C136:BH136" si="78">SUM(C137:C140)</f>
        <v>1</v>
      </c>
      <c r="D136" s="134">
        <f t="shared" si="78"/>
        <v>1</v>
      </c>
      <c r="E136" s="132">
        <f t="shared" si="78"/>
        <v>1</v>
      </c>
      <c r="F136" s="133">
        <f t="shared" si="78"/>
        <v>1</v>
      </c>
      <c r="G136" s="133">
        <f t="shared" si="78"/>
        <v>1</v>
      </c>
      <c r="H136" s="134">
        <f t="shared" si="78"/>
        <v>1</v>
      </c>
      <c r="I136" s="132">
        <f t="shared" si="78"/>
        <v>1</v>
      </c>
      <c r="J136" s="133">
        <f t="shared" si="78"/>
        <v>1</v>
      </c>
      <c r="K136" s="133">
        <f t="shared" si="78"/>
        <v>0.99999999999999989</v>
      </c>
      <c r="L136" s="133">
        <f t="shared" si="78"/>
        <v>1</v>
      </c>
      <c r="M136" s="133">
        <f t="shared" si="78"/>
        <v>1.0000000000000002</v>
      </c>
      <c r="N136" s="133">
        <f t="shared" si="78"/>
        <v>0.99999999999999989</v>
      </c>
      <c r="O136" s="133">
        <f t="shared" si="78"/>
        <v>1</v>
      </c>
      <c r="P136" s="133">
        <f t="shared" si="78"/>
        <v>1</v>
      </c>
      <c r="Q136" s="133">
        <f t="shared" si="78"/>
        <v>1</v>
      </c>
      <c r="R136" s="133">
        <f t="shared" si="78"/>
        <v>1</v>
      </c>
      <c r="S136" s="133">
        <f t="shared" si="78"/>
        <v>1</v>
      </c>
      <c r="T136" s="133">
        <f t="shared" si="78"/>
        <v>0.99999999999999989</v>
      </c>
      <c r="U136" s="133">
        <f t="shared" si="78"/>
        <v>1</v>
      </c>
      <c r="V136" s="133">
        <f t="shared" si="78"/>
        <v>1</v>
      </c>
      <c r="W136" s="133">
        <f t="shared" si="78"/>
        <v>1</v>
      </c>
      <c r="X136" s="133">
        <f t="shared" si="78"/>
        <v>1</v>
      </c>
      <c r="Y136" s="133">
        <f t="shared" si="78"/>
        <v>0.99999999999999989</v>
      </c>
      <c r="Z136" s="133">
        <f t="shared" si="78"/>
        <v>1</v>
      </c>
      <c r="AA136" s="133">
        <f t="shared" si="78"/>
        <v>1</v>
      </c>
      <c r="AB136" s="133">
        <f t="shared" si="78"/>
        <v>1</v>
      </c>
      <c r="AC136" s="133">
        <f t="shared" si="78"/>
        <v>1</v>
      </c>
      <c r="AD136" s="133">
        <f t="shared" si="78"/>
        <v>1</v>
      </c>
      <c r="AE136" s="133">
        <f t="shared" si="78"/>
        <v>1</v>
      </c>
      <c r="AF136" s="133">
        <f t="shared" si="78"/>
        <v>0.99999999999999989</v>
      </c>
      <c r="AG136" s="133">
        <f t="shared" si="78"/>
        <v>1</v>
      </c>
      <c r="AH136" s="133">
        <f t="shared" si="78"/>
        <v>1</v>
      </c>
      <c r="AI136" s="133">
        <f t="shared" si="78"/>
        <v>1</v>
      </c>
      <c r="AJ136" s="133">
        <f t="shared" si="78"/>
        <v>1</v>
      </c>
      <c r="AK136" s="133">
        <f t="shared" si="78"/>
        <v>1</v>
      </c>
      <c r="AL136" s="134">
        <f t="shared" si="78"/>
        <v>1</v>
      </c>
      <c r="AM136" s="135">
        <f t="shared" si="78"/>
        <v>1</v>
      </c>
      <c r="AN136" s="135">
        <f t="shared" si="78"/>
        <v>1</v>
      </c>
      <c r="AO136" s="135">
        <f t="shared" si="78"/>
        <v>1</v>
      </c>
      <c r="AP136" s="132">
        <f t="shared" si="78"/>
        <v>0.99999999999999989</v>
      </c>
      <c r="AQ136" s="133">
        <f t="shared" si="78"/>
        <v>1.0000000000000002</v>
      </c>
      <c r="AR136" s="133">
        <f t="shared" si="78"/>
        <v>1</v>
      </c>
      <c r="AS136" s="133">
        <f t="shared" si="78"/>
        <v>1.0000000000000002</v>
      </c>
      <c r="AT136" s="133">
        <f t="shared" si="78"/>
        <v>1</v>
      </c>
      <c r="AU136" s="133">
        <f t="shared" si="78"/>
        <v>0.99999999999999989</v>
      </c>
      <c r="AV136" s="133">
        <f t="shared" si="78"/>
        <v>1</v>
      </c>
      <c r="AW136" s="133">
        <f t="shared" si="78"/>
        <v>1</v>
      </c>
      <c r="AX136" s="133">
        <f t="shared" si="78"/>
        <v>1</v>
      </c>
      <c r="AY136" s="133">
        <f t="shared" si="78"/>
        <v>1</v>
      </c>
      <c r="AZ136" s="133">
        <f t="shared" si="78"/>
        <v>1</v>
      </c>
      <c r="BA136" s="133">
        <f t="shared" si="78"/>
        <v>1</v>
      </c>
      <c r="BB136" s="133">
        <f t="shared" si="78"/>
        <v>1</v>
      </c>
      <c r="BC136" s="133">
        <f t="shared" si="78"/>
        <v>0.99999999999999989</v>
      </c>
      <c r="BD136" s="133">
        <f t="shared" si="78"/>
        <v>0.99999999999999989</v>
      </c>
      <c r="BE136" s="133">
        <f t="shared" si="78"/>
        <v>0.99999999999999989</v>
      </c>
      <c r="BF136" s="133">
        <f t="shared" si="78"/>
        <v>1</v>
      </c>
      <c r="BG136" s="134">
        <f t="shared" si="78"/>
        <v>0.99999999999999989</v>
      </c>
      <c r="BH136" s="135">
        <f t="shared" si="78"/>
        <v>1</v>
      </c>
    </row>
    <row r="137" spans="1:60" ht="12" customHeight="1">
      <c r="A137" s="69" t="s">
        <v>337</v>
      </c>
      <c r="B137" s="136">
        <f t="shared" ref="B137:AG137" si="79">B99</f>
        <v>1</v>
      </c>
      <c r="C137" s="137">
        <f t="shared" si="79"/>
        <v>1</v>
      </c>
      <c r="D137" s="138">
        <f t="shared" si="79"/>
        <v>1</v>
      </c>
      <c r="E137" s="136">
        <f t="shared" si="79"/>
        <v>0.81689047601940334</v>
      </c>
      <c r="F137" s="137">
        <f t="shared" si="79"/>
        <v>0</v>
      </c>
      <c r="G137" s="137">
        <f t="shared" si="79"/>
        <v>0.79812667280330918</v>
      </c>
      <c r="H137" s="138">
        <f t="shared" si="79"/>
        <v>0.46070597912118144</v>
      </c>
      <c r="I137" s="136">
        <f t="shared" si="79"/>
        <v>0.80957345823510629</v>
      </c>
      <c r="J137" s="137">
        <f t="shared" si="79"/>
        <v>2.7688181528532856E-2</v>
      </c>
      <c r="K137" s="137">
        <f t="shared" si="79"/>
        <v>0.82916918316519961</v>
      </c>
      <c r="L137" s="137">
        <f t="shared" si="79"/>
        <v>0.62753645362452304</v>
      </c>
      <c r="M137" s="137">
        <f t="shared" si="79"/>
        <v>0.6197823745019273</v>
      </c>
      <c r="N137" s="137">
        <f t="shared" si="79"/>
        <v>0.8852292380407496</v>
      </c>
      <c r="O137" s="137">
        <f t="shared" si="79"/>
        <v>0.75485777235350926</v>
      </c>
      <c r="P137" s="137">
        <f t="shared" si="79"/>
        <v>0.981669858007991</v>
      </c>
      <c r="Q137" s="137">
        <f t="shared" si="79"/>
        <v>0.47856034782521562</v>
      </c>
      <c r="R137" s="137">
        <f t="shared" si="79"/>
        <v>0</v>
      </c>
      <c r="S137" s="137">
        <f t="shared" si="79"/>
        <v>0.8303096459625311</v>
      </c>
      <c r="T137" s="137">
        <f t="shared" si="79"/>
        <v>0.77500609282840915</v>
      </c>
      <c r="U137" s="137">
        <f t="shared" si="79"/>
        <v>0.41495936022259305</v>
      </c>
      <c r="V137" s="137">
        <f t="shared" si="79"/>
        <v>0.4041757532818116</v>
      </c>
      <c r="W137" s="137">
        <f t="shared" si="79"/>
        <v>0.62393659776121579</v>
      </c>
      <c r="X137" s="137">
        <f t="shared" si="79"/>
        <v>0.61128271510739052</v>
      </c>
      <c r="Y137" s="137">
        <f t="shared" si="79"/>
        <v>0.76814420107873327</v>
      </c>
      <c r="Z137" s="137">
        <f t="shared" si="79"/>
        <v>0.81885534307785812</v>
      </c>
      <c r="AA137" s="137">
        <f t="shared" si="79"/>
        <v>0.88158760937129754</v>
      </c>
      <c r="AB137" s="137">
        <f t="shared" si="79"/>
        <v>0.68790849310479518</v>
      </c>
      <c r="AC137" s="137">
        <f t="shared" si="79"/>
        <v>0.89602310248261841</v>
      </c>
      <c r="AD137" s="137">
        <f t="shared" si="79"/>
        <v>0.87130680933167182</v>
      </c>
      <c r="AE137" s="137">
        <f t="shared" si="79"/>
        <v>0.47204839295053175</v>
      </c>
      <c r="AF137" s="137">
        <f t="shared" si="79"/>
        <v>0.58358627074072111</v>
      </c>
      <c r="AG137" s="137">
        <f t="shared" si="79"/>
        <v>0.39666942207580275</v>
      </c>
      <c r="AH137" s="137">
        <f t="shared" ref="AH137:BH137" si="80">AH99</f>
        <v>0.36797983578260907</v>
      </c>
      <c r="AI137" s="137">
        <f t="shared" si="80"/>
        <v>0.38330149090353688</v>
      </c>
      <c r="AJ137" s="137">
        <f t="shared" si="80"/>
        <v>0</v>
      </c>
      <c r="AK137" s="137">
        <f t="shared" si="80"/>
        <v>0.7423573357036769</v>
      </c>
      <c r="AL137" s="138">
        <f t="shared" si="80"/>
        <v>0.64014943301486005</v>
      </c>
      <c r="AM137" s="139">
        <f t="shared" si="80"/>
        <v>6.1833911643741557E-4</v>
      </c>
      <c r="AN137" s="139">
        <f t="shared" si="80"/>
        <v>0.85966315012952677</v>
      </c>
      <c r="AO137" s="139">
        <f t="shared" si="80"/>
        <v>0.11512095683812978</v>
      </c>
      <c r="AP137" s="136">
        <f t="shared" si="80"/>
        <v>0.97824338630872332</v>
      </c>
      <c r="AQ137" s="137">
        <f t="shared" si="80"/>
        <v>6.9770549736797765E-3</v>
      </c>
      <c r="AR137" s="137">
        <f t="shared" si="80"/>
        <v>-4.0399338447631569E-3</v>
      </c>
      <c r="AS137" s="137">
        <f t="shared" si="80"/>
        <v>2.254302617717208E-2</v>
      </c>
      <c r="AT137" s="137">
        <f t="shared" si="80"/>
        <v>1</v>
      </c>
      <c r="AU137" s="137">
        <f t="shared" si="80"/>
        <v>3.5947554606343177E-2</v>
      </c>
      <c r="AV137" s="137">
        <f t="shared" si="80"/>
        <v>1.3147846527504786E-2</v>
      </c>
      <c r="AW137" s="137">
        <f t="shared" si="80"/>
        <v>7.8518392339058489E-3</v>
      </c>
      <c r="AX137" s="137">
        <f t="shared" si="80"/>
        <v>9.1165655673838646E-4</v>
      </c>
      <c r="AY137" s="137">
        <f t="shared" si="80"/>
        <v>2.7058923387290393E-2</v>
      </c>
      <c r="AZ137" s="137">
        <f t="shared" si="80"/>
        <v>1.8447412713571976E-2</v>
      </c>
      <c r="BA137" s="137">
        <f t="shared" si="80"/>
        <v>0.9447801685935846</v>
      </c>
      <c r="BB137" s="137">
        <f t="shared" si="80"/>
        <v>0.92178229300430325</v>
      </c>
      <c r="BC137" s="137">
        <f t="shared" si="80"/>
        <v>0.96505310406846345</v>
      </c>
      <c r="BD137" s="137">
        <f t="shared" si="80"/>
        <v>0.94258411410891785</v>
      </c>
      <c r="BE137" s="137">
        <f t="shared" si="80"/>
        <v>4.3533406481566757E-3</v>
      </c>
      <c r="BF137" s="137">
        <f t="shared" si="80"/>
        <v>0</v>
      </c>
      <c r="BG137" s="138">
        <f t="shared" si="80"/>
        <v>0.46326297434079194</v>
      </c>
      <c r="BH137" s="139">
        <f t="shared" si="80"/>
        <v>0.44051569836739296</v>
      </c>
    </row>
    <row r="138" spans="1:60" ht="12" customHeight="1">
      <c r="A138" s="68" t="s">
        <v>338</v>
      </c>
      <c r="B138" s="140">
        <f t="shared" ref="B138:AG138" si="81">B107</f>
        <v>0</v>
      </c>
      <c r="C138" s="141">
        <f t="shared" si="81"/>
        <v>0</v>
      </c>
      <c r="D138" s="142">
        <f t="shared" si="81"/>
        <v>0</v>
      </c>
      <c r="E138" s="140">
        <f t="shared" si="81"/>
        <v>0</v>
      </c>
      <c r="F138" s="141">
        <f t="shared" si="81"/>
        <v>0</v>
      </c>
      <c r="G138" s="141">
        <f t="shared" si="81"/>
        <v>0</v>
      </c>
      <c r="H138" s="142">
        <f t="shared" si="81"/>
        <v>0</v>
      </c>
      <c r="I138" s="140">
        <f t="shared" si="81"/>
        <v>0</v>
      </c>
      <c r="J138" s="141">
        <f t="shared" si="81"/>
        <v>0</v>
      </c>
      <c r="K138" s="141">
        <f t="shared" si="81"/>
        <v>0</v>
      </c>
      <c r="L138" s="141">
        <f t="shared" si="81"/>
        <v>0</v>
      </c>
      <c r="M138" s="141">
        <f t="shared" si="81"/>
        <v>0</v>
      </c>
      <c r="N138" s="141">
        <f t="shared" si="81"/>
        <v>0</v>
      </c>
      <c r="O138" s="141">
        <f t="shared" si="81"/>
        <v>0</v>
      </c>
      <c r="P138" s="141">
        <f t="shared" si="81"/>
        <v>0</v>
      </c>
      <c r="Q138" s="141">
        <f t="shared" si="81"/>
        <v>0</v>
      </c>
      <c r="R138" s="141">
        <f t="shared" si="81"/>
        <v>0</v>
      </c>
      <c r="S138" s="141">
        <f t="shared" si="81"/>
        <v>0</v>
      </c>
      <c r="T138" s="141">
        <f t="shared" si="81"/>
        <v>0</v>
      </c>
      <c r="U138" s="141">
        <f t="shared" si="81"/>
        <v>0</v>
      </c>
      <c r="V138" s="141">
        <f t="shared" si="81"/>
        <v>0</v>
      </c>
      <c r="W138" s="141">
        <f t="shared" si="81"/>
        <v>0</v>
      </c>
      <c r="X138" s="141">
        <f t="shared" si="81"/>
        <v>0</v>
      </c>
      <c r="Y138" s="141">
        <f t="shared" si="81"/>
        <v>0</v>
      </c>
      <c r="Z138" s="141">
        <f t="shared" si="81"/>
        <v>0</v>
      </c>
      <c r="AA138" s="141">
        <f t="shared" si="81"/>
        <v>0</v>
      </c>
      <c r="AB138" s="141">
        <f t="shared" si="81"/>
        <v>0</v>
      </c>
      <c r="AC138" s="141">
        <f t="shared" si="81"/>
        <v>0</v>
      </c>
      <c r="AD138" s="141">
        <f t="shared" si="81"/>
        <v>0</v>
      </c>
      <c r="AE138" s="141">
        <f t="shared" si="81"/>
        <v>0</v>
      </c>
      <c r="AF138" s="141">
        <f t="shared" si="81"/>
        <v>0</v>
      </c>
      <c r="AG138" s="141">
        <f t="shared" si="81"/>
        <v>0</v>
      </c>
      <c r="AH138" s="141">
        <f t="shared" ref="AH138:BH138" si="82">AH107</f>
        <v>0</v>
      </c>
      <c r="AI138" s="141">
        <f t="shared" si="82"/>
        <v>0</v>
      </c>
      <c r="AJ138" s="141">
        <f t="shared" si="82"/>
        <v>0</v>
      </c>
      <c r="AK138" s="141">
        <f t="shared" si="82"/>
        <v>0</v>
      </c>
      <c r="AL138" s="142">
        <f t="shared" si="82"/>
        <v>0</v>
      </c>
      <c r="AM138" s="143">
        <f t="shared" si="82"/>
        <v>0.4997517269479424</v>
      </c>
      <c r="AN138" s="143">
        <f t="shared" si="82"/>
        <v>0</v>
      </c>
      <c r="AO138" s="143">
        <f t="shared" si="82"/>
        <v>0.41128560050008739</v>
      </c>
      <c r="AP138" s="140">
        <f t="shared" si="82"/>
        <v>3.2379568114893182E-3</v>
      </c>
      <c r="AQ138" s="141">
        <f t="shared" si="82"/>
        <v>0.96939527260074154</v>
      </c>
      <c r="AR138" s="141">
        <f t="shared" si="82"/>
        <v>0</v>
      </c>
      <c r="AS138" s="141">
        <f t="shared" si="82"/>
        <v>0</v>
      </c>
      <c r="AT138" s="141">
        <f t="shared" si="82"/>
        <v>0</v>
      </c>
      <c r="AU138" s="141">
        <f t="shared" si="82"/>
        <v>0</v>
      </c>
      <c r="AV138" s="141">
        <f t="shared" si="82"/>
        <v>0</v>
      </c>
      <c r="AW138" s="141">
        <f t="shared" si="82"/>
        <v>0</v>
      </c>
      <c r="AX138" s="141">
        <f t="shared" si="82"/>
        <v>0</v>
      </c>
      <c r="AY138" s="141">
        <f t="shared" si="82"/>
        <v>0</v>
      </c>
      <c r="AZ138" s="141">
        <f t="shared" si="82"/>
        <v>0</v>
      </c>
      <c r="BA138" s="141">
        <f t="shared" si="82"/>
        <v>1.2233653185984572E-2</v>
      </c>
      <c r="BB138" s="141">
        <f t="shared" si="82"/>
        <v>7.9490137456171794E-6</v>
      </c>
      <c r="BC138" s="141">
        <f t="shared" si="82"/>
        <v>0</v>
      </c>
      <c r="BD138" s="141">
        <f t="shared" si="82"/>
        <v>8.0161144983310981E-3</v>
      </c>
      <c r="BE138" s="141">
        <f t="shared" si="82"/>
        <v>0</v>
      </c>
      <c r="BF138" s="141">
        <f t="shared" si="82"/>
        <v>0</v>
      </c>
      <c r="BG138" s="142">
        <f t="shared" si="82"/>
        <v>9.3627116717051678E-2</v>
      </c>
      <c r="BH138" s="143">
        <f t="shared" si="82"/>
        <v>9.9665902778282189E-2</v>
      </c>
    </row>
    <row r="139" spans="1:60" ht="12" customHeight="1">
      <c r="A139" s="69" t="s">
        <v>339</v>
      </c>
      <c r="B139" s="136">
        <f>B113</f>
        <v>0</v>
      </c>
      <c r="C139" s="137">
        <f t="shared" ref="C139:BH139" si="83">C113</f>
        <v>0</v>
      </c>
      <c r="D139" s="138">
        <f t="shared" si="83"/>
        <v>0</v>
      </c>
      <c r="E139" s="136">
        <f t="shared" si="83"/>
        <v>0.18310952398059663</v>
      </c>
      <c r="F139" s="137">
        <f t="shared" si="83"/>
        <v>1</v>
      </c>
      <c r="G139" s="137">
        <f t="shared" si="83"/>
        <v>0.20187332719669085</v>
      </c>
      <c r="H139" s="138">
        <f t="shared" si="83"/>
        <v>0.5392940208788185</v>
      </c>
      <c r="I139" s="136">
        <f t="shared" si="83"/>
        <v>0.19042654176489374</v>
      </c>
      <c r="J139" s="137">
        <f t="shared" si="83"/>
        <v>0.97231181847146719</v>
      </c>
      <c r="K139" s="137">
        <f t="shared" si="83"/>
        <v>0.17083081683480031</v>
      </c>
      <c r="L139" s="137">
        <f t="shared" si="83"/>
        <v>0.37246354637547696</v>
      </c>
      <c r="M139" s="137">
        <f t="shared" si="83"/>
        <v>0.38021762549807286</v>
      </c>
      <c r="N139" s="137">
        <f t="shared" si="83"/>
        <v>0.1147707619592503</v>
      </c>
      <c r="O139" s="137">
        <f t="shared" si="83"/>
        <v>0.24514222764649085</v>
      </c>
      <c r="P139" s="137">
        <f t="shared" si="83"/>
        <v>1.8330141992008952E-2</v>
      </c>
      <c r="Q139" s="137">
        <f t="shared" si="83"/>
        <v>0.52143965217478438</v>
      </c>
      <c r="R139" s="137">
        <f t="shared" si="83"/>
        <v>1</v>
      </c>
      <c r="S139" s="137">
        <f t="shared" si="83"/>
        <v>0.16969035403746893</v>
      </c>
      <c r="T139" s="137">
        <f t="shared" si="83"/>
        <v>0.22499390717159073</v>
      </c>
      <c r="U139" s="137">
        <f t="shared" si="83"/>
        <v>0.58504063977740706</v>
      </c>
      <c r="V139" s="137">
        <f t="shared" si="83"/>
        <v>0.59582424671818845</v>
      </c>
      <c r="W139" s="137">
        <f t="shared" si="83"/>
        <v>0.37606340223878415</v>
      </c>
      <c r="X139" s="137">
        <f t="shared" si="83"/>
        <v>0.38871728489260948</v>
      </c>
      <c r="Y139" s="137">
        <f t="shared" si="83"/>
        <v>0.23185579892126665</v>
      </c>
      <c r="Z139" s="137">
        <f t="shared" si="83"/>
        <v>0.18114465692214196</v>
      </c>
      <c r="AA139" s="137">
        <f t="shared" si="83"/>
        <v>0.11841239062870254</v>
      </c>
      <c r="AB139" s="137">
        <f t="shared" si="83"/>
        <v>0.31209150689520493</v>
      </c>
      <c r="AC139" s="137">
        <f t="shared" si="83"/>
        <v>0.10397689751738162</v>
      </c>
      <c r="AD139" s="137">
        <f t="shared" si="83"/>
        <v>0.12869319066832821</v>
      </c>
      <c r="AE139" s="137">
        <f t="shared" si="83"/>
        <v>0.5279516070494682</v>
      </c>
      <c r="AF139" s="137">
        <f t="shared" si="83"/>
        <v>0.41641372925927878</v>
      </c>
      <c r="AG139" s="137">
        <f t="shared" si="83"/>
        <v>0.60333057792419731</v>
      </c>
      <c r="AH139" s="137">
        <f t="shared" si="83"/>
        <v>0.63202016421739105</v>
      </c>
      <c r="AI139" s="137">
        <f t="shared" si="83"/>
        <v>0.61669850909646318</v>
      </c>
      <c r="AJ139" s="137">
        <f t="shared" si="83"/>
        <v>1</v>
      </c>
      <c r="AK139" s="137">
        <f t="shared" si="83"/>
        <v>0.25764266429632304</v>
      </c>
      <c r="AL139" s="138">
        <f t="shared" si="83"/>
        <v>0.35985056698514001</v>
      </c>
      <c r="AM139" s="139">
        <f t="shared" si="83"/>
        <v>0.49962993393562027</v>
      </c>
      <c r="AN139" s="139">
        <f t="shared" si="83"/>
        <v>0.14033684987047321</v>
      </c>
      <c r="AO139" s="139">
        <f t="shared" si="83"/>
        <v>0.47359344266178283</v>
      </c>
      <c r="AP139" s="136">
        <f t="shared" si="83"/>
        <v>1.5251935897277923E-2</v>
      </c>
      <c r="AQ139" s="137">
        <f t="shared" si="83"/>
        <v>2.3347764155592008E-2</v>
      </c>
      <c r="AR139" s="137">
        <f t="shared" si="83"/>
        <v>1.0040399338447632</v>
      </c>
      <c r="AS139" s="137">
        <f t="shared" si="83"/>
        <v>0.97472853230915502</v>
      </c>
      <c r="AT139" s="137">
        <f t="shared" si="83"/>
        <v>0</v>
      </c>
      <c r="AU139" s="137">
        <f t="shared" si="83"/>
        <v>0.96405244539365675</v>
      </c>
      <c r="AV139" s="137">
        <f t="shared" si="83"/>
        <v>3.0739560389812294E-3</v>
      </c>
      <c r="AW139" s="137">
        <f t="shared" si="83"/>
        <v>0.99214816076609413</v>
      </c>
      <c r="AX139" s="137">
        <f t="shared" si="83"/>
        <v>1.4978791676211998E-2</v>
      </c>
      <c r="AY139" s="137">
        <f t="shared" si="83"/>
        <v>2.4032690300512658E-4</v>
      </c>
      <c r="AZ139" s="137">
        <f t="shared" si="83"/>
        <v>5.0943886116802586E-3</v>
      </c>
      <c r="BA139" s="137">
        <f t="shared" si="83"/>
        <v>3.7199519556517881E-2</v>
      </c>
      <c r="BB139" s="137">
        <f t="shared" si="83"/>
        <v>7.4435569915632493E-2</v>
      </c>
      <c r="BC139" s="137">
        <f t="shared" si="83"/>
        <v>1.0307408047813616E-2</v>
      </c>
      <c r="BD139" s="137">
        <f t="shared" si="83"/>
        <v>4.1541460518761106E-2</v>
      </c>
      <c r="BE139" s="137">
        <f t="shared" si="83"/>
        <v>7.0253066989093751E-3</v>
      </c>
      <c r="BF139" s="137">
        <f t="shared" si="83"/>
        <v>0</v>
      </c>
      <c r="BG139" s="138">
        <f t="shared" si="83"/>
        <v>0.28943973395655997</v>
      </c>
      <c r="BH139" s="139">
        <f t="shared" si="83"/>
        <v>0.31618940382377597</v>
      </c>
    </row>
    <row r="140" spans="1:60" ht="12" customHeight="1" thickBot="1">
      <c r="A140" s="144" t="s">
        <v>340</v>
      </c>
      <c r="B140" s="145">
        <f>B120</f>
        <v>0</v>
      </c>
      <c r="C140" s="146">
        <f t="shared" ref="C140:BH140" si="84">C120</f>
        <v>0</v>
      </c>
      <c r="D140" s="147">
        <f t="shared" si="84"/>
        <v>0</v>
      </c>
      <c r="E140" s="145">
        <f t="shared" si="84"/>
        <v>0</v>
      </c>
      <c r="F140" s="146">
        <f t="shared" si="84"/>
        <v>0</v>
      </c>
      <c r="G140" s="146">
        <f t="shared" si="84"/>
        <v>0</v>
      </c>
      <c r="H140" s="147">
        <f t="shared" si="84"/>
        <v>0</v>
      </c>
      <c r="I140" s="145">
        <f t="shared" si="84"/>
        <v>0</v>
      </c>
      <c r="J140" s="146">
        <f t="shared" si="84"/>
        <v>0</v>
      </c>
      <c r="K140" s="146">
        <f t="shared" si="84"/>
        <v>0</v>
      </c>
      <c r="L140" s="146">
        <f t="shared" si="84"/>
        <v>0</v>
      </c>
      <c r="M140" s="146">
        <f t="shared" si="84"/>
        <v>0</v>
      </c>
      <c r="N140" s="146">
        <f t="shared" si="84"/>
        <v>0</v>
      </c>
      <c r="O140" s="146">
        <f t="shared" si="84"/>
        <v>0</v>
      </c>
      <c r="P140" s="146">
        <f t="shared" si="84"/>
        <v>0</v>
      </c>
      <c r="Q140" s="146">
        <f t="shared" si="84"/>
        <v>0</v>
      </c>
      <c r="R140" s="146">
        <f t="shared" si="84"/>
        <v>0</v>
      </c>
      <c r="S140" s="146">
        <f t="shared" si="84"/>
        <v>0</v>
      </c>
      <c r="T140" s="146">
        <f t="shared" si="84"/>
        <v>0</v>
      </c>
      <c r="U140" s="146">
        <f t="shared" si="84"/>
        <v>0</v>
      </c>
      <c r="V140" s="146">
        <f t="shared" si="84"/>
        <v>0</v>
      </c>
      <c r="W140" s="146">
        <f t="shared" si="84"/>
        <v>0</v>
      </c>
      <c r="X140" s="146">
        <f t="shared" si="84"/>
        <v>0</v>
      </c>
      <c r="Y140" s="146">
        <f t="shared" si="84"/>
        <v>0</v>
      </c>
      <c r="Z140" s="146">
        <f t="shared" si="84"/>
        <v>0</v>
      </c>
      <c r="AA140" s="146">
        <f t="shared" si="84"/>
        <v>0</v>
      </c>
      <c r="AB140" s="146">
        <f t="shared" si="84"/>
        <v>0</v>
      </c>
      <c r="AC140" s="146">
        <f t="shared" si="84"/>
        <v>0</v>
      </c>
      <c r="AD140" s="146">
        <f t="shared" si="84"/>
        <v>0</v>
      </c>
      <c r="AE140" s="146">
        <f t="shared" si="84"/>
        <v>0</v>
      </c>
      <c r="AF140" s="146">
        <f t="shared" si="84"/>
        <v>0</v>
      </c>
      <c r="AG140" s="146">
        <f t="shared" si="84"/>
        <v>0</v>
      </c>
      <c r="AH140" s="146">
        <f t="shared" si="84"/>
        <v>0</v>
      </c>
      <c r="AI140" s="146">
        <f t="shared" si="84"/>
        <v>0</v>
      </c>
      <c r="AJ140" s="146">
        <f t="shared" si="84"/>
        <v>0</v>
      </c>
      <c r="AK140" s="146">
        <f t="shared" si="84"/>
        <v>0</v>
      </c>
      <c r="AL140" s="147">
        <f t="shared" si="84"/>
        <v>0</v>
      </c>
      <c r="AM140" s="148">
        <f t="shared" si="84"/>
        <v>0</v>
      </c>
      <c r="AN140" s="148">
        <f t="shared" si="84"/>
        <v>0</v>
      </c>
      <c r="AO140" s="148">
        <f t="shared" si="84"/>
        <v>0</v>
      </c>
      <c r="AP140" s="145">
        <f t="shared" si="84"/>
        <v>3.2667209825093693E-3</v>
      </c>
      <c r="AQ140" s="146">
        <f t="shared" si="84"/>
        <v>2.7990826998683323E-4</v>
      </c>
      <c r="AR140" s="146">
        <f t="shared" si="84"/>
        <v>0</v>
      </c>
      <c r="AS140" s="146">
        <f t="shared" si="84"/>
        <v>2.7284415136730536E-3</v>
      </c>
      <c r="AT140" s="146">
        <f t="shared" si="84"/>
        <v>0</v>
      </c>
      <c r="AU140" s="146">
        <f t="shared" si="84"/>
        <v>0</v>
      </c>
      <c r="AV140" s="146">
        <f t="shared" si="84"/>
        <v>0.98377819743351402</v>
      </c>
      <c r="AW140" s="146">
        <f t="shared" si="84"/>
        <v>0</v>
      </c>
      <c r="AX140" s="146">
        <f t="shared" si="84"/>
        <v>0.98410955176704962</v>
      </c>
      <c r="AY140" s="146">
        <f t="shared" si="84"/>
        <v>0.97270074970970444</v>
      </c>
      <c r="AZ140" s="146">
        <f t="shared" si="84"/>
        <v>0.97645819867474781</v>
      </c>
      <c r="BA140" s="146">
        <f t="shared" si="84"/>
        <v>5.7866586639129759E-3</v>
      </c>
      <c r="BB140" s="146">
        <f t="shared" si="84"/>
        <v>3.7741880663187334E-3</v>
      </c>
      <c r="BC140" s="146">
        <f t="shared" si="84"/>
        <v>2.4639487883722784E-2</v>
      </c>
      <c r="BD140" s="146">
        <f t="shared" si="84"/>
        <v>7.858310873989879E-3</v>
      </c>
      <c r="BE140" s="146">
        <f t="shared" si="84"/>
        <v>0.98862135265293383</v>
      </c>
      <c r="BF140" s="146">
        <f t="shared" si="84"/>
        <v>1</v>
      </c>
      <c r="BG140" s="147">
        <f t="shared" si="84"/>
        <v>0.15367017498559635</v>
      </c>
      <c r="BH140" s="148">
        <f t="shared" si="84"/>
        <v>0.14362899503054893</v>
      </c>
    </row>
    <row r="141" spans="1:60" ht="12" customHeight="1" thickTop="1"/>
    <row r="142" spans="1:60" ht="11.1" customHeight="1">
      <c r="B142" s="329"/>
      <c r="C142" s="329"/>
      <c r="D142" s="329"/>
      <c r="E142" s="329"/>
      <c r="F142" s="329"/>
      <c r="G142" s="329"/>
      <c r="H142" s="329"/>
      <c r="I142" s="329"/>
      <c r="J142" s="329"/>
      <c r="K142" s="329"/>
      <c r="L142" s="329"/>
      <c r="M142" s="329"/>
      <c r="N142" s="329"/>
      <c r="O142" s="329"/>
      <c r="P142" s="329"/>
      <c r="Q142" s="329"/>
      <c r="R142" s="329"/>
      <c r="S142" s="329"/>
      <c r="T142" s="329"/>
      <c r="U142" s="329"/>
      <c r="V142" s="329"/>
      <c r="W142" s="329"/>
      <c r="X142" s="329"/>
      <c r="Y142" s="329"/>
      <c r="Z142" s="329"/>
      <c r="AA142" s="329"/>
      <c r="AB142" s="329"/>
      <c r="AC142" s="329"/>
      <c r="AD142" s="329"/>
      <c r="AE142" s="329"/>
      <c r="AF142" s="329"/>
      <c r="AG142" s="329"/>
      <c r="AH142" s="329"/>
      <c r="AI142" s="329"/>
      <c r="AJ142" s="329"/>
      <c r="AK142" s="329"/>
      <c r="AL142" s="329"/>
      <c r="AM142" s="329"/>
      <c r="AN142" s="329"/>
      <c r="AO142" s="329"/>
      <c r="AP142" s="329"/>
      <c r="AQ142" s="329"/>
      <c r="AR142" s="329"/>
      <c r="AS142" s="329"/>
      <c r="AT142" s="329"/>
      <c r="AU142" s="329"/>
      <c r="AV142" s="329"/>
      <c r="AW142" s="329"/>
      <c r="AX142" s="329"/>
      <c r="AY142" s="329"/>
      <c r="AZ142" s="329"/>
      <c r="BA142" s="329"/>
      <c r="BB142" s="329"/>
      <c r="BC142" s="329"/>
      <c r="BD142" s="329"/>
      <c r="BE142" s="329"/>
      <c r="BF142" s="329"/>
      <c r="BG142" s="329"/>
      <c r="BH142" s="329"/>
    </row>
    <row r="143" spans="1:60" ht="11.1" customHeight="1">
      <c r="B143" s="329"/>
      <c r="C143" s="329"/>
      <c r="D143" s="329"/>
      <c r="E143" s="329"/>
      <c r="F143" s="329"/>
      <c r="G143" s="329"/>
      <c r="H143" s="329"/>
      <c r="I143" s="329"/>
      <c r="J143" s="329"/>
      <c r="K143" s="329"/>
      <c r="L143" s="329"/>
      <c r="M143" s="329"/>
      <c r="N143" s="329"/>
      <c r="O143" s="329"/>
      <c r="P143" s="329"/>
      <c r="Q143" s="329"/>
      <c r="R143" s="329"/>
      <c r="S143" s="329"/>
      <c r="T143" s="329"/>
      <c r="U143" s="329"/>
      <c r="V143" s="329"/>
      <c r="W143" s="329"/>
      <c r="X143" s="329"/>
      <c r="Y143" s="329"/>
      <c r="Z143" s="329"/>
      <c r="AA143" s="329"/>
      <c r="AB143" s="329"/>
      <c r="AC143" s="329"/>
      <c r="AD143" s="329"/>
      <c r="AE143" s="329"/>
      <c r="AF143" s="329"/>
      <c r="AG143" s="329"/>
      <c r="AH143" s="329"/>
      <c r="AI143" s="329"/>
      <c r="AJ143" s="329"/>
      <c r="AK143" s="329"/>
      <c r="AL143" s="329"/>
      <c r="AM143" s="329"/>
      <c r="AN143" s="329"/>
      <c r="AO143" s="329"/>
      <c r="AP143" s="329"/>
      <c r="AQ143" s="329"/>
      <c r="AR143" s="329"/>
      <c r="AS143" s="329"/>
      <c r="AT143" s="329"/>
      <c r="AU143" s="329"/>
      <c r="AV143" s="329"/>
      <c r="AW143" s="329"/>
      <c r="AX143" s="329"/>
      <c r="AY143" s="329"/>
      <c r="AZ143" s="329"/>
      <c r="BA143" s="329"/>
      <c r="BB143" s="329"/>
      <c r="BC143" s="329"/>
      <c r="BD143" s="329"/>
      <c r="BE143" s="329"/>
      <c r="BF143" s="329"/>
      <c r="BG143" s="329"/>
      <c r="BH143" s="329"/>
    </row>
    <row r="144" spans="1:60" ht="11.1" customHeight="1">
      <c r="B144" s="329"/>
      <c r="C144" s="329"/>
      <c r="D144" s="329"/>
      <c r="E144" s="329"/>
      <c r="F144" s="329"/>
      <c r="G144" s="329"/>
      <c r="H144" s="329"/>
      <c r="I144" s="329"/>
      <c r="J144" s="329"/>
      <c r="K144" s="329"/>
      <c r="L144" s="329"/>
      <c r="M144" s="329"/>
      <c r="N144" s="329"/>
      <c r="O144" s="329"/>
      <c r="P144" s="329"/>
      <c r="Q144" s="329"/>
      <c r="R144" s="329"/>
      <c r="S144" s="329"/>
      <c r="T144" s="329"/>
      <c r="U144" s="329"/>
      <c r="V144" s="329"/>
      <c r="W144" s="329"/>
      <c r="X144" s="329"/>
      <c r="Y144" s="329"/>
      <c r="Z144" s="329"/>
      <c r="AA144" s="329"/>
      <c r="AB144" s="329"/>
      <c r="AC144" s="329"/>
      <c r="AD144" s="329"/>
      <c r="AE144" s="329"/>
      <c r="AF144" s="329"/>
      <c r="AG144" s="329"/>
      <c r="AH144" s="329"/>
      <c r="AI144" s="329"/>
      <c r="AJ144" s="329"/>
      <c r="AK144" s="329"/>
      <c r="AL144" s="329"/>
      <c r="AM144" s="329"/>
      <c r="AN144" s="329"/>
      <c r="AO144" s="329"/>
      <c r="AP144" s="329"/>
      <c r="AQ144" s="329"/>
      <c r="AR144" s="329"/>
      <c r="AS144" s="329"/>
      <c r="AT144" s="329"/>
      <c r="AU144" s="329"/>
      <c r="AV144" s="329"/>
      <c r="AW144" s="329"/>
      <c r="AX144" s="329"/>
      <c r="AY144" s="329"/>
      <c r="AZ144" s="329"/>
      <c r="BA144" s="329"/>
      <c r="BB144" s="329"/>
      <c r="BC144" s="329"/>
      <c r="BD144" s="329"/>
      <c r="BE144" s="329"/>
      <c r="BF144" s="329"/>
      <c r="BG144" s="329"/>
      <c r="BH144" s="329"/>
    </row>
    <row r="145" spans="2:60" ht="11.1" customHeight="1">
      <c r="B145" s="329"/>
      <c r="C145" s="329"/>
      <c r="D145" s="329"/>
      <c r="E145" s="329"/>
      <c r="F145" s="329"/>
      <c r="G145" s="329"/>
      <c r="H145" s="329"/>
      <c r="I145" s="329"/>
      <c r="J145" s="329"/>
      <c r="K145" s="329"/>
      <c r="L145" s="329"/>
      <c r="M145" s="329"/>
      <c r="N145" s="329"/>
      <c r="O145" s="329"/>
      <c r="P145" s="329"/>
      <c r="Q145" s="329"/>
      <c r="R145" s="329"/>
      <c r="S145" s="329"/>
      <c r="T145" s="329"/>
      <c r="U145" s="329"/>
      <c r="V145" s="329"/>
      <c r="W145" s="329"/>
      <c r="X145" s="329"/>
      <c r="Y145" s="329"/>
      <c r="Z145" s="329"/>
      <c r="AA145" s="329"/>
      <c r="AB145" s="329"/>
      <c r="AC145" s="329"/>
      <c r="AD145" s="329"/>
      <c r="AE145" s="329"/>
      <c r="AF145" s="329"/>
      <c r="AG145" s="329"/>
      <c r="AH145" s="329"/>
      <c r="AI145" s="329"/>
      <c r="AJ145" s="329"/>
      <c r="AK145" s="329"/>
      <c r="AL145" s="329"/>
      <c r="AM145" s="329"/>
      <c r="AN145" s="329"/>
      <c r="AO145" s="329"/>
      <c r="AP145" s="329"/>
      <c r="AQ145" s="329"/>
      <c r="AR145" s="329"/>
      <c r="AS145" s="329"/>
      <c r="AT145" s="329"/>
      <c r="AU145" s="329"/>
      <c r="AV145" s="329"/>
      <c r="AW145" s="329"/>
      <c r="AX145" s="329"/>
      <c r="AY145" s="329"/>
      <c r="AZ145" s="329"/>
      <c r="BA145" s="329"/>
      <c r="BB145" s="329"/>
      <c r="BC145" s="329"/>
      <c r="BD145" s="329"/>
      <c r="BE145" s="329"/>
      <c r="BF145" s="329"/>
      <c r="BG145" s="329"/>
      <c r="BH145" s="329"/>
    </row>
    <row r="146" spans="2:60" ht="11.1" customHeight="1">
      <c r="B146" s="329"/>
      <c r="C146" s="329"/>
      <c r="D146" s="329"/>
      <c r="E146" s="329"/>
      <c r="F146" s="329"/>
      <c r="G146" s="329"/>
      <c r="H146" s="329"/>
      <c r="I146" s="329"/>
      <c r="J146" s="329"/>
      <c r="K146" s="329"/>
      <c r="L146" s="329"/>
      <c r="M146" s="329"/>
      <c r="N146" s="329"/>
      <c r="O146" s="329"/>
      <c r="P146" s="329"/>
      <c r="Q146" s="329"/>
      <c r="R146" s="329"/>
      <c r="S146" s="329"/>
      <c r="T146" s="329"/>
      <c r="U146" s="329"/>
      <c r="V146" s="329"/>
      <c r="W146" s="329"/>
      <c r="X146" s="329"/>
      <c r="Y146" s="329"/>
      <c r="Z146" s="329"/>
      <c r="AA146" s="329"/>
      <c r="AB146" s="329"/>
      <c r="AC146" s="329"/>
      <c r="AD146" s="329"/>
      <c r="AE146" s="329"/>
      <c r="AF146" s="329"/>
      <c r="AG146" s="329"/>
      <c r="AH146" s="329"/>
      <c r="AI146" s="329"/>
      <c r="AJ146" s="329"/>
      <c r="AK146" s="329"/>
      <c r="AL146" s="329"/>
      <c r="AM146" s="329"/>
      <c r="AN146" s="329"/>
      <c r="AO146" s="329"/>
      <c r="AP146" s="329"/>
      <c r="AQ146" s="329"/>
      <c r="AR146" s="329"/>
      <c r="AS146" s="329"/>
      <c r="AT146" s="329"/>
      <c r="AU146" s="329"/>
      <c r="AV146" s="329"/>
      <c r="AW146" s="329"/>
      <c r="AX146" s="329"/>
      <c r="AY146" s="329"/>
      <c r="AZ146" s="329"/>
      <c r="BA146" s="329"/>
      <c r="BB146" s="329"/>
      <c r="BC146" s="329"/>
      <c r="BD146" s="329"/>
      <c r="BE146" s="329"/>
      <c r="BF146" s="329"/>
      <c r="BG146" s="329"/>
      <c r="BH146" s="329"/>
    </row>
    <row r="147" spans="2:60" ht="11.1" customHeight="1">
      <c r="H147" s="1"/>
      <c r="AL147" s="1"/>
      <c r="AO147" s="1"/>
      <c r="BH147" s="1"/>
    </row>
    <row r="148" spans="2:60" ht="11.1" customHeight="1">
      <c r="B148" s="331"/>
      <c r="C148" s="331"/>
      <c r="D148" s="331"/>
      <c r="E148" s="331"/>
      <c r="F148" s="331"/>
      <c r="G148" s="331"/>
      <c r="H148" s="331"/>
      <c r="I148" s="331"/>
      <c r="J148" s="331"/>
      <c r="K148" s="331"/>
      <c r="L148" s="331"/>
      <c r="M148" s="331"/>
      <c r="N148" s="331"/>
      <c r="O148" s="331"/>
      <c r="P148" s="331"/>
      <c r="Q148" s="331"/>
      <c r="R148" s="331"/>
      <c r="S148" s="331"/>
      <c r="T148" s="331"/>
      <c r="U148" s="331"/>
      <c r="V148" s="331"/>
      <c r="W148" s="331"/>
      <c r="X148" s="331"/>
      <c r="Y148" s="331"/>
      <c r="Z148" s="331"/>
      <c r="AA148" s="331"/>
      <c r="AB148" s="331"/>
      <c r="AC148" s="331"/>
      <c r="AD148" s="331"/>
      <c r="AE148" s="331"/>
      <c r="AF148" s="331"/>
      <c r="AG148" s="331"/>
      <c r="AH148" s="331"/>
      <c r="AI148" s="331"/>
      <c r="AJ148" s="331"/>
      <c r="AK148" s="331"/>
      <c r="AL148" s="331"/>
      <c r="AM148" s="331"/>
      <c r="AN148" s="331"/>
      <c r="AO148" s="331"/>
      <c r="AP148" s="331"/>
      <c r="AQ148" s="331"/>
      <c r="AR148" s="331"/>
      <c r="AS148" s="331"/>
      <c r="AT148" s="331"/>
      <c r="AU148" s="331"/>
      <c r="AV148" s="331"/>
      <c r="AW148" s="331"/>
      <c r="AX148" s="331"/>
      <c r="AY148" s="331"/>
      <c r="AZ148" s="331"/>
      <c r="BA148" s="331"/>
      <c r="BB148" s="331"/>
      <c r="BC148" s="331"/>
      <c r="BD148" s="331"/>
      <c r="BE148" s="331"/>
      <c r="BF148" s="331"/>
      <c r="BG148" s="331"/>
      <c r="BH148" s="331"/>
    </row>
    <row r="149" spans="2:60" ht="11.1" customHeight="1">
      <c r="B149" s="331"/>
      <c r="C149" s="331"/>
      <c r="D149" s="331"/>
      <c r="E149" s="331"/>
      <c r="F149" s="331"/>
      <c r="G149" s="331"/>
      <c r="H149" s="331"/>
      <c r="I149" s="331"/>
      <c r="J149" s="331"/>
      <c r="K149" s="331"/>
      <c r="L149" s="331"/>
      <c r="M149" s="331"/>
      <c r="N149" s="331"/>
      <c r="O149" s="331"/>
      <c r="P149" s="331"/>
      <c r="Q149" s="331"/>
      <c r="R149" s="331"/>
      <c r="S149" s="331"/>
      <c r="T149" s="331"/>
      <c r="U149" s="331"/>
      <c r="V149" s="331"/>
      <c r="W149" s="331"/>
      <c r="X149" s="331"/>
      <c r="Y149" s="331"/>
      <c r="Z149" s="331"/>
      <c r="AA149" s="331"/>
      <c r="AB149" s="331"/>
      <c r="AC149" s="331"/>
      <c r="AD149" s="331"/>
      <c r="AE149" s="331"/>
      <c r="AF149" s="331"/>
      <c r="AG149" s="331"/>
      <c r="AH149" s="331"/>
      <c r="AI149" s="331"/>
      <c r="AJ149" s="331"/>
      <c r="AK149" s="331"/>
      <c r="AL149" s="331"/>
      <c r="AM149" s="331"/>
      <c r="AN149" s="331"/>
      <c r="AO149" s="331"/>
      <c r="AP149" s="331"/>
      <c r="AQ149" s="331"/>
      <c r="AR149" s="331"/>
      <c r="AS149" s="331"/>
      <c r="AT149" s="331"/>
      <c r="AU149" s="331"/>
      <c r="AV149" s="331"/>
      <c r="AW149" s="331"/>
      <c r="AX149" s="331"/>
      <c r="AY149" s="331"/>
      <c r="AZ149" s="331"/>
      <c r="BA149" s="331"/>
      <c r="BB149" s="331"/>
      <c r="BC149" s="331"/>
      <c r="BD149" s="331"/>
      <c r="BE149" s="331"/>
      <c r="BF149" s="331"/>
      <c r="BG149" s="331"/>
      <c r="BH149" s="331"/>
    </row>
    <row r="150" spans="2:60" ht="11.1" customHeight="1">
      <c r="B150" s="331"/>
      <c r="C150" s="331"/>
      <c r="D150" s="331"/>
      <c r="E150" s="331"/>
      <c r="F150" s="331"/>
      <c r="G150" s="331"/>
      <c r="H150" s="331"/>
      <c r="I150" s="331"/>
      <c r="J150" s="331"/>
      <c r="K150" s="331"/>
      <c r="L150" s="331"/>
      <c r="M150" s="331"/>
      <c r="N150" s="331"/>
      <c r="O150" s="331"/>
      <c r="P150" s="331"/>
      <c r="Q150" s="331"/>
      <c r="R150" s="331"/>
      <c r="S150" s="331"/>
      <c r="T150" s="331"/>
      <c r="U150" s="331"/>
      <c r="V150" s="331"/>
      <c r="W150" s="331"/>
      <c r="X150" s="331"/>
      <c r="Y150" s="331"/>
      <c r="Z150" s="331"/>
      <c r="AA150" s="331"/>
      <c r="AB150" s="331"/>
      <c r="AC150" s="331"/>
      <c r="AD150" s="331"/>
      <c r="AE150" s="331"/>
      <c r="AF150" s="331"/>
      <c r="AG150" s="331"/>
      <c r="AH150" s="331"/>
      <c r="AI150" s="331"/>
      <c r="AJ150" s="331"/>
      <c r="AK150" s="331"/>
      <c r="AL150" s="331"/>
      <c r="AM150" s="331"/>
      <c r="AN150" s="331"/>
      <c r="AO150" s="331"/>
      <c r="AP150" s="331"/>
      <c r="AQ150" s="331"/>
      <c r="AR150" s="331"/>
      <c r="AS150" s="331"/>
      <c r="AT150" s="331"/>
      <c r="AU150" s="331"/>
      <c r="AV150" s="331"/>
      <c r="AW150" s="331"/>
      <c r="AX150" s="331"/>
      <c r="AY150" s="331"/>
      <c r="AZ150" s="331"/>
      <c r="BA150" s="331"/>
      <c r="BB150" s="331"/>
      <c r="BC150" s="331"/>
      <c r="BD150" s="331"/>
      <c r="BE150" s="331"/>
      <c r="BF150" s="331"/>
      <c r="BG150" s="331"/>
      <c r="BH150" s="331"/>
    </row>
    <row r="151" spans="2:60" ht="11.1" customHeight="1">
      <c r="B151" s="331"/>
      <c r="C151" s="331"/>
      <c r="D151" s="331"/>
      <c r="E151" s="331"/>
      <c r="F151" s="331"/>
      <c r="G151" s="331"/>
      <c r="H151" s="331"/>
      <c r="I151" s="331"/>
      <c r="J151" s="331"/>
      <c r="K151" s="331"/>
      <c r="L151" s="331"/>
      <c r="M151" s="331"/>
      <c r="N151" s="331"/>
      <c r="O151" s="331"/>
      <c r="P151" s="331"/>
      <c r="Q151" s="331"/>
      <c r="R151" s="331"/>
      <c r="S151" s="331"/>
      <c r="T151" s="331"/>
      <c r="U151" s="331"/>
      <c r="V151" s="331"/>
      <c r="W151" s="331"/>
      <c r="X151" s="331"/>
      <c r="Y151" s="331"/>
      <c r="Z151" s="331"/>
      <c r="AA151" s="331"/>
      <c r="AB151" s="331"/>
      <c r="AC151" s="331"/>
      <c r="AD151" s="331"/>
      <c r="AE151" s="331"/>
      <c r="AF151" s="331"/>
      <c r="AG151" s="331"/>
      <c r="AH151" s="331"/>
      <c r="AI151" s="331"/>
      <c r="AJ151" s="331"/>
      <c r="AK151" s="331"/>
      <c r="AL151" s="331"/>
      <c r="AM151" s="331"/>
      <c r="AN151" s="331"/>
      <c r="AO151" s="331"/>
      <c r="AP151" s="331"/>
      <c r="AQ151" s="331"/>
      <c r="AR151" s="331"/>
      <c r="AS151" s="331"/>
      <c r="AT151" s="331"/>
      <c r="AU151" s="331"/>
      <c r="AV151" s="331"/>
      <c r="AW151" s="331"/>
      <c r="AX151" s="331"/>
      <c r="AY151" s="331"/>
      <c r="AZ151" s="331"/>
      <c r="BA151" s="331"/>
      <c r="BB151" s="331"/>
      <c r="BC151" s="331"/>
      <c r="BD151" s="331"/>
      <c r="BE151" s="331"/>
      <c r="BF151" s="331"/>
      <c r="BG151" s="331"/>
      <c r="BH151" s="331"/>
    </row>
  </sheetData>
  <mergeCells count="6">
    <mergeCell ref="AP3:BG3"/>
    <mergeCell ref="BH3:BH4"/>
    <mergeCell ref="A3:A4"/>
    <mergeCell ref="B3:D3"/>
    <mergeCell ref="E3:H3"/>
    <mergeCell ref="I3:AL3"/>
  </mergeCells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1"/>
  <sheetViews>
    <sheetView showGridLines="0" zoomScaleNormal="100" workbookViewId="0">
      <pane xSplit="1" ySplit="5" topLeftCell="B117" activePane="bottomRight" state="frozen"/>
      <selection activeCell="AW136" sqref="AW136:BG136"/>
      <selection pane="topRight" activeCell="AW136" sqref="AW136:BG136"/>
      <selection pane="bottomLeft" activeCell="AW136" sqref="AW136:BG136"/>
      <selection pane="bottomRight" activeCell="AV136" sqref="B136:AV136"/>
    </sheetView>
  </sheetViews>
  <sheetFormatPr defaultColWidth="11.5703125" defaultRowHeight="12"/>
  <cols>
    <col min="1" max="1" width="67.28515625" style="1" customWidth="1"/>
    <col min="2" max="7" width="13.42578125" style="1" customWidth="1"/>
    <col min="8" max="8" width="13.42578125" style="5" customWidth="1"/>
    <col min="9" max="37" width="13.42578125" style="1" customWidth="1"/>
    <col min="38" max="38" width="13.42578125" style="6" customWidth="1"/>
    <col min="39" max="40" width="13.42578125" style="1" customWidth="1"/>
    <col min="41" max="41" width="13.42578125" style="6" customWidth="1"/>
    <col min="42" max="44" width="13.42578125" style="1" customWidth="1"/>
    <col min="45" max="45" width="16.42578125" style="1" customWidth="1"/>
    <col min="46" max="55" width="13.42578125" style="1" customWidth="1"/>
    <col min="56" max="56" width="15.140625" style="1" customWidth="1"/>
    <col min="57" max="59" width="13.42578125" style="1" customWidth="1"/>
    <col min="60" max="60" width="13.42578125" style="7" customWidth="1"/>
    <col min="61" max="16384" width="11.5703125" style="7"/>
  </cols>
  <sheetData>
    <row r="1" spans="1:65" ht="11.1" customHeight="1">
      <c r="A1" s="2" t="s">
        <v>308</v>
      </c>
      <c r="B1" s="3"/>
      <c r="C1" s="4"/>
      <c r="D1" s="4"/>
      <c r="E1" s="4"/>
      <c r="F1" s="4"/>
      <c r="G1" s="4"/>
    </row>
    <row r="2" spans="1:65" ht="11.1" customHeight="1" thickBot="1">
      <c r="A2" s="2"/>
      <c r="B2" s="8" t="s">
        <v>2</v>
      </c>
      <c r="C2" s="4"/>
      <c r="D2" s="4"/>
      <c r="E2" s="4"/>
      <c r="F2" s="4"/>
      <c r="G2" s="4"/>
    </row>
    <row r="3" spans="1:65" s="9" customFormat="1" ht="14.25" customHeight="1" thickTop="1">
      <c r="A3" s="346" t="s">
        <v>1</v>
      </c>
      <c r="B3" s="348" t="s">
        <v>6</v>
      </c>
      <c r="C3" s="349"/>
      <c r="D3" s="350"/>
      <c r="E3" s="351" t="s">
        <v>321</v>
      </c>
      <c r="F3" s="352"/>
      <c r="G3" s="352"/>
      <c r="H3" s="353"/>
      <c r="I3" s="354" t="s">
        <v>322</v>
      </c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  <c r="AI3" s="355"/>
      <c r="AJ3" s="355"/>
      <c r="AK3" s="355"/>
      <c r="AL3" s="356"/>
      <c r="AM3" s="26" t="s">
        <v>323</v>
      </c>
      <c r="AN3" s="27" t="s">
        <v>313</v>
      </c>
      <c r="AO3" s="28" t="s">
        <v>329</v>
      </c>
      <c r="AP3" s="341" t="s">
        <v>314</v>
      </c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342"/>
      <c r="BE3" s="342"/>
      <c r="BF3" s="342"/>
      <c r="BG3" s="343"/>
      <c r="BH3" s="344" t="s">
        <v>324</v>
      </c>
    </row>
    <row r="4" spans="1:65" s="9" customFormat="1" ht="72" customHeight="1">
      <c r="A4" s="347"/>
      <c r="B4" s="29" t="s">
        <v>208</v>
      </c>
      <c r="C4" s="30" t="s">
        <v>209</v>
      </c>
      <c r="D4" s="31" t="s">
        <v>316</v>
      </c>
      <c r="E4" s="29" t="s">
        <v>210</v>
      </c>
      <c r="F4" s="30" t="s">
        <v>90</v>
      </c>
      <c r="G4" s="30" t="s">
        <v>211</v>
      </c>
      <c r="H4" s="32" t="s">
        <v>316</v>
      </c>
      <c r="I4" s="29" t="s">
        <v>212</v>
      </c>
      <c r="J4" s="30" t="s">
        <v>107</v>
      </c>
      <c r="K4" s="30" t="s">
        <v>213</v>
      </c>
      <c r="L4" s="30" t="s">
        <v>111</v>
      </c>
      <c r="M4" s="30" t="s">
        <v>214</v>
      </c>
      <c r="N4" s="30" t="s">
        <v>215</v>
      </c>
      <c r="O4" s="30" t="s">
        <v>216</v>
      </c>
      <c r="P4" s="30" t="s">
        <v>217</v>
      </c>
      <c r="Q4" s="30" t="s">
        <v>218</v>
      </c>
      <c r="R4" s="30" t="s">
        <v>219</v>
      </c>
      <c r="S4" s="30" t="s">
        <v>220</v>
      </c>
      <c r="T4" s="30" t="s">
        <v>221</v>
      </c>
      <c r="U4" s="30" t="s">
        <v>132</v>
      </c>
      <c r="V4" s="30" t="s">
        <v>222</v>
      </c>
      <c r="W4" s="30" t="s">
        <v>223</v>
      </c>
      <c r="X4" s="30" t="s">
        <v>224</v>
      </c>
      <c r="Y4" s="30" t="s">
        <v>225</v>
      </c>
      <c r="Z4" s="30" t="s">
        <v>226</v>
      </c>
      <c r="AA4" s="30" t="s">
        <v>227</v>
      </c>
      <c r="AB4" s="30" t="s">
        <v>228</v>
      </c>
      <c r="AC4" s="30" t="s">
        <v>229</v>
      </c>
      <c r="AD4" s="30" t="s">
        <v>230</v>
      </c>
      <c r="AE4" s="30" t="s">
        <v>231</v>
      </c>
      <c r="AF4" s="30" t="s">
        <v>317</v>
      </c>
      <c r="AG4" s="30" t="s">
        <v>318</v>
      </c>
      <c r="AH4" s="30" t="s">
        <v>232</v>
      </c>
      <c r="AI4" s="30" t="s">
        <v>154</v>
      </c>
      <c r="AJ4" s="30" t="s">
        <v>233</v>
      </c>
      <c r="AK4" s="30" t="s">
        <v>234</v>
      </c>
      <c r="AL4" s="33" t="s">
        <v>316</v>
      </c>
      <c r="AM4" s="34" t="s">
        <v>235</v>
      </c>
      <c r="AN4" s="35" t="s">
        <v>236</v>
      </c>
      <c r="AO4" s="35" t="s">
        <v>330</v>
      </c>
      <c r="AP4" s="29" t="s">
        <v>237</v>
      </c>
      <c r="AQ4" s="30" t="s">
        <v>238</v>
      </c>
      <c r="AR4" s="30" t="s">
        <v>239</v>
      </c>
      <c r="AS4" s="30" t="s">
        <v>240</v>
      </c>
      <c r="AT4" s="30" t="s">
        <v>241</v>
      </c>
      <c r="AU4" s="30" t="s">
        <v>242</v>
      </c>
      <c r="AV4" s="30" t="s">
        <v>243</v>
      </c>
      <c r="AW4" s="30" t="s">
        <v>244</v>
      </c>
      <c r="AX4" s="30" t="s">
        <v>245</v>
      </c>
      <c r="AY4" s="30" t="s">
        <v>246</v>
      </c>
      <c r="AZ4" s="30" t="s">
        <v>319</v>
      </c>
      <c r="BA4" s="30" t="s">
        <v>248</v>
      </c>
      <c r="BB4" s="30" t="s">
        <v>191</v>
      </c>
      <c r="BC4" s="30" t="s">
        <v>193</v>
      </c>
      <c r="BD4" s="30" t="s">
        <v>320</v>
      </c>
      <c r="BE4" s="30" t="s">
        <v>247</v>
      </c>
      <c r="BF4" s="30" t="s">
        <v>199</v>
      </c>
      <c r="BG4" s="36" t="s">
        <v>316</v>
      </c>
      <c r="BH4" s="345"/>
    </row>
    <row r="5" spans="1:65" s="9" customFormat="1" ht="12" customHeight="1">
      <c r="A5" s="37" t="s">
        <v>331</v>
      </c>
      <c r="B5" s="38">
        <f>SUM(B97,B31,B25,B6,B95)</f>
        <v>175868.5562383268</v>
      </c>
      <c r="C5" s="39">
        <f t="shared" ref="C5:AI5" si="0">SUM(C97,C31,C25,C6,C95)</f>
        <v>85067.893567836625</v>
      </c>
      <c r="D5" s="40">
        <f t="shared" si="0"/>
        <v>260936.44980616344</v>
      </c>
      <c r="E5" s="38">
        <f t="shared" si="0"/>
        <v>91383.10257987339</v>
      </c>
      <c r="F5" s="39">
        <f t="shared" si="0"/>
        <v>29275.424072707734</v>
      </c>
      <c r="G5" s="39">
        <f t="shared" si="0"/>
        <v>21249.228237515399</v>
      </c>
      <c r="H5" s="40">
        <f t="shared" ref="H5" si="1">SUM(H97,H31,H25,H6,H95)</f>
        <v>141907.75489009652</v>
      </c>
      <c r="I5" s="38">
        <f t="shared" si="0"/>
        <v>361027.11415774474</v>
      </c>
      <c r="J5" s="39">
        <f t="shared" si="0"/>
        <v>11227.335491106809</v>
      </c>
      <c r="K5" s="39">
        <f t="shared" si="0"/>
        <v>36719.985948750866</v>
      </c>
      <c r="L5" s="39">
        <f t="shared" si="0"/>
        <v>44605.953082163403</v>
      </c>
      <c r="M5" s="39">
        <f t="shared" si="0"/>
        <v>24220.303421906126</v>
      </c>
      <c r="N5" s="39">
        <f t="shared" si="0"/>
        <v>17310.445635248372</v>
      </c>
      <c r="O5" s="39">
        <f t="shared" si="0"/>
        <v>45245.185498440624</v>
      </c>
      <c r="P5" s="39">
        <f t="shared" si="0"/>
        <v>16221.574690692372</v>
      </c>
      <c r="Q5" s="39">
        <f t="shared" si="0"/>
        <v>219059.07761361153</v>
      </c>
      <c r="R5" s="39">
        <f t="shared" si="0"/>
        <v>20483.974901147933</v>
      </c>
      <c r="S5" s="39">
        <f t="shared" si="0"/>
        <v>64194.179882699893</v>
      </c>
      <c r="T5" s="39">
        <f t="shared" si="0"/>
        <v>21683.695623637381</v>
      </c>
      <c r="U5" s="39">
        <f t="shared" si="0"/>
        <v>38775.916184403563</v>
      </c>
      <c r="V5" s="39">
        <f t="shared" si="0"/>
        <v>15078.212736216403</v>
      </c>
      <c r="W5" s="39">
        <f t="shared" si="0"/>
        <v>26954.491533449946</v>
      </c>
      <c r="X5" s="39">
        <f t="shared" si="0"/>
        <v>12842.481002950299</v>
      </c>
      <c r="Y5" s="39">
        <f t="shared" si="0"/>
        <v>15025.652986344672</v>
      </c>
      <c r="Z5" s="39">
        <f t="shared" si="0"/>
        <v>62036.554343322452</v>
      </c>
      <c r="AA5" s="39">
        <f t="shared" si="0"/>
        <v>55391.935032795045</v>
      </c>
      <c r="AB5" s="39">
        <f t="shared" si="0"/>
        <v>72620.433622250028</v>
      </c>
      <c r="AC5" s="39">
        <f t="shared" si="0"/>
        <v>32466.620500784506</v>
      </c>
      <c r="AD5" s="39">
        <f t="shared" si="0"/>
        <v>67616.916847677188</v>
      </c>
      <c r="AE5" s="39">
        <f t="shared" si="0"/>
        <v>107424.83074296426</v>
      </c>
      <c r="AF5" s="39">
        <f t="shared" si="0"/>
        <v>51912.580270026658</v>
      </c>
      <c r="AG5" s="39">
        <f t="shared" si="0"/>
        <v>62269.58840716687</v>
      </c>
      <c r="AH5" s="39">
        <f t="shared" si="0"/>
        <v>121551.60328005842</v>
      </c>
      <c r="AI5" s="39">
        <f t="shared" si="0"/>
        <v>62836.510448192152</v>
      </c>
      <c r="AJ5" s="39">
        <f t="shared" ref="AJ5:BH5" si="2">SUM(AJ97,AJ31,AJ25,AJ6,AJ95)</f>
        <v>33610.325880304001</v>
      </c>
      <c r="AK5" s="39">
        <f t="shared" si="2"/>
        <v>39253.241922138033</v>
      </c>
      <c r="AL5" s="40">
        <f t="shared" si="2"/>
        <v>1759666.7216881944</v>
      </c>
      <c r="AM5" s="41">
        <f t="shared" si="2"/>
        <v>165120.88175043644</v>
      </c>
      <c r="AN5" s="41">
        <f t="shared" si="2"/>
        <v>363972.59238750028</v>
      </c>
      <c r="AO5" s="41">
        <f t="shared" si="2"/>
        <v>2430667.9507162273</v>
      </c>
      <c r="AP5" s="38">
        <f t="shared" si="2"/>
        <v>566070.84905647789</v>
      </c>
      <c r="AQ5" s="39">
        <f t="shared" si="2"/>
        <v>270563.84069596691</v>
      </c>
      <c r="AR5" s="39">
        <f t="shared" si="2"/>
        <v>241253.8526808614</v>
      </c>
      <c r="AS5" s="39">
        <f t="shared" si="2"/>
        <v>305301.32323739043</v>
      </c>
      <c r="AT5" s="39">
        <f t="shared" si="2"/>
        <v>274333.1413695201</v>
      </c>
      <c r="AU5" s="39">
        <f t="shared" si="2"/>
        <v>12830.583523581379</v>
      </c>
      <c r="AV5" s="39">
        <f t="shared" si="2"/>
        <v>124197.46006195906</v>
      </c>
      <c r="AW5" s="39">
        <f t="shared" si="2"/>
        <v>294998.24511295994</v>
      </c>
      <c r="AX5" s="39">
        <f t="shared" si="2"/>
        <v>51132.189638202784</v>
      </c>
      <c r="AY5" s="39">
        <f t="shared" si="2"/>
        <v>106585.95274299744</v>
      </c>
      <c r="AZ5" s="39">
        <f t="shared" si="2"/>
        <v>157718.14238120022</v>
      </c>
      <c r="BA5" s="39">
        <f t="shared" si="2"/>
        <v>431266.18474829703</v>
      </c>
      <c r="BB5" s="39">
        <f t="shared" si="2"/>
        <v>141537.0517709362</v>
      </c>
      <c r="BC5" s="39">
        <f t="shared" si="2"/>
        <v>90553.623296338148</v>
      </c>
      <c r="BD5" s="39">
        <f t="shared" si="2"/>
        <v>663356.85981557134</v>
      </c>
      <c r="BE5" s="39">
        <f t="shared" si="2"/>
        <v>160883.84203046467</v>
      </c>
      <c r="BF5" s="39">
        <f t="shared" si="2"/>
        <v>36931.853451207098</v>
      </c>
      <c r="BG5" s="40">
        <f t="shared" ref="BG5" si="3">SUM(BG97,BG31,BG25,BG6,BG95)</f>
        <v>3108439.9934171606</v>
      </c>
      <c r="BH5" s="41">
        <f t="shared" si="2"/>
        <v>5800044.3939395519</v>
      </c>
      <c r="BI5" s="10"/>
      <c r="BJ5" s="10"/>
      <c r="BK5" s="10"/>
      <c r="BL5" s="11"/>
      <c r="BM5" s="11"/>
    </row>
    <row r="6" spans="1:65" ht="12" customHeight="1">
      <c r="A6" s="42" t="s">
        <v>332</v>
      </c>
      <c r="B6" s="43">
        <f>SUM(B7:B24)</f>
        <v>170489.63750169778</v>
      </c>
      <c r="C6" s="44">
        <f>SUM(C7:C24)</f>
        <v>81099.92107090175</v>
      </c>
      <c r="D6" s="45">
        <f>SUM(B6:C6)</f>
        <v>251589.55857259955</v>
      </c>
      <c r="E6" s="43">
        <f t="shared" ref="E6:AJ6" si="4">SUM(E7:E24)</f>
        <v>0</v>
      </c>
      <c r="F6" s="44">
        <f t="shared" si="4"/>
        <v>0</v>
      </c>
      <c r="G6" s="44">
        <f t="shared" si="4"/>
        <v>0</v>
      </c>
      <c r="H6" s="45">
        <f t="shared" ref="H6:H37" si="5">SUM(G6,F6,E6)</f>
        <v>0</v>
      </c>
      <c r="I6" s="43">
        <f t="shared" si="4"/>
        <v>0</v>
      </c>
      <c r="J6" s="44">
        <f t="shared" si="4"/>
        <v>0</v>
      </c>
      <c r="K6" s="44">
        <f t="shared" si="4"/>
        <v>0</v>
      </c>
      <c r="L6" s="44">
        <f t="shared" si="4"/>
        <v>0</v>
      </c>
      <c r="M6" s="44">
        <f t="shared" si="4"/>
        <v>0</v>
      </c>
      <c r="N6" s="44">
        <f t="shared" si="4"/>
        <v>0</v>
      </c>
      <c r="O6" s="44">
        <f t="shared" si="4"/>
        <v>0</v>
      </c>
      <c r="P6" s="44">
        <f t="shared" si="4"/>
        <v>0</v>
      </c>
      <c r="Q6" s="44">
        <f t="shared" si="4"/>
        <v>0</v>
      </c>
      <c r="R6" s="44">
        <f t="shared" si="4"/>
        <v>0</v>
      </c>
      <c r="S6" s="44">
        <f t="shared" si="4"/>
        <v>0</v>
      </c>
      <c r="T6" s="44">
        <f t="shared" si="4"/>
        <v>0</v>
      </c>
      <c r="U6" s="44">
        <f t="shared" si="4"/>
        <v>0</v>
      </c>
      <c r="V6" s="44">
        <f t="shared" si="4"/>
        <v>0</v>
      </c>
      <c r="W6" s="44">
        <f t="shared" si="4"/>
        <v>0</v>
      </c>
      <c r="X6" s="44">
        <f t="shared" si="4"/>
        <v>0</v>
      </c>
      <c r="Y6" s="44">
        <f t="shared" si="4"/>
        <v>0</v>
      </c>
      <c r="Z6" s="44">
        <f t="shared" si="4"/>
        <v>0</v>
      </c>
      <c r="AA6" s="44">
        <f t="shared" si="4"/>
        <v>0</v>
      </c>
      <c r="AB6" s="44">
        <f t="shared" si="4"/>
        <v>0</v>
      </c>
      <c r="AC6" s="44">
        <f t="shared" si="4"/>
        <v>0</v>
      </c>
      <c r="AD6" s="44">
        <f t="shared" si="4"/>
        <v>0</v>
      </c>
      <c r="AE6" s="44">
        <f t="shared" si="4"/>
        <v>0</v>
      </c>
      <c r="AF6" s="44">
        <f t="shared" si="4"/>
        <v>0</v>
      </c>
      <c r="AG6" s="44">
        <f t="shared" si="4"/>
        <v>0</v>
      </c>
      <c r="AH6" s="44">
        <f t="shared" si="4"/>
        <v>0</v>
      </c>
      <c r="AI6" s="44">
        <f t="shared" si="4"/>
        <v>0</v>
      </c>
      <c r="AJ6" s="44">
        <f t="shared" si="4"/>
        <v>0</v>
      </c>
      <c r="AK6" s="44">
        <f t="shared" ref="AK6" si="6">SUM(AK7:AK24)</f>
        <v>0</v>
      </c>
      <c r="AL6" s="46">
        <f t="shared" ref="AL6:AL37" si="7">SUM(AK6,AJ6,AI6,AH6,AG6,AF6,AE6,AD6,AC6,AB6,AA6,Z6,Y6,X6,W6,V6,U6,T6,S6,R6,Q6,P6,O6,N6,M6,L6,K6,J6,I6)</f>
        <v>0</v>
      </c>
      <c r="AM6" s="47">
        <f>SUM(AM7:AM24)</f>
        <v>0</v>
      </c>
      <c r="AN6" s="47">
        <f t="shared" ref="AN6:AY6" si="8">SUM(AN7:AN24)</f>
        <v>0</v>
      </c>
      <c r="AO6" s="48">
        <f t="shared" ref="AO6:AO37" si="9">SUM(AN6,AM6,AL6,H6)</f>
        <v>0</v>
      </c>
      <c r="AP6" s="43">
        <f t="shared" si="8"/>
        <v>25.639131809082301</v>
      </c>
      <c r="AQ6" s="44">
        <f t="shared" si="8"/>
        <v>41.6</v>
      </c>
      <c r="AR6" s="44">
        <f t="shared" si="8"/>
        <v>0</v>
      </c>
      <c r="AS6" s="44">
        <f t="shared" si="8"/>
        <v>0</v>
      </c>
      <c r="AT6" s="44">
        <f t="shared" si="8"/>
        <v>0</v>
      </c>
      <c r="AU6" s="44">
        <f t="shared" si="8"/>
        <v>0</v>
      </c>
      <c r="AV6" s="44">
        <f t="shared" si="8"/>
        <v>0</v>
      </c>
      <c r="AW6" s="44">
        <f t="shared" si="8"/>
        <v>0</v>
      </c>
      <c r="AX6" s="44">
        <f t="shared" si="8"/>
        <v>0</v>
      </c>
      <c r="AY6" s="44">
        <f t="shared" si="8"/>
        <v>0</v>
      </c>
      <c r="AZ6" s="44">
        <f t="shared" ref="AZ6:AZ69" si="10">SUM(AX6:AY6)</f>
        <v>0</v>
      </c>
      <c r="BA6" s="44">
        <f>SUM(BA7:BA24)</f>
        <v>669.85326712042354</v>
      </c>
      <c r="BB6" s="44">
        <f>SUM(BB7:BB24)</f>
        <v>5.4336020727033061</v>
      </c>
      <c r="BC6" s="44">
        <f>SUM(BC7:BC24)</f>
        <v>0</v>
      </c>
      <c r="BD6" s="44">
        <f t="shared" ref="BD6:BD69" si="11">SUM(BA6:BC6)</f>
        <v>675.28686919312679</v>
      </c>
      <c r="BE6" s="44">
        <f>SUM(BE7:BE24)</f>
        <v>0</v>
      </c>
      <c r="BF6" s="44">
        <f>SUM(BF7:BF24)</f>
        <v>0</v>
      </c>
      <c r="BG6" s="45">
        <f t="shared" ref="BG6:BG37" si="12">SUM(BF6,BE6,BD6,AZ6,AW6,AV6,AU6,AT6,AS6,AR6,AQ6,AP6)</f>
        <v>742.52600100220911</v>
      </c>
      <c r="BH6" s="47">
        <f>SUM(BH7:BH24)</f>
        <v>252332.08457360172</v>
      </c>
    </row>
    <row r="7" spans="1:65" ht="12" customHeight="1">
      <c r="A7" s="49" t="s">
        <v>249</v>
      </c>
      <c r="B7" s="50">
        <v>6200.6372244898002</v>
      </c>
      <c r="C7" s="51">
        <v>235.89641434262899</v>
      </c>
      <c r="D7" s="52">
        <f>SUM(B7:C7)</f>
        <v>6436.5336388324295</v>
      </c>
      <c r="E7" s="50">
        <v>0</v>
      </c>
      <c r="F7" s="51">
        <v>0</v>
      </c>
      <c r="G7" s="51">
        <v>0</v>
      </c>
      <c r="H7" s="52">
        <f t="shared" si="5"/>
        <v>0</v>
      </c>
      <c r="I7" s="50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  <c r="Z7" s="51">
        <v>0</v>
      </c>
      <c r="AA7" s="51">
        <v>0</v>
      </c>
      <c r="AB7" s="51">
        <v>0</v>
      </c>
      <c r="AC7" s="51">
        <v>0</v>
      </c>
      <c r="AD7" s="51">
        <v>0</v>
      </c>
      <c r="AE7" s="51">
        <v>0</v>
      </c>
      <c r="AF7" s="51">
        <v>0</v>
      </c>
      <c r="AG7" s="51">
        <v>0</v>
      </c>
      <c r="AH7" s="51">
        <v>0</v>
      </c>
      <c r="AI7" s="51">
        <v>0</v>
      </c>
      <c r="AJ7" s="51">
        <v>0</v>
      </c>
      <c r="AK7" s="51">
        <v>0</v>
      </c>
      <c r="AL7" s="53">
        <f t="shared" si="7"/>
        <v>0</v>
      </c>
      <c r="AM7" s="54">
        <v>0</v>
      </c>
      <c r="AN7" s="54">
        <v>0</v>
      </c>
      <c r="AO7" s="55">
        <f t="shared" si="9"/>
        <v>0</v>
      </c>
      <c r="AP7" s="50">
        <v>0</v>
      </c>
      <c r="AQ7" s="51">
        <v>0</v>
      </c>
      <c r="AR7" s="51">
        <v>0</v>
      </c>
      <c r="AS7" s="51">
        <v>0</v>
      </c>
      <c r="AT7" s="51">
        <v>0</v>
      </c>
      <c r="AU7" s="51">
        <v>0</v>
      </c>
      <c r="AV7" s="51">
        <v>0</v>
      </c>
      <c r="AW7" s="51">
        <v>0</v>
      </c>
      <c r="AX7" s="51">
        <v>0</v>
      </c>
      <c r="AY7" s="51">
        <v>0</v>
      </c>
      <c r="AZ7" s="51">
        <f t="shared" si="10"/>
        <v>0</v>
      </c>
      <c r="BA7" s="51">
        <v>17.282285714285699</v>
      </c>
      <c r="BB7" s="51">
        <v>0</v>
      </c>
      <c r="BC7" s="51">
        <v>0</v>
      </c>
      <c r="BD7" s="56">
        <f t="shared" si="11"/>
        <v>17.282285714285699</v>
      </c>
      <c r="BE7" s="51">
        <v>0</v>
      </c>
      <c r="BF7" s="51">
        <v>0</v>
      </c>
      <c r="BG7" s="52">
        <f t="shared" si="12"/>
        <v>17.282285714285699</v>
      </c>
      <c r="BH7" s="54">
        <v>6453.815924546715</v>
      </c>
    </row>
    <row r="8" spans="1:65" ht="12" customHeight="1">
      <c r="A8" s="57" t="s">
        <v>73</v>
      </c>
      <c r="B8" s="58">
        <v>14892.867359588099</v>
      </c>
      <c r="C8" s="59">
        <v>1099.7470081378699</v>
      </c>
      <c r="D8" s="60">
        <f t="shared" ref="D8:D71" si="13">SUM(B8:C8)</f>
        <v>15992.61436772597</v>
      </c>
      <c r="E8" s="58">
        <v>0</v>
      </c>
      <c r="F8" s="59">
        <v>0</v>
      </c>
      <c r="G8" s="59">
        <v>0</v>
      </c>
      <c r="H8" s="60">
        <f t="shared" si="5"/>
        <v>0</v>
      </c>
      <c r="I8" s="58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9">
        <v>0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59">
        <v>0</v>
      </c>
      <c r="AA8" s="59">
        <v>0</v>
      </c>
      <c r="AB8" s="59">
        <v>0</v>
      </c>
      <c r="AC8" s="59">
        <v>0</v>
      </c>
      <c r="AD8" s="59">
        <v>0</v>
      </c>
      <c r="AE8" s="59">
        <v>0</v>
      </c>
      <c r="AF8" s="59">
        <v>0</v>
      </c>
      <c r="AG8" s="59">
        <v>0</v>
      </c>
      <c r="AH8" s="59">
        <v>0</v>
      </c>
      <c r="AI8" s="59">
        <v>0</v>
      </c>
      <c r="AJ8" s="59">
        <v>0</v>
      </c>
      <c r="AK8" s="59">
        <v>0</v>
      </c>
      <c r="AL8" s="61">
        <f t="shared" si="7"/>
        <v>0</v>
      </c>
      <c r="AM8" s="62">
        <v>0</v>
      </c>
      <c r="AN8" s="62">
        <v>0</v>
      </c>
      <c r="AO8" s="63">
        <f t="shared" si="9"/>
        <v>0</v>
      </c>
      <c r="AP8" s="58">
        <v>0</v>
      </c>
      <c r="AQ8" s="59">
        <v>0</v>
      </c>
      <c r="AR8" s="59">
        <v>0</v>
      </c>
      <c r="AS8" s="59">
        <v>0</v>
      </c>
      <c r="AT8" s="59">
        <v>0</v>
      </c>
      <c r="AU8" s="59">
        <v>0</v>
      </c>
      <c r="AV8" s="59">
        <v>0</v>
      </c>
      <c r="AW8" s="59">
        <v>0</v>
      </c>
      <c r="AX8" s="59">
        <v>0</v>
      </c>
      <c r="AY8" s="59">
        <v>0</v>
      </c>
      <c r="AZ8" s="59">
        <f>SUM(AX8:AY8)</f>
        <v>0</v>
      </c>
      <c r="BA8" s="59">
        <v>145.84723943930601</v>
      </c>
      <c r="BB8" s="59">
        <v>0</v>
      </c>
      <c r="BC8" s="59">
        <v>0</v>
      </c>
      <c r="BD8" s="64">
        <f>SUM(BA8:BC8)</f>
        <v>145.84723943930601</v>
      </c>
      <c r="BE8" s="59">
        <v>0</v>
      </c>
      <c r="BF8" s="59">
        <v>0</v>
      </c>
      <c r="BG8" s="60">
        <f t="shared" si="12"/>
        <v>145.84723943930601</v>
      </c>
      <c r="BH8" s="62">
        <v>16138.461607165276</v>
      </c>
    </row>
    <row r="9" spans="1:65" ht="12" customHeight="1">
      <c r="A9" s="49" t="s">
        <v>250</v>
      </c>
      <c r="B9" s="50">
        <v>2358.6702925731402</v>
      </c>
      <c r="C9" s="51">
        <v>82.289947486871696</v>
      </c>
      <c r="D9" s="52">
        <f t="shared" si="13"/>
        <v>2440.960240060012</v>
      </c>
      <c r="E9" s="50">
        <v>0</v>
      </c>
      <c r="F9" s="51">
        <v>0</v>
      </c>
      <c r="G9" s="51">
        <v>0</v>
      </c>
      <c r="H9" s="52">
        <f t="shared" si="5"/>
        <v>0</v>
      </c>
      <c r="I9" s="50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  <c r="Z9" s="51">
        <v>0</v>
      </c>
      <c r="AA9" s="51">
        <v>0</v>
      </c>
      <c r="AB9" s="51">
        <v>0</v>
      </c>
      <c r="AC9" s="51">
        <v>0</v>
      </c>
      <c r="AD9" s="51">
        <v>0</v>
      </c>
      <c r="AE9" s="51">
        <v>0</v>
      </c>
      <c r="AF9" s="51">
        <v>0</v>
      </c>
      <c r="AG9" s="51">
        <v>0</v>
      </c>
      <c r="AH9" s="51">
        <v>0</v>
      </c>
      <c r="AI9" s="51">
        <v>0</v>
      </c>
      <c r="AJ9" s="51">
        <v>0</v>
      </c>
      <c r="AK9" s="51">
        <v>0</v>
      </c>
      <c r="AL9" s="53">
        <f t="shared" si="7"/>
        <v>0</v>
      </c>
      <c r="AM9" s="54">
        <v>0</v>
      </c>
      <c r="AN9" s="54">
        <v>0</v>
      </c>
      <c r="AO9" s="55">
        <f t="shared" si="9"/>
        <v>0</v>
      </c>
      <c r="AP9" s="50">
        <v>0</v>
      </c>
      <c r="AQ9" s="51">
        <v>0</v>
      </c>
      <c r="AR9" s="51">
        <v>0</v>
      </c>
      <c r="AS9" s="51">
        <v>0</v>
      </c>
      <c r="AT9" s="51">
        <v>0</v>
      </c>
      <c r="AU9" s="51">
        <v>0</v>
      </c>
      <c r="AV9" s="51">
        <v>0</v>
      </c>
      <c r="AW9" s="51">
        <v>0</v>
      </c>
      <c r="AX9" s="51">
        <v>0</v>
      </c>
      <c r="AY9" s="51">
        <v>0</v>
      </c>
      <c r="AZ9" s="51">
        <f t="shared" si="10"/>
        <v>0</v>
      </c>
      <c r="BA9" s="51">
        <v>160.88147036759199</v>
      </c>
      <c r="BB9" s="51">
        <v>0</v>
      </c>
      <c r="BC9" s="51">
        <v>0</v>
      </c>
      <c r="BD9" s="56">
        <f t="shared" si="11"/>
        <v>160.88147036759199</v>
      </c>
      <c r="BE9" s="51">
        <v>0</v>
      </c>
      <c r="BF9" s="51">
        <v>0</v>
      </c>
      <c r="BG9" s="52">
        <f t="shared" si="12"/>
        <v>160.88147036759199</v>
      </c>
      <c r="BH9" s="54">
        <v>2601.8417104276041</v>
      </c>
    </row>
    <row r="10" spans="1:65" ht="12" customHeight="1">
      <c r="A10" s="57" t="s">
        <v>75</v>
      </c>
      <c r="B10" s="58">
        <v>28831.019552715701</v>
      </c>
      <c r="C10" s="59">
        <v>140.96033402922799</v>
      </c>
      <c r="D10" s="60">
        <f t="shared" si="13"/>
        <v>28971.979886744928</v>
      </c>
      <c r="E10" s="58">
        <v>0</v>
      </c>
      <c r="F10" s="59">
        <v>0</v>
      </c>
      <c r="G10" s="59">
        <v>0</v>
      </c>
      <c r="H10" s="60">
        <f t="shared" si="5"/>
        <v>0</v>
      </c>
      <c r="I10" s="58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59">
        <v>0</v>
      </c>
      <c r="AA10" s="59">
        <v>0</v>
      </c>
      <c r="AB10" s="59">
        <v>0</v>
      </c>
      <c r="AC10" s="59">
        <v>0</v>
      </c>
      <c r="AD10" s="59">
        <v>0</v>
      </c>
      <c r="AE10" s="59">
        <v>0</v>
      </c>
      <c r="AF10" s="59">
        <v>0</v>
      </c>
      <c r="AG10" s="59">
        <v>0</v>
      </c>
      <c r="AH10" s="59">
        <v>0</v>
      </c>
      <c r="AI10" s="59">
        <v>0</v>
      </c>
      <c r="AJ10" s="59">
        <v>0</v>
      </c>
      <c r="AK10" s="59">
        <v>0</v>
      </c>
      <c r="AL10" s="61">
        <f t="shared" si="7"/>
        <v>0</v>
      </c>
      <c r="AM10" s="62">
        <v>0</v>
      </c>
      <c r="AN10" s="62">
        <v>0</v>
      </c>
      <c r="AO10" s="63">
        <f t="shared" si="9"/>
        <v>0</v>
      </c>
      <c r="AP10" s="58">
        <v>0</v>
      </c>
      <c r="AQ10" s="59">
        <v>0</v>
      </c>
      <c r="AR10" s="59">
        <v>0</v>
      </c>
      <c r="AS10" s="59">
        <v>0</v>
      </c>
      <c r="AT10" s="59">
        <v>0</v>
      </c>
      <c r="AU10" s="59">
        <v>0</v>
      </c>
      <c r="AV10" s="59">
        <v>0</v>
      </c>
      <c r="AW10" s="59">
        <v>0</v>
      </c>
      <c r="AX10" s="59">
        <v>0</v>
      </c>
      <c r="AY10" s="59">
        <v>0</v>
      </c>
      <c r="AZ10" s="59">
        <f t="shared" si="10"/>
        <v>0</v>
      </c>
      <c r="BA10" s="59">
        <v>0</v>
      </c>
      <c r="BB10" s="59">
        <v>0</v>
      </c>
      <c r="BC10" s="59">
        <v>0</v>
      </c>
      <c r="BD10" s="64">
        <f t="shared" si="11"/>
        <v>0</v>
      </c>
      <c r="BE10" s="59">
        <v>0</v>
      </c>
      <c r="BF10" s="59">
        <v>0</v>
      </c>
      <c r="BG10" s="60">
        <f t="shared" si="12"/>
        <v>0</v>
      </c>
      <c r="BH10" s="62">
        <v>28971.979886744928</v>
      </c>
    </row>
    <row r="11" spans="1:65" ht="12" customHeight="1">
      <c r="A11" s="49" t="s">
        <v>251</v>
      </c>
      <c r="B11" s="50">
        <v>41339.891108609998</v>
      </c>
      <c r="C11" s="51">
        <v>1305.8875855327501</v>
      </c>
      <c r="D11" s="52">
        <f t="shared" si="13"/>
        <v>42645.778694142748</v>
      </c>
      <c r="E11" s="50">
        <v>0</v>
      </c>
      <c r="F11" s="51">
        <v>0</v>
      </c>
      <c r="G11" s="51">
        <v>0</v>
      </c>
      <c r="H11" s="52">
        <f t="shared" si="5"/>
        <v>0</v>
      </c>
      <c r="I11" s="50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1">
        <v>0</v>
      </c>
      <c r="AD11" s="51">
        <v>0</v>
      </c>
      <c r="AE11" s="51">
        <v>0</v>
      </c>
      <c r="AF11" s="51">
        <v>0</v>
      </c>
      <c r="AG11" s="51">
        <v>0</v>
      </c>
      <c r="AH11" s="51">
        <v>0</v>
      </c>
      <c r="AI11" s="51">
        <v>0</v>
      </c>
      <c r="AJ11" s="51">
        <v>0</v>
      </c>
      <c r="AK11" s="51">
        <v>0</v>
      </c>
      <c r="AL11" s="53">
        <f t="shared" si="7"/>
        <v>0</v>
      </c>
      <c r="AM11" s="54">
        <v>0</v>
      </c>
      <c r="AN11" s="54">
        <v>0</v>
      </c>
      <c r="AO11" s="55">
        <f t="shared" si="9"/>
        <v>0</v>
      </c>
      <c r="AP11" s="50">
        <v>0</v>
      </c>
      <c r="AQ11" s="51">
        <v>0</v>
      </c>
      <c r="AR11" s="51">
        <v>0</v>
      </c>
      <c r="AS11" s="51">
        <v>0</v>
      </c>
      <c r="AT11" s="51">
        <v>0</v>
      </c>
      <c r="AU11" s="51">
        <v>0</v>
      </c>
      <c r="AV11" s="51">
        <v>0</v>
      </c>
      <c r="AW11" s="51">
        <v>0</v>
      </c>
      <c r="AX11" s="51">
        <v>0</v>
      </c>
      <c r="AY11" s="51">
        <v>0</v>
      </c>
      <c r="AZ11" s="51">
        <f t="shared" si="10"/>
        <v>0</v>
      </c>
      <c r="BA11" s="51">
        <v>40</v>
      </c>
      <c r="BB11" s="51">
        <v>1</v>
      </c>
      <c r="BC11" s="51">
        <v>0</v>
      </c>
      <c r="BD11" s="56">
        <f t="shared" si="11"/>
        <v>41</v>
      </c>
      <c r="BE11" s="51">
        <v>0</v>
      </c>
      <c r="BF11" s="51">
        <v>0</v>
      </c>
      <c r="BG11" s="52">
        <f t="shared" si="12"/>
        <v>41</v>
      </c>
      <c r="BH11" s="54">
        <v>42686.778694142748</v>
      </c>
    </row>
    <row r="12" spans="1:65" ht="12" customHeight="1">
      <c r="A12" s="57" t="s">
        <v>252</v>
      </c>
      <c r="B12" s="58">
        <v>31452.804946791701</v>
      </c>
      <c r="C12" s="59">
        <v>1332.0900087387099</v>
      </c>
      <c r="D12" s="60">
        <f t="shared" si="13"/>
        <v>32784.894955530413</v>
      </c>
      <c r="E12" s="58">
        <v>0</v>
      </c>
      <c r="F12" s="59">
        <v>0</v>
      </c>
      <c r="G12" s="59">
        <v>0</v>
      </c>
      <c r="H12" s="60">
        <f t="shared" si="5"/>
        <v>0</v>
      </c>
      <c r="I12" s="58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59">
        <v>0</v>
      </c>
      <c r="AA12" s="59">
        <v>0</v>
      </c>
      <c r="AB12" s="59">
        <v>0</v>
      </c>
      <c r="AC12" s="59">
        <v>0</v>
      </c>
      <c r="AD12" s="59">
        <v>0</v>
      </c>
      <c r="AE12" s="59">
        <v>0</v>
      </c>
      <c r="AF12" s="59">
        <v>0</v>
      </c>
      <c r="AG12" s="59">
        <v>0</v>
      </c>
      <c r="AH12" s="59">
        <v>0</v>
      </c>
      <c r="AI12" s="59">
        <v>0</v>
      </c>
      <c r="AJ12" s="59">
        <v>0</v>
      </c>
      <c r="AK12" s="59">
        <v>0</v>
      </c>
      <c r="AL12" s="61">
        <f t="shared" si="7"/>
        <v>0</v>
      </c>
      <c r="AM12" s="62">
        <v>0</v>
      </c>
      <c r="AN12" s="62">
        <v>0</v>
      </c>
      <c r="AO12" s="63">
        <f t="shared" si="9"/>
        <v>0</v>
      </c>
      <c r="AP12" s="58">
        <v>25.639131809082301</v>
      </c>
      <c r="AQ12" s="59">
        <v>0</v>
      </c>
      <c r="AR12" s="59">
        <v>0</v>
      </c>
      <c r="AS12" s="59">
        <v>0</v>
      </c>
      <c r="AT12" s="59">
        <v>0</v>
      </c>
      <c r="AU12" s="59">
        <v>0</v>
      </c>
      <c r="AV12" s="59">
        <v>0</v>
      </c>
      <c r="AW12" s="59">
        <v>0</v>
      </c>
      <c r="AX12" s="59">
        <v>0</v>
      </c>
      <c r="AY12" s="59">
        <v>0</v>
      </c>
      <c r="AZ12" s="59">
        <f t="shared" si="10"/>
        <v>0</v>
      </c>
      <c r="BA12" s="59">
        <v>149.36283185840699</v>
      </c>
      <c r="BB12" s="59">
        <v>0.91568327889579604</v>
      </c>
      <c r="BC12" s="59">
        <v>0</v>
      </c>
      <c r="BD12" s="64">
        <f t="shared" si="11"/>
        <v>150.27851513730278</v>
      </c>
      <c r="BE12" s="59">
        <v>0</v>
      </c>
      <c r="BF12" s="59">
        <v>0</v>
      </c>
      <c r="BG12" s="60">
        <f t="shared" si="12"/>
        <v>175.91764694638508</v>
      </c>
      <c r="BH12" s="62">
        <v>32960.812602476799</v>
      </c>
    </row>
    <row r="13" spans="1:65" ht="12" customHeight="1">
      <c r="A13" s="49" t="s">
        <v>253</v>
      </c>
      <c r="B13" s="50">
        <v>4838.5520581113797</v>
      </c>
      <c r="C13" s="51">
        <v>214.666666666667</v>
      </c>
      <c r="D13" s="52">
        <f t="shared" si="13"/>
        <v>5053.2187247780466</v>
      </c>
      <c r="E13" s="50">
        <v>0</v>
      </c>
      <c r="F13" s="51">
        <v>0</v>
      </c>
      <c r="G13" s="51">
        <v>0</v>
      </c>
      <c r="H13" s="52">
        <f t="shared" si="5"/>
        <v>0</v>
      </c>
      <c r="I13" s="50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3">
        <f t="shared" si="7"/>
        <v>0</v>
      </c>
      <c r="AM13" s="54">
        <v>0</v>
      </c>
      <c r="AN13" s="54">
        <v>0</v>
      </c>
      <c r="AO13" s="55">
        <f t="shared" si="9"/>
        <v>0</v>
      </c>
      <c r="AP13" s="50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f t="shared" si="10"/>
        <v>0</v>
      </c>
      <c r="BA13" s="51">
        <v>0</v>
      </c>
      <c r="BB13" s="51">
        <v>0</v>
      </c>
      <c r="BC13" s="51">
        <v>0</v>
      </c>
      <c r="BD13" s="56">
        <f t="shared" si="11"/>
        <v>0</v>
      </c>
      <c r="BE13" s="51">
        <v>0</v>
      </c>
      <c r="BF13" s="51">
        <v>0</v>
      </c>
      <c r="BG13" s="52">
        <f t="shared" si="12"/>
        <v>0</v>
      </c>
      <c r="BH13" s="54">
        <v>5053.2187247780466</v>
      </c>
    </row>
    <row r="14" spans="1:65" ht="12" customHeight="1">
      <c r="A14" s="57" t="s">
        <v>254</v>
      </c>
      <c r="B14" s="58">
        <v>5388.6891084558802</v>
      </c>
      <c r="C14" s="59">
        <v>195.29411764705901</v>
      </c>
      <c r="D14" s="60">
        <f t="shared" si="13"/>
        <v>5583.9832261029387</v>
      </c>
      <c r="E14" s="58">
        <v>0</v>
      </c>
      <c r="F14" s="59">
        <v>0</v>
      </c>
      <c r="G14" s="59">
        <v>0</v>
      </c>
      <c r="H14" s="60">
        <f t="shared" si="5"/>
        <v>0</v>
      </c>
      <c r="I14" s="58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59">
        <v>0</v>
      </c>
      <c r="AA14" s="59">
        <v>0</v>
      </c>
      <c r="AB14" s="59">
        <v>0</v>
      </c>
      <c r="AC14" s="59">
        <v>0</v>
      </c>
      <c r="AD14" s="59">
        <v>0</v>
      </c>
      <c r="AE14" s="59">
        <v>0</v>
      </c>
      <c r="AF14" s="59">
        <v>0</v>
      </c>
      <c r="AG14" s="59">
        <v>0</v>
      </c>
      <c r="AH14" s="59">
        <v>0</v>
      </c>
      <c r="AI14" s="59">
        <v>0</v>
      </c>
      <c r="AJ14" s="59">
        <v>0</v>
      </c>
      <c r="AK14" s="59">
        <v>0</v>
      </c>
      <c r="AL14" s="61">
        <f t="shared" si="7"/>
        <v>0</v>
      </c>
      <c r="AM14" s="62">
        <v>0</v>
      </c>
      <c r="AN14" s="62">
        <v>0</v>
      </c>
      <c r="AO14" s="63">
        <f t="shared" si="9"/>
        <v>0</v>
      </c>
      <c r="AP14" s="58">
        <v>0</v>
      </c>
      <c r="AQ14" s="59">
        <v>0</v>
      </c>
      <c r="AR14" s="59">
        <v>0</v>
      </c>
      <c r="AS14" s="59">
        <v>0</v>
      </c>
      <c r="AT14" s="59">
        <v>0</v>
      </c>
      <c r="AU14" s="59">
        <v>0</v>
      </c>
      <c r="AV14" s="59">
        <v>0</v>
      </c>
      <c r="AW14" s="59">
        <v>0</v>
      </c>
      <c r="AX14" s="59">
        <v>0</v>
      </c>
      <c r="AY14" s="59">
        <v>0</v>
      </c>
      <c r="AZ14" s="59">
        <f t="shared" si="10"/>
        <v>0</v>
      </c>
      <c r="BA14" s="59">
        <v>0</v>
      </c>
      <c r="BB14" s="59">
        <v>0</v>
      </c>
      <c r="BC14" s="59">
        <v>0</v>
      </c>
      <c r="BD14" s="64">
        <f t="shared" si="11"/>
        <v>0</v>
      </c>
      <c r="BE14" s="59">
        <v>0</v>
      </c>
      <c r="BF14" s="59">
        <v>0</v>
      </c>
      <c r="BG14" s="60">
        <f t="shared" si="12"/>
        <v>0</v>
      </c>
      <c r="BH14" s="62">
        <v>5583.9832261029387</v>
      </c>
    </row>
    <row r="15" spans="1:65" ht="12" customHeight="1">
      <c r="A15" s="49" t="s">
        <v>255</v>
      </c>
      <c r="B15" s="50">
        <v>5100.4127070323102</v>
      </c>
      <c r="C15" s="51">
        <v>5.94392523364486</v>
      </c>
      <c r="D15" s="52">
        <f t="shared" si="13"/>
        <v>5106.3566322659553</v>
      </c>
      <c r="E15" s="50">
        <v>0</v>
      </c>
      <c r="F15" s="51">
        <v>0</v>
      </c>
      <c r="G15" s="51">
        <v>0</v>
      </c>
      <c r="H15" s="52">
        <f t="shared" si="5"/>
        <v>0</v>
      </c>
      <c r="I15" s="50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3">
        <f t="shared" si="7"/>
        <v>0</v>
      </c>
      <c r="AM15" s="54">
        <v>0</v>
      </c>
      <c r="AN15" s="54">
        <v>0</v>
      </c>
      <c r="AO15" s="55">
        <f t="shared" si="9"/>
        <v>0</v>
      </c>
      <c r="AP15" s="50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f t="shared" si="10"/>
        <v>0</v>
      </c>
      <c r="BA15" s="51">
        <v>0</v>
      </c>
      <c r="BB15" s="51">
        <v>0</v>
      </c>
      <c r="BC15" s="51">
        <v>0</v>
      </c>
      <c r="BD15" s="56">
        <f t="shared" si="11"/>
        <v>0</v>
      </c>
      <c r="BE15" s="51">
        <v>0</v>
      </c>
      <c r="BF15" s="51">
        <v>0</v>
      </c>
      <c r="BG15" s="52">
        <f t="shared" si="12"/>
        <v>0</v>
      </c>
      <c r="BH15" s="54">
        <v>5106.3566322659553</v>
      </c>
    </row>
    <row r="16" spans="1:65" ht="12" customHeight="1">
      <c r="A16" s="57" t="s">
        <v>256</v>
      </c>
      <c r="B16" s="58">
        <v>3596.2484302207799</v>
      </c>
      <c r="C16" s="59">
        <v>31.548117154811699</v>
      </c>
      <c r="D16" s="60">
        <f t="shared" si="13"/>
        <v>3627.7965473755917</v>
      </c>
      <c r="E16" s="58">
        <v>0</v>
      </c>
      <c r="F16" s="59">
        <v>0</v>
      </c>
      <c r="G16" s="59">
        <v>0</v>
      </c>
      <c r="H16" s="60">
        <f t="shared" si="5"/>
        <v>0</v>
      </c>
      <c r="I16" s="58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59">
        <v>0</v>
      </c>
      <c r="AB16" s="59">
        <v>0</v>
      </c>
      <c r="AC16" s="59">
        <v>0</v>
      </c>
      <c r="AD16" s="59">
        <v>0</v>
      </c>
      <c r="AE16" s="59">
        <v>0</v>
      </c>
      <c r="AF16" s="59">
        <v>0</v>
      </c>
      <c r="AG16" s="59">
        <v>0</v>
      </c>
      <c r="AH16" s="59">
        <v>0</v>
      </c>
      <c r="AI16" s="59">
        <v>0</v>
      </c>
      <c r="AJ16" s="59">
        <v>0</v>
      </c>
      <c r="AK16" s="59">
        <v>0</v>
      </c>
      <c r="AL16" s="61">
        <f t="shared" si="7"/>
        <v>0</v>
      </c>
      <c r="AM16" s="62">
        <v>0</v>
      </c>
      <c r="AN16" s="62">
        <v>0</v>
      </c>
      <c r="AO16" s="63">
        <f t="shared" si="9"/>
        <v>0</v>
      </c>
      <c r="AP16" s="58">
        <v>0</v>
      </c>
      <c r="AQ16" s="59">
        <v>0</v>
      </c>
      <c r="AR16" s="59">
        <v>0</v>
      </c>
      <c r="AS16" s="59">
        <v>0</v>
      </c>
      <c r="AT16" s="59">
        <v>0</v>
      </c>
      <c r="AU16" s="59">
        <v>0</v>
      </c>
      <c r="AV16" s="59">
        <v>0</v>
      </c>
      <c r="AW16" s="59">
        <v>0</v>
      </c>
      <c r="AX16" s="59">
        <v>0</v>
      </c>
      <c r="AY16" s="59">
        <v>0</v>
      </c>
      <c r="AZ16" s="59">
        <f t="shared" si="10"/>
        <v>0</v>
      </c>
      <c r="BA16" s="59">
        <v>0</v>
      </c>
      <c r="BB16" s="59">
        <v>0</v>
      </c>
      <c r="BC16" s="59">
        <v>0</v>
      </c>
      <c r="BD16" s="64">
        <f t="shared" si="11"/>
        <v>0</v>
      </c>
      <c r="BE16" s="59">
        <v>0</v>
      </c>
      <c r="BF16" s="59">
        <v>0</v>
      </c>
      <c r="BG16" s="60">
        <f t="shared" si="12"/>
        <v>0</v>
      </c>
      <c r="BH16" s="62">
        <v>3627.7965473755917</v>
      </c>
    </row>
    <row r="17" spans="1:60" ht="12" customHeight="1">
      <c r="A17" s="49" t="s">
        <v>79</v>
      </c>
      <c r="B17" s="50">
        <v>8446.4288049400693</v>
      </c>
      <c r="C17" s="51">
        <v>314.87903225806502</v>
      </c>
      <c r="D17" s="52">
        <f t="shared" si="13"/>
        <v>8761.3078371981337</v>
      </c>
      <c r="E17" s="50">
        <v>0</v>
      </c>
      <c r="F17" s="51">
        <v>0</v>
      </c>
      <c r="G17" s="51">
        <v>0</v>
      </c>
      <c r="H17" s="52">
        <f t="shared" si="5"/>
        <v>0</v>
      </c>
      <c r="I17" s="50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3">
        <f t="shared" si="7"/>
        <v>0</v>
      </c>
      <c r="AM17" s="54">
        <v>0</v>
      </c>
      <c r="AN17" s="54">
        <v>0</v>
      </c>
      <c r="AO17" s="55">
        <f t="shared" si="9"/>
        <v>0</v>
      </c>
      <c r="AP17" s="50">
        <v>0</v>
      </c>
      <c r="AQ17" s="51">
        <v>0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f t="shared" si="10"/>
        <v>0</v>
      </c>
      <c r="BA17" s="51">
        <v>131.795859062841</v>
      </c>
      <c r="BB17" s="51">
        <v>0</v>
      </c>
      <c r="BC17" s="51">
        <v>0</v>
      </c>
      <c r="BD17" s="56">
        <f t="shared" si="11"/>
        <v>131.795859062841</v>
      </c>
      <c r="BE17" s="51">
        <v>0</v>
      </c>
      <c r="BF17" s="51">
        <v>0</v>
      </c>
      <c r="BG17" s="52">
        <f t="shared" si="12"/>
        <v>131.795859062841</v>
      </c>
      <c r="BH17" s="54">
        <v>8893.1036962609742</v>
      </c>
    </row>
    <row r="18" spans="1:60" ht="12" customHeight="1">
      <c r="A18" s="57" t="s">
        <v>85</v>
      </c>
      <c r="B18" s="58">
        <v>12921.642353888499</v>
      </c>
      <c r="C18" s="59">
        <v>656.77368421052597</v>
      </c>
      <c r="D18" s="60">
        <f t="shared" si="13"/>
        <v>13578.416038099025</v>
      </c>
      <c r="E18" s="58">
        <v>0</v>
      </c>
      <c r="F18" s="59">
        <v>0</v>
      </c>
      <c r="G18" s="59">
        <v>0</v>
      </c>
      <c r="H18" s="60">
        <f t="shared" si="5"/>
        <v>0</v>
      </c>
      <c r="I18" s="58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59">
        <v>0</v>
      </c>
      <c r="AB18" s="59">
        <v>0</v>
      </c>
      <c r="AC18" s="59">
        <v>0</v>
      </c>
      <c r="AD18" s="59">
        <v>0</v>
      </c>
      <c r="AE18" s="59">
        <v>0</v>
      </c>
      <c r="AF18" s="59">
        <v>0</v>
      </c>
      <c r="AG18" s="59">
        <v>0</v>
      </c>
      <c r="AH18" s="59">
        <v>0</v>
      </c>
      <c r="AI18" s="59">
        <v>0</v>
      </c>
      <c r="AJ18" s="59">
        <v>0</v>
      </c>
      <c r="AK18" s="59">
        <v>0</v>
      </c>
      <c r="AL18" s="61">
        <f t="shared" si="7"/>
        <v>0</v>
      </c>
      <c r="AM18" s="62">
        <v>0</v>
      </c>
      <c r="AN18" s="62">
        <v>0</v>
      </c>
      <c r="AO18" s="63">
        <f t="shared" si="9"/>
        <v>0</v>
      </c>
      <c r="AP18" s="58">
        <v>0</v>
      </c>
      <c r="AQ18" s="59">
        <v>41.6</v>
      </c>
      <c r="AR18" s="59">
        <v>0</v>
      </c>
      <c r="AS18" s="59">
        <v>0</v>
      </c>
      <c r="AT18" s="59">
        <v>0</v>
      </c>
      <c r="AU18" s="59">
        <v>0</v>
      </c>
      <c r="AV18" s="59">
        <v>0</v>
      </c>
      <c r="AW18" s="59">
        <v>0</v>
      </c>
      <c r="AX18" s="59">
        <v>0</v>
      </c>
      <c r="AY18" s="59">
        <v>0</v>
      </c>
      <c r="AZ18" s="59">
        <f t="shared" si="10"/>
        <v>0</v>
      </c>
      <c r="BA18" s="59">
        <v>15</v>
      </c>
      <c r="BB18" s="59">
        <v>0</v>
      </c>
      <c r="BC18" s="59">
        <v>0</v>
      </c>
      <c r="BD18" s="64">
        <f t="shared" si="11"/>
        <v>15</v>
      </c>
      <c r="BE18" s="59">
        <v>0</v>
      </c>
      <c r="BF18" s="59">
        <v>0</v>
      </c>
      <c r="BG18" s="60">
        <f t="shared" si="12"/>
        <v>56.6</v>
      </c>
      <c r="BH18" s="62">
        <v>13635.016038099026</v>
      </c>
    </row>
    <row r="19" spans="1:60" ht="12" customHeight="1">
      <c r="A19" s="49" t="s">
        <v>257</v>
      </c>
      <c r="B19" s="50">
        <v>3044.27106918239</v>
      </c>
      <c r="C19" s="51">
        <v>38020.874358598398</v>
      </c>
      <c r="D19" s="52">
        <f t="shared" si="13"/>
        <v>41065.145427780786</v>
      </c>
      <c r="E19" s="50">
        <v>0</v>
      </c>
      <c r="F19" s="51">
        <v>0</v>
      </c>
      <c r="G19" s="51">
        <v>0</v>
      </c>
      <c r="H19" s="52">
        <f t="shared" si="5"/>
        <v>0</v>
      </c>
      <c r="I19" s="50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3">
        <f t="shared" si="7"/>
        <v>0</v>
      </c>
      <c r="AM19" s="54">
        <v>0</v>
      </c>
      <c r="AN19" s="54">
        <v>0</v>
      </c>
      <c r="AO19" s="55">
        <f t="shared" si="9"/>
        <v>0</v>
      </c>
      <c r="AP19" s="50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f t="shared" si="10"/>
        <v>0</v>
      </c>
      <c r="BA19" s="51">
        <v>8.7947969845187792</v>
      </c>
      <c r="BB19" s="51">
        <v>3.5179187938075098</v>
      </c>
      <c r="BC19" s="51">
        <v>0</v>
      </c>
      <c r="BD19" s="56">
        <f t="shared" si="11"/>
        <v>12.312715778326289</v>
      </c>
      <c r="BE19" s="51">
        <v>0</v>
      </c>
      <c r="BF19" s="51">
        <v>0</v>
      </c>
      <c r="BG19" s="52">
        <f t="shared" si="12"/>
        <v>12.312715778326289</v>
      </c>
      <c r="BH19" s="54">
        <v>41077.45814355911</v>
      </c>
    </row>
    <row r="20" spans="1:60" ht="12" customHeight="1">
      <c r="A20" s="57" t="s">
        <v>82</v>
      </c>
      <c r="B20" s="58">
        <v>1324.7387849269401</v>
      </c>
      <c r="C20" s="59">
        <v>12572.7341278681</v>
      </c>
      <c r="D20" s="60">
        <f t="shared" si="13"/>
        <v>13897.47291279504</v>
      </c>
      <c r="E20" s="58">
        <v>0</v>
      </c>
      <c r="F20" s="59">
        <v>0</v>
      </c>
      <c r="G20" s="59">
        <v>0</v>
      </c>
      <c r="H20" s="60">
        <f t="shared" si="5"/>
        <v>0</v>
      </c>
      <c r="I20" s="58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0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59">
        <v>0</v>
      </c>
      <c r="AB20" s="59">
        <v>0</v>
      </c>
      <c r="AC20" s="59">
        <v>0</v>
      </c>
      <c r="AD20" s="59">
        <v>0</v>
      </c>
      <c r="AE20" s="59">
        <v>0</v>
      </c>
      <c r="AF20" s="59">
        <v>0</v>
      </c>
      <c r="AG20" s="59">
        <v>0</v>
      </c>
      <c r="AH20" s="59">
        <v>0</v>
      </c>
      <c r="AI20" s="59">
        <v>0</v>
      </c>
      <c r="AJ20" s="59">
        <v>0</v>
      </c>
      <c r="AK20" s="59">
        <v>0</v>
      </c>
      <c r="AL20" s="61">
        <f t="shared" si="7"/>
        <v>0</v>
      </c>
      <c r="AM20" s="62">
        <v>0</v>
      </c>
      <c r="AN20" s="62">
        <v>0</v>
      </c>
      <c r="AO20" s="63">
        <f t="shared" si="9"/>
        <v>0</v>
      </c>
      <c r="AP20" s="58">
        <v>0</v>
      </c>
      <c r="AQ20" s="59">
        <v>0</v>
      </c>
      <c r="AR20" s="59">
        <v>0</v>
      </c>
      <c r="AS20" s="59">
        <v>0</v>
      </c>
      <c r="AT20" s="59">
        <v>0</v>
      </c>
      <c r="AU20" s="59">
        <v>0</v>
      </c>
      <c r="AV20" s="59">
        <v>0</v>
      </c>
      <c r="AW20" s="59">
        <v>0</v>
      </c>
      <c r="AX20" s="59">
        <v>0</v>
      </c>
      <c r="AY20" s="59">
        <v>0</v>
      </c>
      <c r="AZ20" s="59">
        <f t="shared" si="10"/>
        <v>0</v>
      </c>
      <c r="BA20" s="59">
        <v>0.88878369347293396</v>
      </c>
      <c r="BB20" s="59">
        <v>0</v>
      </c>
      <c r="BC20" s="59">
        <v>0</v>
      </c>
      <c r="BD20" s="64">
        <f t="shared" si="11"/>
        <v>0.88878369347293396</v>
      </c>
      <c r="BE20" s="59">
        <v>0</v>
      </c>
      <c r="BF20" s="59">
        <v>0</v>
      </c>
      <c r="BG20" s="60">
        <f t="shared" si="12"/>
        <v>0.88878369347293396</v>
      </c>
      <c r="BH20" s="62">
        <v>13898.361696488513</v>
      </c>
    </row>
    <row r="21" spans="1:60" ht="12" customHeight="1">
      <c r="A21" s="49" t="s">
        <v>258</v>
      </c>
      <c r="B21" s="50">
        <v>288.901734104046</v>
      </c>
      <c r="C21" s="51">
        <v>5052.5472687299198</v>
      </c>
      <c r="D21" s="52">
        <f t="shared" si="13"/>
        <v>5341.449002833966</v>
      </c>
      <c r="E21" s="50">
        <v>0</v>
      </c>
      <c r="F21" s="51">
        <v>0</v>
      </c>
      <c r="G21" s="51">
        <v>0</v>
      </c>
      <c r="H21" s="52">
        <f t="shared" si="5"/>
        <v>0</v>
      </c>
      <c r="I21" s="50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3">
        <f t="shared" si="7"/>
        <v>0</v>
      </c>
      <c r="AM21" s="54">
        <v>0</v>
      </c>
      <c r="AN21" s="54">
        <v>0</v>
      </c>
      <c r="AO21" s="55">
        <f t="shared" si="9"/>
        <v>0</v>
      </c>
      <c r="AP21" s="50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f t="shared" si="10"/>
        <v>0</v>
      </c>
      <c r="BA21" s="51">
        <v>0</v>
      </c>
      <c r="BB21" s="51">
        <v>0</v>
      </c>
      <c r="BC21" s="51">
        <v>0</v>
      </c>
      <c r="BD21" s="56">
        <f t="shared" si="11"/>
        <v>0</v>
      </c>
      <c r="BE21" s="51">
        <v>0</v>
      </c>
      <c r="BF21" s="51">
        <v>0</v>
      </c>
      <c r="BG21" s="52">
        <f t="shared" si="12"/>
        <v>0</v>
      </c>
      <c r="BH21" s="54">
        <v>5341.449002833966</v>
      </c>
    </row>
    <row r="22" spans="1:60" ht="12" customHeight="1">
      <c r="A22" s="57" t="s">
        <v>259</v>
      </c>
      <c r="B22" s="58">
        <v>143</v>
      </c>
      <c r="C22" s="59">
        <v>8437.3417406510598</v>
      </c>
      <c r="D22" s="60">
        <f t="shared" si="13"/>
        <v>8580.3417406510598</v>
      </c>
      <c r="E22" s="58">
        <v>0</v>
      </c>
      <c r="F22" s="59">
        <v>0</v>
      </c>
      <c r="G22" s="59">
        <v>0</v>
      </c>
      <c r="H22" s="60">
        <f t="shared" si="5"/>
        <v>0</v>
      </c>
      <c r="I22" s="58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59">
        <v>0</v>
      </c>
      <c r="AA22" s="59">
        <v>0</v>
      </c>
      <c r="AB22" s="59">
        <v>0</v>
      </c>
      <c r="AC22" s="59">
        <v>0</v>
      </c>
      <c r="AD22" s="59">
        <v>0</v>
      </c>
      <c r="AE22" s="59">
        <v>0</v>
      </c>
      <c r="AF22" s="59">
        <v>0</v>
      </c>
      <c r="AG22" s="59">
        <v>0</v>
      </c>
      <c r="AH22" s="59">
        <v>0</v>
      </c>
      <c r="AI22" s="59">
        <v>0</v>
      </c>
      <c r="AJ22" s="59">
        <v>0</v>
      </c>
      <c r="AK22" s="59">
        <v>0</v>
      </c>
      <c r="AL22" s="61">
        <f t="shared" si="7"/>
        <v>0</v>
      </c>
      <c r="AM22" s="62">
        <v>0</v>
      </c>
      <c r="AN22" s="62">
        <v>0</v>
      </c>
      <c r="AO22" s="63">
        <f t="shared" si="9"/>
        <v>0</v>
      </c>
      <c r="AP22" s="58">
        <v>0</v>
      </c>
      <c r="AQ22" s="59">
        <v>0</v>
      </c>
      <c r="AR22" s="59">
        <v>0</v>
      </c>
      <c r="AS22" s="59">
        <v>0</v>
      </c>
      <c r="AT22" s="59">
        <v>0</v>
      </c>
      <c r="AU22" s="59">
        <v>0</v>
      </c>
      <c r="AV22" s="59">
        <v>0</v>
      </c>
      <c r="AW22" s="59">
        <v>0</v>
      </c>
      <c r="AX22" s="59">
        <v>0</v>
      </c>
      <c r="AY22" s="59">
        <v>0</v>
      </c>
      <c r="AZ22" s="59">
        <f t="shared" si="10"/>
        <v>0</v>
      </c>
      <c r="BA22" s="59">
        <v>0</v>
      </c>
      <c r="BB22" s="59">
        <v>0</v>
      </c>
      <c r="BC22" s="59">
        <v>0</v>
      </c>
      <c r="BD22" s="64">
        <f t="shared" si="11"/>
        <v>0</v>
      </c>
      <c r="BE22" s="59">
        <v>0</v>
      </c>
      <c r="BF22" s="59">
        <v>0</v>
      </c>
      <c r="BG22" s="60">
        <f t="shared" si="12"/>
        <v>0</v>
      </c>
      <c r="BH22" s="62">
        <v>8580.3417406510598</v>
      </c>
    </row>
    <row r="23" spans="1:60" ht="12" customHeight="1">
      <c r="A23" s="49" t="s">
        <v>260</v>
      </c>
      <c r="B23" s="50">
        <v>143.56466876971601</v>
      </c>
      <c r="C23" s="51">
        <v>5532.5364913247004</v>
      </c>
      <c r="D23" s="52">
        <f t="shared" si="13"/>
        <v>5676.1011600944166</v>
      </c>
      <c r="E23" s="50">
        <v>0</v>
      </c>
      <c r="F23" s="51">
        <v>0</v>
      </c>
      <c r="G23" s="51">
        <v>0</v>
      </c>
      <c r="H23" s="52">
        <f t="shared" si="5"/>
        <v>0</v>
      </c>
      <c r="I23" s="50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3">
        <f t="shared" si="7"/>
        <v>0</v>
      </c>
      <c r="AM23" s="54">
        <v>0</v>
      </c>
      <c r="AN23" s="54">
        <v>0</v>
      </c>
      <c r="AO23" s="55">
        <f t="shared" si="9"/>
        <v>0</v>
      </c>
      <c r="AP23" s="50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f t="shared" si="10"/>
        <v>0</v>
      </c>
      <c r="BA23" s="51">
        <v>0</v>
      </c>
      <c r="BB23" s="51">
        <v>0</v>
      </c>
      <c r="BC23" s="51">
        <v>0</v>
      </c>
      <c r="BD23" s="56">
        <f t="shared" si="11"/>
        <v>0</v>
      </c>
      <c r="BE23" s="51">
        <v>0</v>
      </c>
      <c r="BF23" s="51">
        <v>0</v>
      </c>
      <c r="BG23" s="52">
        <f t="shared" si="12"/>
        <v>0</v>
      </c>
      <c r="BH23" s="54">
        <v>5676.1011600944166</v>
      </c>
    </row>
    <row r="24" spans="1:60" ht="12" customHeight="1">
      <c r="A24" s="57" t="s">
        <v>261</v>
      </c>
      <c r="B24" s="58">
        <v>177.29729729729701</v>
      </c>
      <c r="C24" s="59">
        <v>5867.9102422907499</v>
      </c>
      <c r="D24" s="60">
        <f t="shared" si="13"/>
        <v>6045.2075395880465</v>
      </c>
      <c r="E24" s="58">
        <v>0</v>
      </c>
      <c r="F24" s="59">
        <v>0</v>
      </c>
      <c r="G24" s="59">
        <v>0</v>
      </c>
      <c r="H24" s="60">
        <f t="shared" si="5"/>
        <v>0</v>
      </c>
      <c r="I24" s="58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59">
        <v>0</v>
      </c>
      <c r="AA24" s="59">
        <v>0</v>
      </c>
      <c r="AB24" s="59">
        <v>0</v>
      </c>
      <c r="AC24" s="59">
        <v>0</v>
      </c>
      <c r="AD24" s="59">
        <v>0</v>
      </c>
      <c r="AE24" s="59">
        <v>0</v>
      </c>
      <c r="AF24" s="59">
        <v>0</v>
      </c>
      <c r="AG24" s="59">
        <v>0</v>
      </c>
      <c r="AH24" s="59">
        <v>0</v>
      </c>
      <c r="AI24" s="59">
        <v>0</v>
      </c>
      <c r="AJ24" s="59">
        <v>0</v>
      </c>
      <c r="AK24" s="59">
        <v>0</v>
      </c>
      <c r="AL24" s="61">
        <f t="shared" si="7"/>
        <v>0</v>
      </c>
      <c r="AM24" s="62">
        <v>0</v>
      </c>
      <c r="AN24" s="62">
        <v>0</v>
      </c>
      <c r="AO24" s="63">
        <f t="shared" si="9"/>
        <v>0</v>
      </c>
      <c r="AP24" s="58">
        <v>0</v>
      </c>
      <c r="AQ24" s="59">
        <v>0</v>
      </c>
      <c r="AR24" s="59">
        <v>0</v>
      </c>
      <c r="AS24" s="59">
        <v>0</v>
      </c>
      <c r="AT24" s="59">
        <v>0</v>
      </c>
      <c r="AU24" s="59">
        <v>0</v>
      </c>
      <c r="AV24" s="59">
        <v>0</v>
      </c>
      <c r="AW24" s="59">
        <v>0</v>
      </c>
      <c r="AX24" s="59">
        <v>0</v>
      </c>
      <c r="AY24" s="59">
        <v>0</v>
      </c>
      <c r="AZ24" s="59">
        <f t="shared" si="10"/>
        <v>0</v>
      </c>
      <c r="BA24" s="59">
        <v>0</v>
      </c>
      <c r="BB24" s="59">
        <v>0</v>
      </c>
      <c r="BC24" s="59">
        <v>0</v>
      </c>
      <c r="BD24" s="64">
        <f t="shared" si="11"/>
        <v>0</v>
      </c>
      <c r="BE24" s="59">
        <v>0</v>
      </c>
      <c r="BF24" s="59">
        <v>0</v>
      </c>
      <c r="BG24" s="60">
        <f t="shared" si="12"/>
        <v>0</v>
      </c>
      <c r="BH24" s="62">
        <v>6045.2075395880465</v>
      </c>
    </row>
    <row r="25" spans="1:60" ht="12" customHeight="1">
      <c r="A25" s="65" t="s">
        <v>333</v>
      </c>
      <c r="B25" s="43">
        <f>SUM(B26:B30)</f>
        <v>45.195454545454503</v>
      </c>
      <c r="C25" s="44">
        <f>SUM(C26:C30)</f>
        <v>161.53594887271399</v>
      </c>
      <c r="D25" s="45">
        <f t="shared" si="13"/>
        <v>206.7314034181685</v>
      </c>
      <c r="E25" s="43">
        <f t="shared" ref="E25:AJ25" si="14">SUM(E26:E30)</f>
        <v>84679.457210905894</v>
      </c>
      <c r="F25" s="44">
        <f t="shared" si="14"/>
        <v>29084.289005046645</v>
      </c>
      <c r="G25" s="44">
        <f t="shared" si="14"/>
        <v>19291.10199583217</v>
      </c>
      <c r="H25" s="45">
        <f t="shared" si="5"/>
        <v>133054.8482117847</v>
      </c>
      <c r="I25" s="43">
        <f t="shared" si="14"/>
        <v>2.9639623646369602</v>
      </c>
      <c r="J25" s="44">
        <f t="shared" si="14"/>
        <v>0</v>
      </c>
      <c r="K25" s="44">
        <f t="shared" si="14"/>
        <v>1.4819811823184801</v>
      </c>
      <c r="L25" s="44">
        <f t="shared" si="14"/>
        <v>0</v>
      </c>
      <c r="M25" s="44">
        <f t="shared" si="14"/>
        <v>6.6689153204331602</v>
      </c>
      <c r="N25" s="44">
        <f t="shared" si="14"/>
        <v>1.06965761511216</v>
      </c>
      <c r="O25" s="44">
        <f t="shared" si="14"/>
        <v>5.1869341381146796</v>
      </c>
      <c r="P25" s="44">
        <f t="shared" si="14"/>
        <v>0</v>
      </c>
      <c r="Q25" s="44">
        <f t="shared" si="14"/>
        <v>788.9603636522927</v>
      </c>
      <c r="R25" s="44">
        <f t="shared" si="14"/>
        <v>0</v>
      </c>
      <c r="S25" s="44">
        <f t="shared" si="14"/>
        <v>68.624490558619712</v>
      </c>
      <c r="T25" s="44">
        <f t="shared" si="14"/>
        <v>1.4381353558542</v>
      </c>
      <c r="U25" s="44">
        <f t="shared" si="14"/>
        <v>0</v>
      </c>
      <c r="V25" s="44">
        <f t="shared" si="14"/>
        <v>0</v>
      </c>
      <c r="W25" s="44">
        <f t="shared" si="14"/>
        <v>373</v>
      </c>
      <c r="X25" s="44">
        <f t="shared" si="14"/>
        <v>7.3992816180280485</v>
      </c>
      <c r="Y25" s="44">
        <f t="shared" si="14"/>
        <v>7.5454545454545503</v>
      </c>
      <c r="Z25" s="44">
        <f t="shared" si="14"/>
        <v>0</v>
      </c>
      <c r="AA25" s="44">
        <f t="shared" si="14"/>
        <v>260.74589472031113</v>
      </c>
      <c r="AB25" s="44">
        <f t="shared" si="14"/>
        <v>283.45416265021123</v>
      </c>
      <c r="AC25" s="44">
        <f t="shared" si="14"/>
        <v>12.54411439876305</v>
      </c>
      <c r="AD25" s="44">
        <f t="shared" si="14"/>
        <v>4.8985831193634954</v>
      </c>
      <c r="AE25" s="44">
        <f t="shared" si="14"/>
        <v>5.3666666666666698</v>
      </c>
      <c r="AF25" s="44">
        <f t="shared" si="14"/>
        <v>0</v>
      </c>
      <c r="AG25" s="44">
        <f t="shared" si="14"/>
        <v>0</v>
      </c>
      <c r="AH25" s="44">
        <f t="shared" si="14"/>
        <v>0</v>
      </c>
      <c r="AI25" s="44">
        <f t="shared" si="14"/>
        <v>139</v>
      </c>
      <c r="AJ25" s="44">
        <f t="shared" si="14"/>
        <v>0</v>
      </c>
      <c r="AK25" s="44">
        <f t="shared" ref="AK25" si="15">SUM(AK26:AK30)</f>
        <v>8</v>
      </c>
      <c r="AL25" s="46">
        <f t="shared" si="7"/>
        <v>1978.3485979061802</v>
      </c>
      <c r="AM25" s="47">
        <f t="shared" ref="AM25:AY25" si="16">SUM(AM26:AM30)</f>
        <v>0</v>
      </c>
      <c r="AN25" s="47">
        <f t="shared" si="16"/>
        <v>0</v>
      </c>
      <c r="AO25" s="48">
        <f t="shared" si="9"/>
        <v>135033.19680969088</v>
      </c>
      <c r="AP25" s="43">
        <f t="shared" si="16"/>
        <v>285.37234828481218</v>
      </c>
      <c r="AQ25" s="44">
        <f t="shared" si="16"/>
        <v>0</v>
      </c>
      <c r="AR25" s="44">
        <f t="shared" si="16"/>
        <v>0</v>
      </c>
      <c r="AS25" s="44">
        <f t="shared" si="16"/>
        <v>0</v>
      </c>
      <c r="AT25" s="44">
        <f t="shared" si="16"/>
        <v>0</v>
      </c>
      <c r="AU25" s="44">
        <f t="shared" si="16"/>
        <v>0</v>
      </c>
      <c r="AV25" s="44">
        <f t="shared" si="16"/>
        <v>0</v>
      </c>
      <c r="AW25" s="44">
        <f t="shared" si="16"/>
        <v>4</v>
      </c>
      <c r="AX25" s="44">
        <f t="shared" si="16"/>
        <v>0</v>
      </c>
      <c r="AY25" s="44">
        <f t="shared" si="16"/>
        <v>0</v>
      </c>
      <c r="AZ25" s="44">
        <f t="shared" si="10"/>
        <v>0</v>
      </c>
      <c r="BA25" s="44">
        <f>SUM(BA26:BA30)</f>
        <v>0.74099059115924004</v>
      </c>
      <c r="BB25" s="44">
        <f>SUM(BB26:BB30)</f>
        <v>0</v>
      </c>
      <c r="BC25" s="44">
        <f>SUM(BC26:BC30)</f>
        <v>0</v>
      </c>
      <c r="BD25" s="44">
        <f t="shared" si="11"/>
        <v>0.74099059115924004</v>
      </c>
      <c r="BE25" s="44">
        <f>SUM(BE26:BE30)</f>
        <v>0</v>
      </c>
      <c r="BF25" s="44">
        <f>SUM(BF26:BF30)</f>
        <v>0</v>
      </c>
      <c r="BG25" s="45">
        <f t="shared" si="12"/>
        <v>290.11333887597141</v>
      </c>
      <c r="BH25" s="47">
        <f>SUM(BH26:BH30)</f>
        <v>135530.04155198505</v>
      </c>
    </row>
    <row r="26" spans="1:60" ht="12" customHeight="1">
      <c r="A26" s="66" t="s">
        <v>210</v>
      </c>
      <c r="B26" s="50">
        <v>0</v>
      </c>
      <c r="C26" s="51">
        <v>0</v>
      </c>
      <c r="D26" s="52">
        <f t="shared" si="13"/>
        <v>0</v>
      </c>
      <c r="E26" s="50">
        <v>84679.457210905894</v>
      </c>
      <c r="F26" s="51">
        <v>0</v>
      </c>
      <c r="G26" s="51">
        <v>9.2646863925782892</v>
      </c>
      <c r="H26" s="52">
        <f t="shared" si="5"/>
        <v>84688.72189729847</v>
      </c>
      <c r="I26" s="50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726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1.5441143987630499</v>
      </c>
      <c r="AD26" s="51">
        <v>0.77205719938152495</v>
      </c>
      <c r="AE26" s="51">
        <v>5.3666666666666698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3">
        <f t="shared" si="7"/>
        <v>733.68283826481127</v>
      </c>
      <c r="AM26" s="54">
        <v>0</v>
      </c>
      <c r="AN26" s="54">
        <v>0</v>
      </c>
      <c r="AO26" s="55">
        <f t="shared" si="9"/>
        <v>85422.404735563279</v>
      </c>
      <c r="AP26" s="50">
        <v>241.65390340641699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4</v>
      </c>
      <c r="AX26" s="51">
        <v>0</v>
      </c>
      <c r="AY26" s="51">
        <v>0</v>
      </c>
      <c r="AZ26" s="51">
        <f t="shared" si="10"/>
        <v>0</v>
      </c>
      <c r="BA26" s="51">
        <v>0</v>
      </c>
      <c r="BB26" s="51">
        <v>0</v>
      </c>
      <c r="BC26" s="51">
        <v>0</v>
      </c>
      <c r="BD26" s="56">
        <f t="shared" si="11"/>
        <v>0</v>
      </c>
      <c r="BE26" s="51">
        <v>0</v>
      </c>
      <c r="BF26" s="51">
        <v>0</v>
      </c>
      <c r="BG26" s="52">
        <f t="shared" si="12"/>
        <v>245.65390340641699</v>
      </c>
      <c r="BH26" s="54">
        <v>85668.058638969713</v>
      </c>
    </row>
    <row r="27" spans="1:60" ht="12" customHeight="1">
      <c r="A27" s="67" t="s">
        <v>90</v>
      </c>
      <c r="B27" s="58">
        <v>0</v>
      </c>
      <c r="C27" s="59">
        <v>0</v>
      </c>
      <c r="D27" s="60">
        <f t="shared" si="13"/>
        <v>0</v>
      </c>
      <c r="E27" s="58">
        <v>0</v>
      </c>
      <c r="F27" s="59">
        <v>28982.6688933148</v>
      </c>
      <c r="G27" s="59">
        <v>153</v>
      </c>
      <c r="H27" s="60">
        <f t="shared" si="5"/>
        <v>29135.6688933148</v>
      </c>
      <c r="I27" s="58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9">
        <v>0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59">
        <v>0</v>
      </c>
      <c r="AB27" s="59">
        <v>0</v>
      </c>
      <c r="AC27" s="59">
        <v>0</v>
      </c>
      <c r="AD27" s="59">
        <v>0</v>
      </c>
      <c r="AE27" s="59">
        <v>0</v>
      </c>
      <c r="AF27" s="59">
        <v>0</v>
      </c>
      <c r="AG27" s="59">
        <v>0</v>
      </c>
      <c r="AH27" s="59">
        <v>0</v>
      </c>
      <c r="AI27" s="59">
        <v>0</v>
      </c>
      <c r="AJ27" s="59">
        <v>0</v>
      </c>
      <c r="AK27" s="59">
        <v>0</v>
      </c>
      <c r="AL27" s="61">
        <f t="shared" si="7"/>
        <v>0</v>
      </c>
      <c r="AM27" s="62">
        <v>0</v>
      </c>
      <c r="AN27" s="62">
        <v>0</v>
      </c>
      <c r="AO27" s="63">
        <f t="shared" si="9"/>
        <v>29135.6688933148</v>
      </c>
      <c r="AP27" s="58">
        <v>0</v>
      </c>
      <c r="AQ27" s="59">
        <v>0</v>
      </c>
      <c r="AR27" s="59">
        <v>0</v>
      </c>
      <c r="AS27" s="59">
        <v>0</v>
      </c>
      <c r="AT27" s="59">
        <v>0</v>
      </c>
      <c r="AU27" s="59">
        <v>0</v>
      </c>
      <c r="AV27" s="59">
        <v>0</v>
      </c>
      <c r="AW27" s="59">
        <v>0</v>
      </c>
      <c r="AX27" s="59">
        <v>0</v>
      </c>
      <c r="AY27" s="59">
        <v>0</v>
      </c>
      <c r="AZ27" s="59">
        <f t="shared" si="10"/>
        <v>0</v>
      </c>
      <c r="BA27" s="59">
        <v>0</v>
      </c>
      <c r="BB27" s="59">
        <v>0</v>
      </c>
      <c r="BC27" s="59">
        <v>0</v>
      </c>
      <c r="BD27" s="64">
        <f t="shared" si="11"/>
        <v>0</v>
      </c>
      <c r="BE27" s="59">
        <v>0</v>
      </c>
      <c r="BF27" s="59">
        <v>0</v>
      </c>
      <c r="BG27" s="60">
        <f t="shared" si="12"/>
        <v>0</v>
      </c>
      <c r="BH27" s="62">
        <v>29135.6688933148</v>
      </c>
    </row>
    <row r="28" spans="1:60" ht="12" customHeight="1">
      <c r="A28" s="66" t="s">
        <v>87</v>
      </c>
      <c r="B28" s="50">
        <v>0</v>
      </c>
      <c r="C28" s="51">
        <v>0</v>
      </c>
      <c r="D28" s="52">
        <f t="shared" si="13"/>
        <v>0</v>
      </c>
      <c r="E28" s="50">
        <v>0</v>
      </c>
      <c r="F28" s="51">
        <v>0</v>
      </c>
      <c r="G28" s="51">
        <v>991.57260920897295</v>
      </c>
      <c r="H28" s="52">
        <f t="shared" si="5"/>
        <v>991.57260920897295</v>
      </c>
      <c r="I28" s="50">
        <v>0</v>
      </c>
      <c r="J28" s="51">
        <v>0</v>
      </c>
      <c r="K28" s="51">
        <v>0</v>
      </c>
      <c r="L28" s="51">
        <v>0</v>
      </c>
      <c r="M28" s="51">
        <v>0</v>
      </c>
      <c r="N28" s="51">
        <v>1.06965761511216</v>
      </c>
      <c r="O28" s="51">
        <v>0</v>
      </c>
      <c r="P28" s="51">
        <v>0</v>
      </c>
      <c r="Q28" s="51">
        <v>38.5076741440378</v>
      </c>
      <c r="R28" s="51">
        <v>0</v>
      </c>
      <c r="S28" s="51">
        <v>1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3">
        <f t="shared" si="7"/>
        <v>40.577331759149963</v>
      </c>
      <c r="AM28" s="54">
        <v>0</v>
      </c>
      <c r="AN28" s="54">
        <v>0</v>
      </c>
      <c r="AO28" s="55">
        <f t="shared" si="9"/>
        <v>1032.149940968123</v>
      </c>
      <c r="AP28" s="50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f t="shared" si="10"/>
        <v>0</v>
      </c>
      <c r="BA28" s="51">
        <v>0</v>
      </c>
      <c r="BB28" s="51">
        <v>0</v>
      </c>
      <c r="BC28" s="51">
        <v>0</v>
      </c>
      <c r="BD28" s="56">
        <f t="shared" si="11"/>
        <v>0</v>
      </c>
      <c r="BE28" s="51">
        <v>0</v>
      </c>
      <c r="BF28" s="51">
        <v>0</v>
      </c>
      <c r="BG28" s="52">
        <f t="shared" si="12"/>
        <v>0</v>
      </c>
      <c r="BH28" s="54">
        <v>1032.149940968123</v>
      </c>
    </row>
    <row r="29" spans="1:60" ht="12" customHeight="1">
      <c r="A29" s="67" t="s">
        <v>91</v>
      </c>
      <c r="B29" s="58">
        <v>0</v>
      </c>
      <c r="C29" s="59">
        <v>0</v>
      </c>
      <c r="D29" s="60">
        <f t="shared" si="13"/>
        <v>0</v>
      </c>
      <c r="E29" s="58">
        <v>0</v>
      </c>
      <c r="F29" s="59">
        <v>101.62011173184401</v>
      </c>
      <c r="G29" s="59">
        <v>9217.9609544468494</v>
      </c>
      <c r="H29" s="60">
        <f t="shared" si="5"/>
        <v>9319.5810661786927</v>
      </c>
      <c r="I29" s="58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7.6142165860170197</v>
      </c>
      <c r="T29" s="59">
        <v>0</v>
      </c>
      <c r="U29" s="59">
        <v>0</v>
      </c>
      <c r="V29" s="59">
        <v>0</v>
      </c>
      <c r="W29" s="59">
        <v>0</v>
      </c>
      <c r="X29" s="59">
        <v>6.6624395127648901</v>
      </c>
      <c r="Y29" s="59">
        <v>1</v>
      </c>
      <c r="Z29" s="59">
        <v>0</v>
      </c>
      <c r="AA29" s="59">
        <v>0.95177707325212701</v>
      </c>
      <c r="AB29" s="59">
        <v>279.74920969441501</v>
      </c>
      <c r="AC29" s="59">
        <v>11</v>
      </c>
      <c r="AD29" s="59">
        <v>1.90355414650425</v>
      </c>
      <c r="AE29" s="59">
        <v>0</v>
      </c>
      <c r="AF29" s="59">
        <v>0</v>
      </c>
      <c r="AG29" s="59">
        <v>0</v>
      </c>
      <c r="AH29" s="59">
        <v>0</v>
      </c>
      <c r="AI29" s="59">
        <v>0</v>
      </c>
      <c r="AJ29" s="59">
        <v>0</v>
      </c>
      <c r="AK29" s="59">
        <v>0</v>
      </c>
      <c r="AL29" s="61">
        <f t="shared" si="7"/>
        <v>308.88119701295324</v>
      </c>
      <c r="AM29" s="62">
        <v>0</v>
      </c>
      <c r="AN29" s="62">
        <v>0</v>
      </c>
      <c r="AO29" s="63">
        <f t="shared" si="9"/>
        <v>9628.4622631916463</v>
      </c>
      <c r="AP29" s="58">
        <v>0</v>
      </c>
      <c r="AQ29" s="59">
        <v>0</v>
      </c>
      <c r="AR29" s="59">
        <v>0</v>
      </c>
      <c r="AS29" s="59">
        <v>0</v>
      </c>
      <c r="AT29" s="59">
        <v>0</v>
      </c>
      <c r="AU29" s="59">
        <v>0</v>
      </c>
      <c r="AV29" s="59">
        <v>0</v>
      </c>
      <c r="AW29" s="59">
        <v>0</v>
      </c>
      <c r="AX29" s="59">
        <v>0</v>
      </c>
      <c r="AY29" s="59">
        <v>0</v>
      </c>
      <c r="AZ29" s="59">
        <f t="shared" si="10"/>
        <v>0</v>
      </c>
      <c r="BA29" s="59">
        <v>0</v>
      </c>
      <c r="BB29" s="59">
        <v>0</v>
      </c>
      <c r="BC29" s="59">
        <v>0</v>
      </c>
      <c r="BD29" s="64">
        <f t="shared" si="11"/>
        <v>0</v>
      </c>
      <c r="BE29" s="59">
        <v>0</v>
      </c>
      <c r="BF29" s="59">
        <v>0</v>
      </c>
      <c r="BG29" s="60">
        <f t="shared" si="12"/>
        <v>0</v>
      </c>
      <c r="BH29" s="62">
        <v>9628.4622631916463</v>
      </c>
    </row>
    <row r="30" spans="1:60" ht="12" customHeight="1">
      <c r="A30" s="66" t="s">
        <v>88</v>
      </c>
      <c r="B30" s="50">
        <v>45.195454545454503</v>
      </c>
      <c r="C30" s="51">
        <v>161.53594887271399</v>
      </c>
      <c r="D30" s="52">
        <f t="shared" si="13"/>
        <v>206.7314034181685</v>
      </c>
      <c r="E30" s="50">
        <v>0</v>
      </c>
      <c r="F30" s="51">
        <v>0</v>
      </c>
      <c r="G30" s="51">
        <v>8919.3037457837709</v>
      </c>
      <c r="H30" s="52">
        <f t="shared" si="5"/>
        <v>8919.3037457837709</v>
      </c>
      <c r="I30" s="50">
        <v>2.9639623646369602</v>
      </c>
      <c r="J30" s="51">
        <v>0</v>
      </c>
      <c r="K30" s="51">
        <v>1.4819811823184801</v>
      </c>
      <c r="L30" s="51">
        <v>0</v>
      </c>
      <c r="M30" s="51">
        <v>6.6689153204331602</v>
      </c>
      <c r="N30" s="51">
        <v>0</v>
      </c>
      <c r="O30" s="51">
        <v>5.1869341381146796</v>
      </c>
      <c r="P30" s="51">
        <v>0</v>
      </c>
      <c r="Q30" s="51">
        <v>24.452689508254899</v>
      </c>
      <c r="R30" s="51">
        <v>0</v>
      </c>
      <c r="S30" s="51">
        <v>60.010273972602697</v>
      </c>
      <c r="T30" s="51">
        <v>1.4381353558542</v>
      </c>
      <c r="U30" s="51">
        <v>0</v>
      </c>
      <c r="V30" s="51">
        <v>0</v>
      </c>
      <c r="W30" s="51">
        <v>373</v>
      </c>
      <c r="X30" s="51">
        <v>0.73684210526315796</v>
      </c>
      <c r="Y30" s="51">
        <v>6.5454545454545503</v>
      </c>
      <c r="Z30" s="51">
        <v>0</v>
      </c>
      <c r="AA30" s="51">
        <v>259.79411764705901</v>
      </c>
      <c r="AB30" s="51">
        <v>3.7049529557962</v>
      </c>
      <c r="AC30" s="51">
        <v>0</v>
      </c>
      <c r="AD30" s="51">
        <v>2.2229717734777199</v>
      </c>
      <c r="AE30" s="51">
        <v>0</v>
      </c>
      <c r="AF30" s="51">
        <v>0</v>
      </c>
      <c r="AG30" s="51">
        <v>0</v>
      </c>
      <c r="AH30" s="51">
        <v>0</v>
      </c>
      <c r="AI30" s="51">
        <v>139</v>
      </c>
      <c r="AJ30" s="51">
        <v>0</v>
      </c>
      <c r="AK30" s="51">
        <v>8</v>
      </c>
      <c r="AL30" s="53">
        <f t="shared" si="7"/>
        <v>895.2072308692658</v>
      </c>
      <c r="AM30" s="54">
        <v>0</v>
      </c>
      <c r="AN30" s="54">
        <v>0</v>
      </c>
      <c r="AO30" s="55">
        <f t="shared" si="9"/>
        <v>9814.5109766530368</v>
      </c>
      <c r="AP30" s="50">
        <v>43.718444878395204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f t="shared" si="10"/>
        <v>0</v>
      </c>
      <c r="BA30" s="51">
        <v>0.74099059115924004</v>
      </c>
      <c r="BB30" s="51">
        <v>0</v>
      </c>
      <c r="BC30" s="51">
        <v>0</v>
      </c>
      <c r="BD30" s="56">
        <f t="shared" si="11"/>
        <v>0.74099059115924004</v>
      </c>
      <c r="BE30" s="51">
        <v>0</v>
      </c>
      <c r="BF30" s="51">
        <v>0</v>
      </c>
      <c r="BG30" s="52">
        <f t="shared" si="12"/>
        <v>44.459435469554442</v>
      </c>
      <c r="BH30" s="54">
        <v>10065.701815540759</v>
      </c>
    </row>
    <row r="31" spans="1:60" ht="12" customHeight="1">
      <c r="A31" s="65" t="s">
        <v>334</v>
      </c>
      <c r="B31" s="43">
        <f>SUM(B32:B94)</f>
        <v>4120.3895129474004</v>
      </c>
      <c r="C31" s="44">
        <f>SUM(C32:C94)</f>
        <v>1707.8818750451189</v>
      </c>
      <c r="D31" s="45">
        <f t="shared" si="13"/>
        <v>5828.2713879925195</v>
      </c>
      <c r="E31" s="43">
        <f t="shared" ref="E31:G31" si="17">SUM(E32:E94)</f>
        <v>1631.4017971378794</v>
      </c>
      <c r="F31" s="44">
        <f t="shared" si="17"/>
        <v>0</v>
      </c>
      <c r="G31" s="44">
        <f t="shared" si="17"/>
        <v>1876.0436823017496</v>
      </c>
      <c r="H31" s="45">
        <f t="shared" si="5"/>
        <v>3507.4454794396288</v>
      </c>
      <c r="I31" s="43">
        <f t="shared" ref="I31:AK31" si="18">SUM(I32:I94)</f>
        <v>354907.97806100245</v>
      </c>
      <c r="J31" s="44">
        <f t="shared" si="18"/>
        <v>11121.583891910686</v>
      </c>
      <c r="K31" s="44">
        <f t="shared" si="18"/>
        <v>36214.710389712644</v>
      </c>
      <c r="L31" s="44">
        <f t="shared" si="18"/>
        <v>44354.311980139879</v>
      </c>
      <c r="M31" s="44">
        <f t="shared" si="18"/>
        <v>23939.624471152976</v>
      </c>
      <c r="N31" s="44">
        <f t="shared" si="18"/>
        <v>16894.919407303612</v>
      </c>
      <c r="O31" s="44">
        <f t="shared" si="18"/>
        <v>44117.060826208304</v>
      </c>
      <c r="P31" s="44">
        <f t="shared" si="18"/>
        <v>15658.862728076727</v>
      </c>
      <c r="Q31" s="44">
        <f t="shared" si="18"/>
        <v>217737.41182509603</v>
      </c>
      <c r="R31" s="44">
        <f t="shared" si="18"/>
        <v>20136.008009448942</v>
      </c>
      <c r="S31" s="44">
        <f t="shared" si="18"/>
        <v>62496.621638884106</v>
      </c>
      <c r="T31" s="44">
        <f t="shared" si="18"/>
        <v>21223.56986074636</v>
      </c>
      <c r="U31" s="44">
        <f t="shared" si="18"/>
        <v>37594.731621529376</v>
      </c>
      <c r="V31" s="44">
        <f t="shared" si="18"/>
        <v>14257.049092078629</v>
      </c>
      <c r="W31" s="44">
        <f t="shared" si="18"/>
        <v>24919.796082104833</v>
      </c>
      <c r="X31" s="44">
        <f t="shared" si="18"/>
        <v>12404.840768163464</v>
      </c>
      <c r="Y31" s="44">
        <f t="shared" si="18"/>
        <v>14504.823897509799</v>
      </c>
      <c r="Z31" s="44">
        <f t="shared" si="18"/>
        <v>60610.903108842052</v>
      </c>
      <c r="AA31" s="44">
        <f t="shared" si="18"/>
        <v>54169.429828748784</v>
      </c>
      <c r="AB31" s="44">
        <f t="shared" si="18"/>
        <v>70748.430380722086</v>
      </c>
      <c r="AC31" s="44">
        <f t="shared" si="18"/>
        <v>31102.445504663698</v>
      </c>
      <c r="AD31" s="44">
        <f t="shared" si="18"/>
        <v>65991.208983224817</v>
      </c>
      <c r="AE31" s="44">
        <f t="shared" si="18"/>
        <v>105957.41530304935</v>
      </c>
      <c r="AF31" s="44">
        <f t="shared" si="18"/>
        <v>50843.544012536382</v>
      </c>
      <c r="AG31" s="44">
        <f t="shared" si="18"/>
        <v>60119.696609249411</v>
      </c>
      <c r="AH31" s="44">
        <f t="shared" si="18"/>
        <v>118654.34781702177</v>
      </c>
      <c r="AI31" s="44">
        <f t="shared" si="18"/>
        <v>61726.141518722812</v>
      </c>
      <c r="AJ31" s="44">
        <f t="shared" si="18"/>
        <v>32919.774303596379</v>
      </c>
      <c r="AK31" s="44">
        <f t="shared" si="18"/>
        <v>38873.334504895356</v>
      </c>
      <c r="AL31" s="46">
        <f t="shared" si="7"/>
        <v>1724200.5764263417</v>
      </c>
      <c r="AM31" s="47">
        <f>SUM(AM32:AM94)</f>
        <v>0</v>
      </c>
      <c r="AN31" s="47">
        <f>SUM(AN32:AN94)</f>
        <v>27.971917033736698</v>
      </c>
      <c r="AO31" s="48">
        <f t="shared" si="9"/>
        <v>1727735.9938228149</v>
      </c>
      <c r="AP31" s="43">
        <f t="shared" ref="AP31:AX31" si="19">SUM(AP32:AP94)</f>
        <v>34277.463813276037</v>
      </c>
      <c r="AQ31" s="44">
        <f t="shared" si="19"/>
        <v>150.26609198542911</v>
      </c>
      <c r="AR31" s="44">
        <f t="shared" si="19"/>
        <v>1191.48303919054</v>
      </c>
      <c r="AS31" s="44">
        <f t="shared" si="19"/>
        <v>0</v>
      </c>
      <c r="AT31" s="44">
        <f t="shared" si="19"/>
        <v>10</v>
      </c>
      <c r="AU31" s="44">
        <f t="shared" si="19"/>
        <v>4</v>
      </c>
      <c r="AV31" s="44">
        <f t="shared" si="19"/>
        <v>20</v>
      </c>
      <c r="AW31" s="44">
        <f t="shared" si="19"/>
        <v>1545.3889189535648</v>
      </c>
      <c r="AX31" s="44">
        <f t="shared" si="19"/>
        <v>0</v>
      </c>
      <c r="AY31" s="44">
        <f t="shared" ref="AY31" si="20">SUM(AY32:AY94)</f>
        <v>0</v>
      </c>
      <c r="AZ31" s="44">
        <f t="shared" si="10"/>
        <v>0</v>
      </c>
      <c r="BA31" s="44">
        <f>SUM(BA32:BA94)</f>
        <v>2419.7859175848512</v>
      </c>
      <c r="BB31" s="44">
        <f>SUM(BB32:BB94)</f>
        <v>12</v>
      </c>
      <c r="BC31" s="44">
        <f>SUM(BC32:BC94)</f>
        <v>3</v>
      </c>
      <c r="BD31" s="44">
        <f t="shared" si="11"/>
        <v>2434.7859175848512</v>
      </c>
      <c r="BE31" s="44">
        <f>SUM(BE32:BE94)</f>
        <v>0</v>
      </c>
      <c r="BF31" s="44">
        <f>SUM(BF32:BF94)</f>
        <v>0</v>
      </c>
      <c r="BG31" s="45">
        <f t="shared" si="12"/>
        <v>39633.387780990422</v>
      </c>
      <c r="BH31" s="47">
        <f>SUM(BH32:BH94)</f>
        <v>1773197.6529917982</v>
      </c>
    </row>
    <row r="32" spans="1:60" ht="12" customHeight="1">
      <c r="A32" s="49" t="s">
        <v>262</v>
      </c>
      <c r="B32" s="50">
        <v>66.256410256410305</v>
      </c>
      <c r="C32" s="51">
        <v>228.225234619395</v>
      </c>
      <c r="D32" s="52">
        <f t="shared" si="13"/>
        <v>294.48164487580527</v>
      </c>
      <c r="E32" s="50">
        <v>0</v>
      </c>
      <c r="F32" s="51">
        <v>0</v>
      </c>
      <c r="G32" s="51">
        <v>0</v>
      </c>
      <c r="H32" s="52">
        <f t="shared" si="5"/>
        <v>0</v>
      </c>
      <c r="I32" s="50">
        <v>62146.632439958201</v>
      </c>
      <c r="J32" s="51">
        <v>0</v>
      </c>
      <c r="K32" s="51">
        <v>0</v>
      </c>
      <c r="L32" s="51">
        <v>0</v>
      </c>
      <c r="M32" s="51">
        <v>81</v>
      </c>
      <c r="N32" s="51">
        <v>0</v>
      </c>
      <c r="O32" s="51">
        <v>0</v>
      </c>
      <c r="P32" s="51">
        <v>0</v>
      </c>
      <c r="Q32" s="51">
        <v>0</v>
      </c>
      <c r="R32" s="51">
        <v>9.7546119039331707</v>
      </c>
      <c r="S32" s="51">
        <v>70</v>
      </c>
      <c r="T32" s="51">
        <v>0</v>
      </c>
      <c r="U32" s="51">
        <v>0</v>
      </c>
      <c r="V32" s="51">
        <v>0</v>
      </c>
      <c r="W32" s="51">
        <v>31.214758092586099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0.97546119039331702</v>
      </c>
      <c r="AH32" s="51">
        <v>0</v>
      </c>
      <c r="AI32" s="51">
        <v>0</v>
      </c>
      <c r="AJ32" s="51">
        <v>0</v>
      </c>
      <c r="AK32" s="51">
        <v>0</v>
      </c>
      <c r="AL32" s="53">
        <f t="shared" si="7"/>
        <v>62339.577271145114</v>
      </c>
      <c r="AM32" s="54">
        <v>0</v>
      </c>
      <c r="AN32" s="54">
        <v>0</v>
      </c>
      <c r="AO32" s="55">
        <f t="shared" si="9"/>
        <v>62339.577271145114</v>
      </c>
      <c r="AP32" s="50">
        <v>419.44831186912597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f t="shared" si="10"/>
        <v>0</v>
      </c>
      <c r="BA32" s="51">
        <v>0</v>
      </c>
      <c r="BB32" s="51">
        <v>0</v>
      </c>
      <c r="BC32" s="51">
        <v>0</v>
      </c>
      <c r="BD32" s="56">
        <f t="shared" si="11"/>
        <v>0</v>
      </c>
      <c r="BE32" s="51">
        <v>0</v>
      </c>
      <c r="BF32" s="51">
        <v>0</v>
      </c>
      <c r="BG32" s="52">
        <f t="shared" si="12"/>
        <v>419.44831186912597</v>
      </c>
      <c r="BH32" s="54">
        <v>63053.507227890048</v>
      </c>
    </row>
    <row r="33" spans="1:60" ht="12" customHeight="1">
      <c r="A33" s="57" t="s">
        <v>263</v>
      </c>
      <c r="B33" s="58">
        <v>18.629870129870099</v>
      </c>
      <c r="C33" s="59">
        <v>31.3856209150327</v>
      </c>
      <c r="D33" s="60">
        <f t="shared" si="13"/>
        <v>50.015491044902802</v>
      </c>
      <c r="E33" s="58">
        <v>0</v>
      </c>
      <c r="F33" s="59">
        <v>0</v>
      </c>
      <c r="G33" s="59">
        <v>0</v>
      </c>
      <c r="H33" s="60">
        <f t="shared" si="5"/>
        <v>0</v>
      </c>
      <c r="I33" s="58">
        <v>7931.9966826391501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  <c r="P33" s="59">
        <v>0</v>
      </c>
      <c r="Q33" s="59">
        <v>0</v>
      </c>
      <c r="R33" s="59">
        <v>0</v>
      </c>
      <c r="S33" s="59">
        <v>0</v>
      </c>
      <c r="T33" s="59">
        <v>0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59">
        <v>0</v>
      </c>
      <c r="AB33" s="59">
        <v>0</v>
      </c>
      <c r="AC33" s="59">
        <v>0</v>
      </c>
      <c r="AD33" s="59">
        <v>0</v>
      </c>
      <c r="AE33" s="59">
        <v>0</v>
      </c>
      <c r="AF33" s="59">
        <v>0</v>
      </c>
      <c r="AG33" s="59">
        <v>0</v>
      </c>
      <c r="AH33" s="59">
        <v>0</v>
      </c>
      <c r="AI33" s="59">
        <v>0</v>
      </c>
      <c r="AJ33" s="59">
        <v>0</v>
      </c>
      <c r="AK33" s="59">
        <v>0</v>
      </c>
      <c r="AL33" s="61">
        <f t="shared" si="7"/>
        <v>7931.9966826391501</v>
      </c>
      <c r="AM33" s="62">
        <v>0</v>
      </c>
      <c r="AN33" s="62">
        <v>0</v>
      </c>
      <c r="AO33" s="63">
        <f t="shared" si="9"/>
        <v>7931.9966826391501</v>
      </c>
      <c r="AP33" s="58">
        <v>0</v>
      </c>
      <c r="AQ33" s="59">
        <v>0</v>
      </c>
      <c r="AR33" s="59">
        <v>0</v>
      </c>
      <c r="AS33" s="59">
        <v>0</v>
      </c>
      <c r="AT33" s="59">
        <v>0</v>
      </c>
      <c r="AU33" s="59">
        <v>0</v>
      </c>
      <c r="AV33" s="59">
        <v>0</v>
      </c>
      <c r="AW33" s="59">
        <v>0</v>
      </c>
      <c r="AX33" s="59">
        <v>0</v>
      </c>
      <c r="AY33" s="59">
        <v>0</v>
      </c>
      <c r="AZ33" s="59">
        <f t="shared" si="10"/>
        <v>0</v>
      </c>
      <c r="BA33" s="59">
        <v>0</v>
      </c>
      <c r="BB33" s="59">
        <v>0</v>
      </c>
      <c r="BC33" s="59">
        <v>0</v>
      </c>
      <c r="BD33" s="64">
        <f t="shared" si="11"/>
        <v>0</v>
      </c>
      <c r="BE33" s="59">
        <v>0</v>
      </c>
      <c r="BF33" s="59">
        <v>0</v>
      </c>
      <c r="BG33" s="60">
        <f t="shared" si="12"/>
        <v>0</v>
      </c>
      <c r="BH33" s="62">
        <v>7982.0121736840529</v>
      </c>
    </row>
    <row r="34" spans="1:60" ht="12" customHeight="1">
      <c r="A34" s="49" t="s">
        <v>264</v>
      </c>
      <c r="B34" s="50">
        <v>463</v>
      </c>
      <c r="C34" s="51">
        <v>15.483076923076901</v>
      </c>
      <c r="D34" s="52">
        <f t="shared" si="13"/>
        <v>478.48307692307691</v>
      </c>
      <c r="E34" s="50">
        <v>0</v>
      </c>
      <c r="F34" s="51">
        <v>0</v>
      </c>
      <c r="G34" s="51">
        <v>20</v>
      </c>
      <c r="H34" s="52">
        <f t="shared" si="5"/>
        <v>20</v>
      </c>
      <c r="I34" s="50">
        <v>21866.703808056402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0</v>
      </c>
      <c r="AG34" s="51">
        <v>0</v>
      </c>
      <c r="AH34" s="51">
        <v>0</v>
      </c>
      <c r="AI34" s="51">
        <v>0</v>
      </c>
      <c r="AJ34" s="51">
        <v>0</v>
      </c>
      <c r="AK34" s="51">
        <v>0</v>
      </c>
      <c r="AL34" s="53">
        <f t="shared" si="7"/>
        <v>21866.703808056402</v>
      </c>
      <c r="AM34" s="54">
        <v>0</v>
      </c>
      <c r="AN34" s="54">
        <v>0</v>
      </c>
      <c r="AO34" s="55">
        <f t="shared" si="9"/>
        <v>21886.703808056402</v>
      </c>
      <c r="AP34" s="50">
        <v>2084.0175214615901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f t="shared" si="10"/>
        <v>0</v>
      </c>
      <c r="BA34" s="51">
        <v>0</v>
      </c>
      <c r="BB34" s="51">
        <v>0</v>
      </c>
      <c r="BC34" s="51">
        <v>0</v>
      </c>
      <c r="BD34" s="56">
        <f t="shared" si="11"/>
        <v>0</v>
      </c>
      <c r="BE34" s="51">
        <v>0</v>
      </c>
      <c r="BF34" s="51">
        <v>0</v>
      </c>
      <c r="BG34" s="52">
        <f t="shared" si="12"/>
        <v>2084.0175214615901</v>
      </c>
      <c r="BH34" s="54">
        <v>24449.204406441066</v>
      </c>
    </row>
    <row r="35" spans="1:60" ht="12" customHeight="1">
      <c r="A35" s="57" t="s">
        <v>95</v>
      </c>
      <c r="B35" s="58">
        <v>0</v>
      </c>
      <c r="C35" s="59">
        <v>2.2413381123058498</v>
      </c>
      <c r="D35" s="60">
        <f t="shared" si="13"/>
        <v>2.2413381123058498</v>
      </c>
      <c r="E35" s="58">
        <v>0</v>
      </c>
      <c r="F35" s="59">
        <v>0</v>
      </c>
      <c r="G35" s="59">
        <v>4.4826762246117102</v>
      </c>
      <c r="H35" s="60">
        <f t="shared" si="5"/>
        <v>4.4826762246117102</v>
      </c>
      <c r="I35" s="58">
        <v>3040.3751493428899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9">
        <v>0</v>
      </c>
      <c r="U35" s="59">
        <v>0</v>
      </c>
      <c r="V35" s="59">
        <v>0</v>
      </c>
      <c r="W35" s="59">
        <v>0</v>
      </c>
      <c r="X35" s="59">
        <v>0</v>
      </c>
      <c r="Y35" s="59">
        <v>0</v>
      </c>
      <c r="Z35" s="59">
        <v>0</v>
      </c>
      <c r="AA35" s="59">
        <v>0</v>
      </c>
      <c r="AB35" s="59">
        <v>0</v>
      </c>
      <c r="AC35" s="59">
        <v>0</v>
      </c>
      <c r="AD35" s="59">
        <v>0</v>
      </c>
      <c r="AE35" s="59">
        <v>0</v>
      </c>
      <c r="AF35" s="59">
        <v>0</v>
      </c>
      <c r="AG35" s="59">
        <v>0</v>
      </c>
      <c r="AH35" s="59">
        <v>0</v>
      </c>
      <c r="AI35" s="59">
        <v>0</v>
      </c>
      <c r="AJ35" s="59">
        <v>7.8446833930704898</v>
      </c>
      <c r="AK35" s="59">
        <v>0</v>
      </c>
      <c r="AL35" s="61">
        <f t="shared" si="7"/>
        <v>3048.2198327359606</v>
      </c>
      <c r="AM35" s="62">
        <v>0</v>
      </c>
      <c r="AN35" s="62">
        <v>0</v>
      </c>
      <c r="AO35" s="63">
        <f t="shared" si="9"/>
        <v>3052.7025089605722</v>
      </c>
      <c r="AP35" s="58">
        <v>0</v>
      </c>
      <c r="AQ35" s="59">
        <v>0</v>
      </c>
      <c r="AR35" s="59">
        <v>0</v>
      </c>
      <c r="AS35" s="59">
        <v>0</v>
      </c>
      <c r="AT35" s="59">
        <v>0</v>
      </c>
      <c r="AU35" s="59">
        <v>0</v>
      </c>
      <c r="AV35" s="59">
        <v>0</v>
      </c>
      <c r="AW35" s="59">
        <v>0</v>
      </c>
      <c r="AX35" s="59">
        <v>0</v>
      </c>
      <c r="AY35" s="59">
        <v>0</v>
      </c>
      <c r="AZ35" s="59">
        <f t="shared" si="10"/>
        <v>0</v>
      </c>
      <c r="BA35" s="59">
        <v>0</v>
      </c>
      <c r="BB35" s="59">
        <v>0</v>
      </c>
      <c r="BC35" s="59">
        <v>0</v>
      </c>
      <c r="BD35" s="64">
        <f t="shared" si="11"/>
        <v>0</v>
      </c>
      <c r="BE35" s="59">
        <v>0</v>
      </c>
      <c r="BF35" s="59">
        <v>0</v>
      </c>
      <c r="BG35" s="60">
        <f t="shared" si="12"/>
        <v>0</v>
      </c>
      <c r="BH35" s="62">
        <v>3054.9438470728783</v>
      </c>
    </row>
    <row r="36" spans="1:60" ht="12" customHeight="1">
      <c r="A36" s="49" t="s">
        <v>265</v>
      </c>
      <c r="B36" s="50">
        <v>42.704517704517698</v>
      </c>
      <c r="C36" s="51">
        <v>16.223407694794702</v>
      </c>
      <c r="D36" s="52">
        <f t="shared" si="13"/>
        <v>58.9279253993124</v>
      </c>
      <c r="E36" s="50">
        <v>0</v>
      </c>
      <c r="F36" s="51">
        <v>0</v>
      </c>
      <c r="G36" s="51">
        <v>0</v>
      </c>
      <c r="H36" s="52">
        <f t="shared" si="5"/>
        <v>0</v>
      </c>
      <c r="I36" s="50">
        <v>12591.0720982865</v>
      </c>
      <c r="J36" s="51">
        <v>0</v>
      </c>
      <c r="K36" s="51">
        <v>0</v>
      </c>
      <c r="L36" s="51">
        <v>0</v>
      </c>
      <c r="M36" s="51">
        <v>1.7077271257678599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28.3542194991022</v>
      </c>
      <c r="Z36" s="51">
        <v>38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3">
        <f t="shared" si="7"/>
        <v>12659.13404491137</v>
      </c>
      <c r="AM36" s="54">
        <v>0</v>
      </c>
      <c r="AN36" s="54">
        <v>0</v>
      </c>
      <c r="AO36" s="55">
        <f t="shared" si="9"/>
        <v>12659.13404491137</v>
      </c>
      <c r="AP36" s="50">
        <v>126.12739018566199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f t="shared" si="10"/>
        <v>0</v>
      </c>
      <c r="BA36" s="51">
        <v>110</v>
      </c>
      <c r="BB36" s="51">
        <v>0</v>
      </c>
      <c r="BC36" s="51">
        <v>0</v>
      </c>
      <c r="BD36" s="56">
        <f t="shared" si="11"/>
        <v>110</v>
      </c>
      <c r="BE36" s="51">
        <v>0</v>
      </c>
      <c r="BF36" s="51">
        <v>0</v>
      </c>
      <c r="BG36" s="52">
        <f t="shared" si="12"/>
        <v>236.12739018566199</v>
      </c>
      <c r="BH36" s="54">
        <v>12954.189360496344</v>
      </c>
    </row>
    <row r="37" spans="1:60" ht="12" customHeight="1">
      <c r="A37" s="57" t="s">
        <v>266</v>
      </c>
      <c r="B37" s="58">
        <v>0</v>
      </c>
      <c r="C37" s="59">
        <v>1.1030701754386001</v>
      </c>
      <c r="D37" s="60">
        <f t="shared" si="13"/>
        <v>1.1030701754386001</v>
      </c>
      <c r="E37" s="58">
        <v>0</v>
      </c>
      <c r="F37" s="59">
        <v>0</v>
      </c>
      <c r="G37" s="59">
        <v>0</v>
      </c>
      <c r="H37" s="60">
        <f t="shared" si="5"/>
        <v>0</v>
      </c>
      <c r="I37" s="58">
        <v>20086.9078947368</v>
      </c>
      <c r="J37" s="59">
        <v>0</v>
      </c>
      <c r="K37" s="59">
        <v>0</v>
      </c>
      <c r="L37" s="59">
        <v>0</v>
      </c>
      <c r="M37" s="59">
        <v>13.2368421052632</v>
      </c>
      <c r="N37" s="59">
        <v>0</v>
      </c>
      <c r="O37" s="59">
        <v>0</v>
      </c>
      <c r="P37" s="59">
        <v>0</v>
      </c>
      <c r="Q37" s="59">
        <v>0</v>
      </c>
      <c r="R37" s="59">
        <v>598.96710526315803</v>
      </c>
      <c r="S37" s="59">
        <v>9</v>
      </c>
      <c r="T37" s="59">
        <v>0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59">
        <v>0</v>
      </c>
      <c r="AB37" s="59">
        <v>0</v>
      </c>
      <c r="AC37" s="59">
        <v>0</v>
      </c>
      <c r="AD37" s="59">
        <v>0</v>
      </c>
      <c r="AE37" s="59">
        <v>0</v>
      </c>
      <c r="AF37" s="59">
        <v>0</v>
      </c>
      <c r="AG37" s="59">
        <v>0</v>
      </c>
      <c r="AH37" s="59">
        <v>0</v>
      </c>
      <c r="AI37" s="59">
        <v>0</v>
      </c>
      <c r="AJ37" s="59">
        <v>0</v>
      </c>
      <c r="AK37" s="59">
        <v>0</v>
      </c>
      <c r="AL37" s="61">
        <f t="shared" si="7"/>
        <v>20708.11184210522</v>
      </c>
      <c r="AM37" s="62">
        <v>0</v>
      </c>
      <c r="AN37" s="62">
        <v>0</v>
      </c>
      <c r="AO37" s="63">
        <f t="shared" si="9"/>
        <v>20708.11184210522</v>
      </c>
      <c r="AP37" s="58">
        <v>3115.0701754386</v>
      </c>
      <c r="AQ37" s="59">
        <v>0</v>
      </c>
      <c r="AR37" s="59">
        <v>0</v>
      </c>
      <c r="AS37" s="59">
        <v>0</v>
      </c>
      <c r="AT37" s="59">
        <v>0</v>
      </c>
      <c r="AU37" s="59">
        <v>0</v>
      </c>
      <c r="AV37" s="59">
        <v>0</v>
      </c>
      <c r="AW37" s="59">
        <v>0</v>
      </c>
      <c r="AX37" s="59">
        <v>0</v>
      </c>
      <c r="AY37" s="59">
        <v>0</v>
      </c>
      <c r="AZ37" s="59">
        <f t="shared" si="10"/>
        <v>0</v>
      </c>
      <c r="BA37" s="59">
        <v>0</v>
      </c>
      <c r="BB37" s="59">
        <v>0</v>
      </c>
      <c r="BC37" s="59">
        <v>0</v>
      </c>
      <c r="BD37" s="64">
        <f t="shared" si="11"/>
        <v>0</v>
      </c>
      <c r="BE37" s="59">
        <v>0</v>
      </c>
      <c r="BF37" s="59">
        <v>0</v>
      </c>
      <c r="BG37" s="60">
        <f t="shared" si="12"/>
        <v>3115.0701754386</v>
      </c>
      <c r="BH37" s="62">
        <v>23824.285087719258</v>
      </c>
    </row>
    <row r="38" spans="1:60" ht="12" customHeight="1">
      <c r="A38" s="49" t="s">
        <v>267</v>
      </c>
      <c r="B38" s="50">
        <v>9</v>
      </c>
      <c r="C38" s="51">
        <v>1.0167141500474799</v>
      </c>
      <c r="D38" s="52">
        <f t="shared" si="13"/>
        <v>10.016714150047481</v>
      </c>
      <c r="E38" s="50">
        <v>0</v>
      </c>
      <c r="F38" s="51">
        <v>0</v>
      </c>
      <c r="G38" s="51">
        <v>0</v>
      </c>
      <c r="H38" s="52">
        <f t="shared" ref="H38:H69" si="21">SUM(G38,F38,E38)</f>
        <v>0</v>
      </c>
      <c r="I38" s="50">
        <v>7165.80132953466</v>
      </c>
      <c r="J38" s="51">
        <v>0</v>
      </c>
      <c r="K38" s="51">
        <v>6</v>
      </c>
      <c r="L38" s="51">
        <v>0</v>
      </c>
      <c r="M38" s="51">
        <v>3.0501424501424501</v>
      </c>
      <c r="N38" s="51">
        <v>0</v>
      </c>
      <c r="O38" s="51">
        <v>0</v>
      </c>
      <c r="P38" s="51">
        <v>0</v>
      </c>
      <c r="Q38" s="51">
        <v>0</v>
      </c>
      <c r="R38" s="51">
        <v>29.484710351377</v>
      </c>
      <c r="S38" s="51">
        <v>43.718708452041803</v>
      </c>
      <c r="T38" s="51">
        <v>1.0167141500474799</v>
      </c>
      <c r="U38" s="51">
        <v>9.1504273504273499</v>
      </c>
      <c r="V38" s="51">
        <v>0</v>
      </c>
      <c r="W38" s="51">
        <v>67.103133903133894</v>
      </c>
      <c r="X38" s="51">
        <v>0</v>
      </c>
      <c r="Y38" s="51">
        <v>17.284140550807201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6</v>
      </c>
      <c r="AL38" s="53">
        <f t="shared" ref="AL38:AL69" si="22">SUM(AK38,AJ38,AI38,AH38,AG38,AF38,AE38,AD38,AC38,AB38,AA38,Z38,Y38,X38,W38,V38,U38,T38,S38,R38,Q38,P38,O38,N38,M38,L38,K38,J38,I38)</f>
        <v>7348.6093067426373</v>
      </c>
      <c r="AM38" s="54">
        <v>0</v>
      </c>
      <c r="AN38" s="54">
        <v>0</v>
      </c>
      <c r="AO38" s="55">
        <f t="shared" ref="AO38:AO69" si="23">SUM(AN38,AM38,AL38,H38)</f>
        <v>7348.6093067426373</v>
      </c>
      <c r="AP38" s="50">
        <v>70.153276353276297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f t="shared" si="10"/>
        <v>0</v>
      </c>
      <c r="BA38" s="51">
        <v>0</v>
      </c>
      <c r="BB38" s="51">
        <v>0</v>
      </c>
      <c r="BC38" s="51">
        <v>0</v>
      </c>
      <c r="BD38" s="56">
        <f t="shared" si="11"/>
        <v>0</v>
      </c>
      <c r="BE38" s="51">
        <v>0</v>
      </c>
      <c r="BF38" s="51">
        <v>0</v>
      </c>
      <c r="BG38" s="52">
        <f t="shared" ref="BG38:BG69" si="24">SUM(BF38,BE38,BD38,AZ38,AW38,AV38,AU38,AT38,AS38,AR38,AQ38,AP38)</f>
        <v>70.153276353276297</v>
      </c>
      <c r="BH38" s="54">
        <v>7428.7792972459611</v>
      </c>
    </row>
    <row r="39" spans="1:60" ht="12" customHeight="1">
      <c r="A39" s="68" t="s">
        <v>268</v>
      </c>
      <c r="B39" s="58">
        <v>0</v>
      </c>
      <c r="C39" s="59">
        <v>0</v>
      </c>
      <c r="D39" s="60">
        <f t="shared" si="13"/>
        <v>0</v>
      </c>
      <c r="E39" s="58">
        <v>0</v>
      </c>
      <c r="F39" s="59">
        <v>0</v>
      </c>
      <c r="G39" s="59">
        <v>0</v>
      </c>
      <c r="H39" s="60">
        <f t="shared" si="21"/>
        <v>0</v>
      </c>
      <c r="I39" s="58">
        <v>9493.7615361714797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9">
        <v>0</v>
      </c>
      <c r="U39" s="59">
        <v>0</v>
      </c>
      <c r="V39" s="59">
        <v>0</v>
      </c>
      <c r="W39" s="59">
        <v>0</v>
      </c>
      <c r="X39" s="59">
        <v>0</v>
      </c>
      <c r="Y39" s="59">
        <v>0</v>
      </c>
      <c r="Z39" s="59">
        <v>0</v>
      </c>
      <c r="AA39" s="59">
        <v>0</v>
      </c>
      <c r="AB39" s="59">
        <v>0</v>
      </c>
      <c r="AC39" s="59">
        <v>0</v>
      </c>
      <c r="AD39" s="59">
        <v>0</v>
      </c>
      <c r="AE39" s="59">
        <v>0</v>
      </c>
      <c r="AF39" s="59">
        <v>0</v>
      </c>
      <c r="AG39" s="59">
        <v>0</v>
      </c>
      <c r="AH39" s="59">
        <v>0</v>
      </c>
      <c r="AI39" s="59">
        <v>0</v>
      </c>
      <c r="AJ39" s="59">
        <v>0</v>
      </c>
      <c r="AK39" s="59">
        <v>0</v>
      </c>
      <c r="AL39" s="61">
        <f t="shared" si="22"/>
        <v>9493.7615361714797</v>
      </c>
      <c r="AM39" s="62">
        <v>0</v>
      </c>
      <c r="AN39" s="62">
        <v>0</v>
      </c>
      <c r="AO39" s="63">
        <f t="shared" si="23"/>
        <v>9493.7615361714797</v>
      </c>
      <c r="AP39" s="58">
        <v>116.11848764513201</v>
      </c>
      <c r="AQ39" s="59">
        <v>0</v>
      </c>
      <c r="AR39" s="59">
        <v>0</v>
      </c>
      <c r="AS39" s="59">
        <v>0</v>
      </c>
      <c r="AT39" s="59">
        <v>0</v>
      </c>
      <c r="AU39" s="59">
        <v>0</v>
      </c>
      <c r="AV39" s="59">
        <v>0</v>
      </c>
      <c r="AW39" s="59">
        <v>0</v>
      </c>
      <c r="AX39" s="59">
        <v>0</v>
      </c>
      <c r="AY39" s="59">
        <v>0</v>
      </c>
      <c r="AZ39" s="59">
        <f t="shared" si="10"/>
        <v>0</v>
      </c>
      <c r="BA39" s="59">
        <v>0</v>
      </c>
      <c r="BB39" s="59">
        <v>0</v>
      </c>
      <c r="BC39" s="59">
        <v>0</v>
      </c>
      <c r="BD39" s="64">
        <f t="shared" si="11"/>
        <v>0</v>
      </c>
      <c r="BE39" s="59">
        <v>0</v>
      </c>
      <c r="BF39" s="59">
        <v>0</v>
      </c>
      <c r="BG39" s="60">
        <f t="shared" si="24"/>
        <v>116.11848764513201</v>
      </c>
      <c r="BH39" s="62">
        <v>9609.8800238166114</v>
      </c>
    </row>
    <row r="40" spans="1:60" ht="12" customHeight="1">
      <c r="A40" s="69" t="s">
        <v>269</v>
      </c>
      <c r="B40" s="50">
        <v>0</v>
      </c>
      <c r="C40" s="51">
        <v>0</v>
      </c>
      <c r="D40" s="52">
        <f t="shared" si="13"/>
        <v>0</v>
      </c>
      <c r="E40" s="50">
        <v>0</v>
      </c>
      <c r="F40" s="51">
        <v>0</v>
      </c>
      <c r="G40" s="51">
        <v>0</v>
      </c>
      <c r="H40" s="52">
        <f t="shared" si="21"/>
        <v>0</v>
      </c>
      <c r="I40" s="50">
        <v>11937.7263305493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3">
        <f t="shared" si="22"/>
        <v>11937.7263305493</v>
      </c>
      <c r="AM40" s="54">
        <v>0</v>
      </c>
      <c r="AN40" s="54">
        <v>0</v>
      </c>
      <c r="AO40" s="55">
        <f t="shared" si="23"/>
        <v>11937.7263305493</v>
      </c>
      <c r="AP40" s="50">
        <v>928.13966957263904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f t="shared" si="10"/>
        <v>0</v>
      </c>
      <c r="BA40" s="51">
        <v>0</v>
      </c>
      <c r="BB40" s="51">
        <v>0</v>
      </c>
      <c r="BC40" s="51">
        <v>0</v>
      </c>
      <c r="BD40" s="56">
        <f t="shared" si="11"/>
        <v>0</v>
      </c>
      <c r="BE40" s="51">
        <v>0</v>
      </c>
      <c r="BF40" s="51">
        <v>0</v>
      </c>
      <c r="BG40" s="52">
        <f t="shared" si="24"/>
        <v>928.13966957263904</v>
      </c>
      <c r="BH40" s="54">
        <v>12865.86600012194</v>
      </c>
    </row>
    <row r="41" spans="1:60" ht="12" customHeight="1">
      <c r="A41" s="68" t="s">
        <v>270</v>
      </c>
      <c r="B41" s="58">
        <v>76.183574879227095</v>
      </c>
      <c r="C41" s="59">
        <v>668.66369827134599</v>
      </c>
      <c r="D41" s="60">
        <f t="shared" si="13"/>
        <v>744.84727315057307</v>
      </c>
      <c r="E41" s="58">
        <v>0</v>
      </c>
      <c r="F41" s="59">
        <v>0</v>
      </c>
      <c r="G41" s="59">
        <v>0</v>
      </c>
      <c r="H41" s="60">
        <f t="shared" si="21"/>
        <v>0</v>
      </c>
      <c r="I41" s="58">
        <v>23623.6068096608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  <c r="S41" s="59">
        <v>0</v>
      </c>
      <c r="T41" s="59">
        <v>0</v>
      </c>
      <c r="U41" s="59">
        <v>0</v>
      </c>
      <c r="V41" s="59">
        <v>0</v>
      </c>
      <c r="W41" s="59">
        <v>0</v>
      </c>
      <c r="X41" s="59">
        <v>0</v>
      </c>
      <c r="Y41" s="59">
        <v>0</v>
      </c>
      <c r="Z41" s="59">
        <v>0</v>
      </c>
      <c r="AA41" s="59">
        <v>0</v>
      </c>
      <c r="AB41" s="59">
        <v>0</v>
      </c>
      <c r="AC41" s="59">
        <v>0</v>
      </c>
      <c r="AD41" s="59">
        <v>0</v>
      </c>
      <c r="AE41" s="59">
        <v>0</v>
      </c>
      <c r="AF41" s="59">
        <v>0</v>
      </c>
      <c r="AG41" s="59">
        <v>0</v>
      </c>
      <c r="AH41" s="59">
        <v>0</v>
      </c>
      <c r="AI41" s="59">
        <v>0</v>
      </c>
      <c r="AJ41" s="59">
        <v>0</v>
      </c>
      <c r="AK41" s="59">
        <v>0</v>
      </c>
      <c r="AL41" s="61">
        <f t="shared" si="22"/>
        <v>23623.6068096608</v>
      </c>
      <c r="AM41" s="62">
        <v>0</v>
      </c>
      <c r="AN41" s="62">
        <v>0</v>
      </c>
      <c r="AO41" s="63">
        <f t="shared" si="23"/>
        <v>23623.6068096608</v>
      </c>
      <c r="AP41" s="58">
        <v>0</v>
      </c>
      <c r="AQ41" s="59">
        <v>0</v>
      </c>
      <c r="AR41" s="59">
        <v>0</v>
      </c>
      <c r="AS41" s="59">
        <v>0</v>
      </c>
      <c r="AT41" s="59">
        <v>0</v>
      </c>
      <c r="AU41" s="59">
        <v>0</v>
      </c>
      <c r="AV41" s="59">
        <v>0</v>
      </c>
      <c r="AW41" s="59">
        <v>0</v>
      </c>
      <c r="AX41" s="59">
        <v>0</v>
      </c>
      <c r="AY41" s="59">
        <v>0</v>
      </c>
      <c r="AZ41" s="59">
        <f t="shared" si="10"/>
        <v>0</v>
      </c>
      <c r="BA41" s="59">
        <v>0</v>
      </c>
      <c r="BB41" s="59">
        <v>0</v>
      </c>
      <c r="BC41" s="59">
        <v>0</v>
      </c>
      <c r="BD41" s="64">
        <f t="shared" si="11"/>
        <v>0</v>
      </c>
      <c r="BE41" s="59">
        <v>0</v>
      </c>
      <c r="BF41" s="59">
        <v>0</v>
      </c>
      <c r="BG41" s="60">
        <f t="shared" si="24"/>
        <v>0</v>
      </c>
      <c r="BH41" s="62">
        <v>24368.454082811371</v>
      </c>
    </row>
    <row r="42" spans="1:60" ht="12" customHeight="1">
      <c r="A42" s="69" t="s">
        <v>271</v>
      </c>
      <c r="B42" s="50">
        <v>806.95254629629596</v>
      </c>
      <c r="C42" s="51">
        <v>40.082474226804102</v>
      </c>
      <c r="D42" s="52">
        <f t="shared" si="13"/>
        <v>847.03502052310012</v>
      </c>
      <c r="E42" s="50">
        <v>0</v>
      </c>
      <c r="F42" s="51">
        <v>0</v>
      </c>
      <c r="G42" s="51">
        <v>0</v>
      </c>
      <c r="H42" s="52">
        <f t="shared" si="21"/>
        <v>0</v>
      </c>
      <c r="I42" s="50">
        <v>9747.5608966951695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16.153846153846199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2.23773206994839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3">
        <f t="shared" si="22"/>
        <v>9765.9524749189641</v>
      </c>
      <c r="AM42" s="54">
        <v>0</v>
      </c>
      <c r="AN42" s="54">
        <v>0</v>
      </c>
      <c r="AO42" s="55">
        <f t="shared" si="23"/>
        <v>9765.9524749189641</v>
      </c>
      <c r="AP42" s="50">
        <v>648.94230028503205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f t="shared" si="10"/>
        <v>0</v>
      </c>
      <c r="BA42" s="51">
        <v>0</v>
      </c>
      <c r="BB42" s="51">
        <v>0</v>
      </c>
      <c r="BC42" s="51">
        <v>0</v>
      </c>
      <c r="BD42" s="56">
        <f t="shared" si="11"/>
        <v>0</v>
      </c>
      <c r="BE42" s="51">
        <v>0</v>
      </c>
      <c r="BF42" s="51">
        <v>0</v>
      </c>
      <c r="BG42" s="52">
        <f t="shared" si="24"/>
        <v>648.94230028503205</v>
      </c>
      <c r="BH42" s="54">
        <v>11261.929795727097</v>
      </c>
    </row>
    <row r="43" spans="1:60" ht="12" customHeight="1">
      <c r="A43" s="68" t="s">
        <v>272</v>
      </c>
      <c r="B43" s="58">
        <v>0</v>
      </c>
      <c r="C43" s="59">
        <v>0</v>
      </c>
      <c r="D43" s="60">
        <f t="shared" si="13"/>
        <v>0</v>
      </c>
      <c r="E43" s="58">
        <v>0</v>
      </c>
      <c r="F43" s="59">
        <v>0</v>
      </c>
      <c r="G43" s="59">
        <v>0</v>
      </c>
      <c r="H43" s="60">
        <f t="shared" si="21"/>
        <v>0</v>
      </c>
      <c r="I43" s="58">
        <v>8519.6846085969992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9">
        <v>0</v>
      </c>
      <c r="U43" s="59">
        <v>0</v>
      </c>
      <c r="V43" s="59">
        <v>0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59">
        <v>0</v>
      </c>
      <c r="AD43" s="59">
        <v>0</v>
      </c>
      <c r="AE43" s="59">
        <v>0</v>
      </c>
      <c r="AF43" s="59">
        <v>0</v>
      </c>
      <c r="AG43" s="59">
        <v>0</v>
      </c>
      <c r="AH43" s="59">
        <v>0</v>
      </c>
      <c r="AI43" s="59">
        <v>0</v>
      </c>
      <c r="AJ43" s="59">
        <v>0</v>
      </c>
      <c r="AK43" s="59">
        <v>0</v>
      </c>
      <c r="AL43" s="61">
        <f t="shared" si="22"/>
        <v>8519.6846085969992</v>
      </c>
      <c r="AM43" s="62">
        <v>0</v>
      </c>
      <c r="AN43" s="62">
        <v>0</v>
      </c>
      <c r="AO43" s="63">
        <f t="shared" si="23"/>
        <v>8519.6846085969992</v>
      </c>
      <c r="AP43" s="58">
        <v>262.494642632043</v>
      </c>
      <c r="AQ43" s="59">
        <v>0</v>
      </c>
      <c r="AR43" s="59">
        <v>0</v>
      </c>
      <c r="AS43" s="59">
        <v>0</v>
      </c>
      <c r="AT43" s="59">
        <v>0</v>
      </c>
      <c r="AU43" s="59">
        <v>0</v>
      </c>
      <c r="AV43" s="59">
        <v>0</v>
      </c>
      <c r="AW43" s="59">
        <v>0</v>
      </c>
      <c r="AX43" s="59">
        <v>0</v>
      </c>
      <c r="AY43" s="59">
        <v>0</v>
      </c>
      <c r="AZ43" s="59">
        <f t="shared" si="10"/>
        <v>0</v>
      </c>
      <c r="BA43" s="59">
        <v>0</v>
      </c>
      <c r="BB43" s="59">
        <v>0</v>
      </c>
      <c r="BC43" s="59">
        <v>0</v>
      </c>
      <c r="BD43" s="64">
        <f t="shared" si="11"/>
        <v>0</v>
      </c>
      <c r="BE43" s="59">
        <v>0</v>
      </c>
      <c r="BF43" s="59">
        <v>0</v>
      </c>
      <c r="BG43" s="60">
        <f t="shared" si="24"/>
        <v>262.494642632043</v>
      </c>
      <c r="BH43" s="62">
        <v>8782.1792512290413</v>
      </c>
    </row>
    <row r="44" spans="1:60" ht="12" customHeight="1">
      <c r="A44" s="69" t="s">
        <v>273</v>
      </c>
      <c r="B44" s="50">
        <v>823.94774136403896</v>
      </c>
      <c r="C44" s="51">
        <v>267.63636363636402</v>
      </c>
      <c r="D44" s="52">
        <f t="shared" si="13"/>
        <v>1091.584105000403</v>
      </c>
      <c r="E44" s="50">
        <v>0</v>
      </c>
      <c r="F44" s="51">
        <v>0</v>
      </c>
      <c r="G44" s="51">
        <v>0</v>
      </c>
      <c r="H44" s="52">
        <f t="shared" si="21"/>
        <v>0</v>
      </c>
      <c r="I44" s="50">
        <v>2812.4319904268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4.1612817444488801</v>
      </c>
      <c r="P44" s="51">
        <v>0</v>
      </c>
      <c r="Q44" s="51">
        <v>0</v>
      </c>
      <c r="R44" s="51">
        <v>0</v>
      </c>
      <c r="S44" s="51">
        <v>9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2.37787528254221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3">
        <f t="shared" si="22"/>
        <v>2827.9711474537912</v>
      </c>
      <c r="AM44" s="54">
        <v>0</v>
      </c>
      <c r="AN44" s="54">
        <v>0</v>
      </c>
      <c r="AO44" s="55">
        <f t="shared" si="23"/>
        <v>2827.9711474537912</v>
      </c>
      <c r="AP44" s="50">
        <v>297.23441031777702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f t="shared" si="10"/>
        <v>0</v>
      </c>
      <c r="BA44" s="51">
        <v>0</v>
      </c>
      <c r="BB44" s="51">
        <v>0</v>
      </c>
      <c r="BC44" s="51">
        <v>0</v>
      </c>
      <c r="BD44" s="56">
        <f t="shared" si="11"/>
        <v>0</v>
      </c>
      <c r="BE44" s="51">
        <v>0</v>
      </c>
      <c r="BF44" s="51">
        <v>0</v>
      </c>
      <c r="BG44" s="52">
        <f t="shared" si="24"/>
        <v>297.23441031777702</v>
      </c>
      <c r="BH44" s="54">
        <v>4216.7896627719711</v>
      </c>
    </row>
    <row r="45" spans="1:60" ht="12" customHeight="1">
      <c r="A45" s="68" t="s">
        <v>274</v>
      </c>
      <c r="B45" s="58">
        <v>37.312252964426897</v>
      </c>
      <c r="C45" s="59">
        <v>33.560360751928698</v>
      </c>
      <c r="D45" s="60">
        <f t="shared" si="13"/>
        <v>70.872613716355602</v>
      </c>
      <c r="E45" s="58">
        <v>0</v>
      </c>
      <c r="F45" s="59">
        <v>0</v>
      </c>
      <c r="G45" s="59">
        <v>5.6</v>
      </c>
      <c r="H45" s="60">
        <f t="shared" si="21"/>
        <v>5.6</v>
      </c>
      <c r="I45" s="58">
        <v>19541.4522800536</v>
      </c>
      <c r="J45" s="59">
        <v>0</v>
      </c>
      <c r="K45" s="59">
        <v>0</v>
      </c>
      <c r="L45" s="59">
        <v>0</v>
      </c>
      <c r="M45" s="59">
        <v>7.4578579448730498</v>
      </c>
      <c r="N45" s="59">
        <v>0</v>
      </c>
      <c r="O45" s="59">
        <v>0</v>
      </c>
      <c r="P45" s="59">
        <v>0</v>
      </c>
      <c r="Q45" s="59">
        <v>0</v>
      </c>
      <c r="R45" s="59">
        <v>0</v>
      </c>
      <c r="S45" s="59">
        <v>22</v>
      </c>
      <c r="T45" s="59">
        <v>0</v>
      </c>
      <c r="U45" s="59">
        <v>19.5768771052918</v>
      </c>
      <c r="V45" s="59">
        <v>0</v>
      </c>
      <c r="W45" s="59">
        <v>0</v>
      </c>
      <c r="X45" s="59">
        <v>0</v>
      </c>
      <c r="Y45" s="59">
        <v>2.7966967293273899</v>
      </c>
      <c r="Z45" s="59">
        <v>0</v>
      </c>
      <c r="AA45" s="59">
        <v>0</v>
      </c>
      <c r="AB45" s="59">
        <v>0</v>
      </c>
      <c r="AC45" s="59">
        <v>0</v>
      </c>
      <c r="AD45" s="59">
        <v>0</v>
      </c>
      <c r="AE45" s="59">
        <v>0</v>
      </c>
      <c r="AF45" s="59">
        <v>0</v>
      </c>
      <c r="AG45" s="59">
        <v>0</v>
      </c>
      <c r="AH45" s="59">
        <v>0</v>
      </c>
      <c r="AI45" s="59">
        <v>0</v>
      </c>
      <c r="AJ45" s="59">
        <v>0</v>
      </c>
      <c r="AK45" s="59">
        <v>0</v>
      </c>
      <c r="AL45" s="61">
        <f t="shared" si="22"/>
        <v>19593.283711833094</v>
      </c>
      <c r="AM45" s="62">
        <v>0</v>
      </c>
      <c r="AN45" s="62">
        <v>0</v>
      </c>
      <c r="AO45" s="63">
        <f t="shared" si="23"/>
        <v>19598.883711833092</v>
      </c>
      <c r="AP45" s="58">
        <v>295.51762106559499</v>
      </c>
      <c r="AQ45" s="59">
        <v>7.4578579448730498</v>
      </c>
      <c r="AR45" s="59">
        <v>0</v>
      </c>
      <c r="AS45" s="59">
        <v>0</v>
      </c>
      <c r="AT45" s="59">
        <v>0</v>
      </c>
      <c r="AU45" s="59">
        <v>0</v>
      </c>
      <c r="AV45" s="59">
        <v>0</v>
      </c>
      <c r="AW45" s="59">
        <v>0</v>
      </c>
      <c r="AX45" s="59">
        <v>0</v>
      </c>
      <c r="AY45" s="59">
        <v>0</v>
      </c>
      <c r="AZ45" s="59">
        <f t="shared" si="10"/>
        <v>0</v>
      </c>
      <c r="BA45" s="59">
        <v>0</v>
      </c>
      <c r="BB45" s="59">
        <v>2</v>
      </c>
      <c r="BC45" s="59">
        <v>0</v>
      </c>
      <c r="BD45" s="64">
        <f t="shared" si="11"/>
        <v>2</v>
      </c>
      <c r="BE45" s="59">
        <v>0</v>
      </c>
      <c r="BF45" s="59">
        <v>0</v>
      </c>
      <c r="BG45" s="60">
        <f t="shared" si="24"/>
        <v>304.97547901046806</v>
      </c>
      <c r="BH45" s="62">
        <v>19974.731804559917</v>
      </c>
    </row>
    <row r="46" spans="1:60" ht="12" customHeight="1">
      <c r="A46" s="69" t="s">
        <v>275</v>
      </c>
      <c r="B46" s="50">
        <v>116.911528150134</v>
      </c>
      <c r="C46" s="51">
        <v>37.013035014661298</v>
      </c>
      <c r="D46" s="52">
        <f t="shared" si="13"/>
        <v>153.9245631647953</v>
      </c>
      <c r="E46" s="50">
        <v>0</v>
      </c>
      <c r="F46" s="51">
        <v>0</v>
      </c>
      <c r="G46" s="51">
        <v>0</v>
      </c>
      <c r="H46" s="52">
        <f t="shared" si="21"/>
        <v>0</v>
      </c>
      <c r="I46" s="50">
        <v>21886.547864869499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3106.9033970276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3">
        <f t="shared" si="22"/>
        <v>24993.451261897098</v>
      </c>
      <c r="AM46" s="54">
        <v>0</v>
      </c>
      <c r="AN46" s="54">
        <v>0</v>
      </c>
      <c r="AO46" s="55">
        <f t="shared" si="23"/>
        <v>24993.451261897098</v>
      </c>
      <c r="AP46" s="50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f t="shared" si="10"/>
        <v>0</v>
      </c>
      <c r="BA46" s="51">
        <v>0</v>
      </c>
      <c r="BB46" s="51">
        <v>0</v>
      </c>
      <c r="BC46" s="51">
        <v>0</v>
      </c>
      <c r="BD46" s="56">
        <f t="shared" si="11"/>
        <v>0</v>
      </c>
      <c r="BE46" s="51">
        <v>0</v>
      </c>
      <c r="BF46" s="51">
        <v>0</v>
      </c>
      <c r="BG46" s="52">
        <f t="shared" si="24"/>
        <v>0</v>
      </c>
      <c r="BH46" s="54">
        <v>25147.375825061892</v>
      </c>
    </row>
    <row r="47" spans="1:60" ht="12" customHeight="1">
      <c r="A47" s="68" t="s">
        <v>276</v>
      </c>
      <c r="B47" s="58">
        <v>50.890666666666696</v>
      </c>
      <c r="C47" s="59">
        <v>23.491757911202001</v>
      </c>
      <c r="D47" s="60">
        <f t="shared" si="13"/>
        <v>74.382424577868704</v>
      </c>
      <c r="E47" s="58">
        <v>0</v>
      </c>
      <c r="F47" s="59">
        <v>0</v>
      </c>
      <c r="G47" s="59">
        <v>0</v>
      </c>
      <c r="H47" s="60">
        <f t="shared" si="21"/>
        <v>0</v>
      </c>
      <c r="I47" s="58">
        <v>6142.1158705330299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9">
        <v>0</v>
      </c>
      <c r="U47" s="59">
        <v>0</v>
      </c>
      <c r="V47" s="59">
        <v>0</v>
      </c>
      <c r="W47" s="59">
        <v>0</v>
      </c>
      <c r="X47" s="59">
        <v>0</v>
      </c>
      <c r="Y47" s="59">
        <v>0</v>
      </c>
      <c r="Z47" s="59">
        <v>0</v>
      </c>
      <c r="AA47" s="59">
        <v>0</v>
      </c>
      <c r="AB47" s="59">
        <v>0</v>
      </c>
      <c r="AC47" s="59">
        <v>0</v>
      </c>
      <c r="AD47" s="59">
        <v>0</v>
      </c>
      <c r="AE47" s="59">
        <v>0</v>
      </c>
      <c r="AF47" s="59">
        <v>0</v>
      </c>
      <c r="AG47" s="59">
        <v>0</v>
      </c>
      <c r="AH47" s="59">
        <v>0</v>
      </c>
      <c r="AI47" s="59">
        <v>0</v>
      </c>
      <c r="AJ47" s="59">
        <v>0</v>
      </c>
      <c r="AK47" s="59">
        <v>0</v>
      </c>
      <c r="AL47" s="61">
        <f t="shared" si="22"/>
        <v>6142.1158705330299</v>
      </c>
      <c r="AM47" s="62">
        <v>0</v>
      </c>
      <c r="AN47" s="62">
        <v>0</v>
      </c>
      <c r="AO47" s="63">
        <f t="shared" si="23"/>
        <v>6142.1158705330299</v>
      </c>
      <c r="AP47" s="58">
        <v>36.216460113103103</v>
      </c>
      <c r="AQ47" s="59">
        <v>0</v>
      </c>
      <c r="AR47" s="59">
        <v>0</v>
      </c>
      <c r="AS47" s="59">
        <v>0</v>
      </c>
      <c r="AT47" s="59">
        <v>3</v>
      </c>
      <c r="AU47" s="59">
        <v>0</v>
      </c>
      <c r="AV47" s="59">
        <v>0</v>
      </c>
      <c r="AW47" s="59">
        <v>0</v>
      </c>
      <c r="AX47" s="59">
        <v>0</v>
      </c>
      <c r="AY47" s="59">
        <v>0</v>
      </c>
      <c r="AZ47" s="59">
        <f t="shared" si="10"/>
        <v>0</v>
      </c>
      <c r="BA47" s="59">
        <v>0</v>
      </c>
      <c r="BB47" s="59">
        <v>0</v>
      </c>
      <c r="BC47" s="59">
        <v>0</v>
      </c>
      <c r="BD47" s="64">
        <f t="shared" si="11"/>
        <v>0</v>
      </c>
      <c r="BE47" s="59">
        <v>0</v>
      </c>
      <c r="BF47" s="59">
        <v>0</v>
      </c>
      <c r="BG47" s="60">
        <f t="shared" si="24"/>
        <v>39.216460113103103</v>
      </c>
      <c r="BH47" s="62">
        <v>6255.7147552240021</v>
      </c>
    </row>
    <row r="48" spans="1:60" ht="12" customHeight="1">
      <c r="A48" s="69" t="s">
        <v>105</v>
      </c>
      <c r="B48" s="50">
        <v>13.5725190839695</v>
      </c>
      <c r="C48" s="51">
        <v>15.4560401810041</v>
      </c>
      <c r="D48" s="52">
        <f t="shared" si="13"/>
        <v>29.028559264973602</v>
      </c>
      <c r="E48" s="50">
        <v>0</v>
      </c>
      <c r="F48" s="51">
        <v>0</v>
      </c>
      <c r="G48" s="51">
        <v>481.06925063375098</v>
      </c>
      <c r="H48" s="52">
        <f t="shared" si="21"/>
        <v>481.06925063375098</v>
      </c>
      <c r="I48" s="50">
        <v>47008.580208012499</v>
      </c>
      <c r="J48" s="51">
        <v>0</v>
      </c>
      <c r="K48" s="51">
        <v>0</v>
      </c>
      <c r="L48" s="51">
        <v>0</v>
      </c>
      <c r="M48" s="51">
        <v>0</v>
      </c>
      <c r="N48" s="51">
        <v>1</v>
      </c>
      <c r="O48" s="51">
        <v>0</v>
      </c>
      <c r="P48" s="51">
        <v>0</v>
      </c>
      <c r="Q48" s="51">
        <v>0</v>
      </c>
      <c r="R48" s="51">
        <v>7.7280200905020298</v>
      </c>
      <c r="S48" s="51">
        <v>41.407407407407398</v>
      </c>
      <c r="T48" s="51">
        <v>0</v>
      </c>
      <c r="U48" s="51">
        <v>101</v>
      </c>
      <c r="V48" s="51">
        <v>0</v>
      </c>
      <c r="W48" s="51">
        <v>181.73333333333301</v>
      </c>
      <c r="X48" s="51">
        <v>0</v>
      </c>
      <c r="Y48" s="51">
        <v>95.634248619962605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0.96600251131275305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3">
        <f t="shared" si="22"/>
        <v>47438.049219975015</v>
      </c>
      <c r="AM48" s="54">
        <v>0</v>
      </c>
      <c r="AN48" s="54">
        <v>0</v>
      </c>
      <c r="AO48" s="55">
        <f t="shared" si="23"/>
        <v>47919.118470608766</v>
      </c>
      <c r="AP48" s="50">
        <v>9590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20</v>
      </c>
      <c r="AW48" s="51">
        <v>0</v>
      </c>
      <c r="AX48" s="51">
        <v>0</v>
      </c>
      <c r="AY48" s="51">
        <v>0</v>
      </c>
      <c r="AZ48" s="51">
        <f t="shared" si="10"/>
        <v>0</v>
      </c>
      <c r="BA48" s="51">
        <v>0</v>
      </c>
      <c r="BB48" s="51">
        <v>0</v>
      </c>
      <c r="BC48" s="51">
        <v>0</v>
      </c>
      <c r="BD48" s="56">
        <f t="shared" si="11"/>
        <v>0</v>
      </c>
      <c r="BE48" s="51">
        <v>0</v>
      </c>
      <c r="BF48" s="51">
        <v>0</v>
      </c>
      <c r="BG48" s="52">
        <f t="shared" si="24"/>
        <v>9610</v>
      </c>
      <c r="BH48" s="54">
        <v>57558.14702987374</v>
      </c>
    </row>
    <row r="49" spans="1:60" ht="12" customHeight="1">
      <c r="A49" s="68" t="s">
        <v>106</v>
      </c>
      <c r="B49" s="58">
        <v>111.164794007491</v>
      </c>
      <c r="C49" s="59">
        <v>136.14460902647701</v>
      </c>
      <c r="D49" s="60">
        <f t="shared" si="13"/>
        <v>247.30940303396801</v>
      </c>
      <c r="E49" s="58">
        <v>0</v>
      </c>
      <c r="F49" s="59">
        <v>0</v>
      </c>
      <c r="G49" s="59">
        <v>0</v>
      </c>
      <c r="H49" s="60">
        <f t="shared" si="21"/>
        <v>0</v>
      </c>
      <c r="I49" s="58">
        <v>44404.7264440625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7.4713504953554404</v>
      </c>
      <c r="P49" s="59">
        <v>0</v>
      </c>
      <c r="Q49" s="59">
        <v>0</v>
      </c>
      <c r="R49" s="59">
        <v>29.842132301554599</v>
      </c>
      <c r="S49" s="59">
        <v>0</v>
      </c>
      <c r="T49" s="59">
        <v>0</v>
      </c>
      <c r="U49" s="59">
        <v>0</v>
      </c>
      <c r="V49" s="59">
        <v>0</v>
      </c>
      <c r="W49" s="59">
        <v>1</v>
      </c>
      <c r="X49" s="59">
        <v>0</v>
      </c>
      <c r="Y49" s="59">
        <v>14.112550935671401</v>
      </c>
      <c r="Z49" s="59">
        <v>1.66030011007899</v>
      </c>
      <c r="AA49" s="59">
        <v>0</v>
      </c>
      <c r="AB49" s="59">
        <v>0</v>
      </c>
      <c r="AC49" s="59">
        <v>0</v>
      </c>
      <c r="AD49" s="59">
        <v>0</v>
      </c>
      <c r="AE49" s="59">
        <v>0</v>
      </c>
      <c r="AF49" s="59">
        <v>0</v>
      </c>
      <c r="AG49" s="59">
        <v>0</v>
      </c>
      <c r="AH49" s="59">
        <v>0</v>
      </c>
      <c r="AI49" s="59">
        <v>0</v>
      </c>
      <c r="AJ49" s="59">
        <v>0</v>
      </c>
      <c r="AK49" s="59">
        <v>0</v>
      </c>
      <c r="AL49" s="61">
        <f t="shared" si="22"/>
        <v>44458.812777905157</v>
      </c>
      <c r="AM49" s="62">
        <v>0</v>
      </c>
      <c r="AN49" s="62">
        <v>0</v>
      </c>
      <c r="AO49" s="63">
        <f t="shared" si="23"/>
        <v>44458.812777905157</v>
      </c>
      <c r="AP49" s="58">
        <v>356.96452366698202</v>
      </c>
      <c r="AQ49" s="59">
        <v>0</v>
      </c>
      <c r="AR49" s="59">
        <v>0</v>
      </c>
      <c r="AS49" s="59">
        <v>0</v>
      </c>
      <c r="AT49" s="59">
        <v>0</v>
      </c>
      <c r="AU49" s="59">
        <v>0</v>
      </c>
      <c r="AV49" s="59">
        <v>0</v>
      </c>
      <c r="AW49" s="59">
        <v>0</v>
      </c>
      <c r="AX49" s="59">
        <v>0</v>
      </c>
      <c r="AY49" s="59">
        <v>0</v>
      </c>
      <c r="AZ49" s="59">
        <f t="shared" si="10"/>
        <v>0</v>
      </c>
      <c r="BA49" s="59">
        <v>0</v>
      </c>
      <c r="BB49" s="59">
        <v>0</v>
      </c>
      <c r="BC49" s="59">
        <v>0</v>
      </c>
      <c r="BD49" s="64">
        <f t="shared" si="11"/>
        <v>0</v>
      </c>
      <c r="BE49" s="59">
        <v>0</v>
      </c>
      <c r="BF49" s="59">
        <v>0</v>
      </c>
      <c r="BG49" s="60">
        <f t="shared" si="24"/>
        <v>356.96452366698202</v>
      </c>
      <c r="BH49" s="62">
        <v>45063.086704606118</v>
      </c>
    </row>
    <row r="50" spans="1:60" ht="12" customHeight="1">
      <c r="A50" s="69" t="s">
        <v>107</v>
      </c>
      <c r="B50" s="50">
        <v>68.550264550264501</v>
      </c>
      <c r="C50" s="51">
        <v>33.500256993905602</v>
      </c>
      <c r="D50" s="52">
        <f t="shared" si="13"/>
        <v>102.0505215441701</v>
      </c>
      <c r="E50" s="50">
        <v>0</v>
      </c>
      <c r="F50" s="51">
        <v>0</v>
      </c>
      <c r="G50" s="51">
        <v>0</v>
      </c>
      <c r="H50" s="52">
        <f t="shared" si="21"/>
        <v>0</v>
      </c>
      <c r="I50" s="50">
        <v>8.3750642484763897</v>
      </c>
      <c r="J50" s="51">
        <v>11109.5227256039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3.3500256993905602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3">
        <f t="shared" si="22"/>
        <v>11121.247815551766</v>
      </c>
      <c r="AM50" s="54">
        <v>0</v>
      </c>
      <c r="AN50" s="54">
        <v>0</v>
      </c>
      <c r="AO50" s="55">
        <f t="shared" si="23"/>
        <v>11121.247815551766</v>
      </c>
      <c r="AP50" s="50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f t="shared" si="10"/>
        <v>0</v>
      </c>
      <c r="BA50" s="51">
        <v>0</v>
      </c>
      <c r="BB50" s="51">
        <v>0</v>
      </c>
      <c r="BC50" s="51">
        <v>0</v>
      </c>
      <c r="BD50" s="56">
        <f t="shared" si="11"/>
        <v>0</v>
      </c>
      <c r="BE50" s="51">
        <v>0</v>
      </c>
      <c r="BF50" s="51">
        <v>0</v>
      </c>
      <c r="BG50" s="52">
        <f t="shared" si="24"/>
        <v>0</v>
      </c>
      <c r="BH50" s="54">
        <v>11223.298337095937</v>
      </c>
    </row>
    <row r="51" spans="1:60" ht="12" customHeight="1">
      <c r="A51" s="68" t="s">
        <v>277</v>
      </c>
      <c r="B51" s="58">
        <v>444.89483747609899</v>
      </c>
      <c r="C51" s="59">
        <v>122.810858143608</v>
      </c>
      <c r="D51" s="60">
        <f t="shared" si="13"/>
        <v>567.70569561970694</v>
      </c>
      <c r="E51" s="58">
        <v>0</v>
      </c>
      <c r="F51" s="59">
        <v>0</v>
      </c>
      <c r="G51" s="59">
        <v>0</v>
      </c>
      <c r="H51" s="60">
        <f t="shared" si="21"/>
        <v>0</v>
      </c>
      <c r="I51" s="58">
        <v>1.60537069468768</v>
      </c>
      <c r="J51" s="59">
        <v>0</v>
      </c>
      <c r="K51" s="59">
        <v>5712.7116170461204</v>
      </c>
      <c r="L51" s="59">
        <v>29.6129623268064</v>
      </c>
      <c r="M51" s="59">
        <v>0</v>
      </c>
      <c r="N51" s="59">
        <v>0</v>
      </c>
      <c r="O51" s="59">
        <v>0.89736249475170804</v>
      </c>
      <c r="P51" s="59">
        <v>0</v>
      </c>
      <c r="Q51" s="59">
        <v>0</v>
      </c>
      <c r="R51" s="59">
        <v>0</v>
      </c>
      <c r="S51" s="59">
        <v>17.659077641564501</v>
      </c>
      <c r="T51" s="59">
        <v>12.8429655575015</v>
      </c>
      <c r="U51" s="59">
        <v>4.8161120840630502</v>
      </c>
      <c r="V51" s="59">
        <v>0</v>
      </c>
      <c r="W51" s="59">
        <v>0</v>
      </c>
      <c r="X51" s="59">
        <v>0</v>
      </c>
      <c r="Y51" s="59">
        <v>0</v>
      </c>
      <c r="Z51" s="59">
        <v>3.21074138937536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6.4214827787507298</v>
      </c>
      <c r="AG51" s="59">
        <v>3.21074138937536</v>
      </c>
      <c r="AH51" s="59">
        <v>0</v>
      </c>
      <c r="AI51" s="59">
        <v>0</v>
      </c>
      <c r="AJ51" s="59">
        <v>0</v>
      </c>
      <c r="AK51" s="59">
        <v>0</v>
      </c>
      <c r="AL51" s="61">
        <f t="shared" si="22"/>
        <v>5792.9884334029966</v>
      </c>
      <c r="AM51" s="62">
        <v>0</v>
      </c>
      <c r="AN51" s="62">
        <v>0</v>
      </c>
      <c r="AO51" s="63">
        <f t="shared" si="23"/>
        <v>5792.9884334029966</v>
      </c>
      <c r="AP51" s="58">
        <v>110</v>
      </c>
      <c r="AQ51" s="59">
        <v>0</v>
      </c>
      <c r="AR51" s="59">
        <v>0</v>
      </c>
      <c r="AS51" s="59">
        <v>0</v>
      </c>
      <c r="AT51" s="59">
        <v>0</v>
      </c>
      <c r="AU51" s="59">
        <v>0</v>
      </c>
      <c r="AV51" s="59">
        <v>0</v>
      </c>
      <c r="AW51" s="59">
        <v>0</v>
      </c>
      <c r="AX51" s="59">
        <v>0</v>
      </c>
      <c r="AY51" s="59">
        <v>0</v>
      </c>
      <c r="AZ51" s="59">
        <f t="shared" si="10"/>
        <v>0</v>
      </c>
      <c r="BA51" s="59">
        <v>0</v>
      </c>
      <c r="BB51" s="59">
        <v>0</v>
      </c>
      <c r="BC51" s="59">
        <v>0</v>
      </c>
      <c r="BD51" s="64">
        <f t="shared" si="11"/>
        <v>0</v>
      </c>
      <c r="BE51" s="59">
        <v>0</v>
      </c>
      <c r="BF51" s="59">
        <v>0</v>
      </c>
      <c r="BG51" s="60">
        <f t="shared" si="24"/>
        <v>110</v>
      </c>
      <c r="BH51" s="62">
        <v>6470.6941290227041</v>
      </c>
    </row>
    <row r="52" spans="1:60" ht="12" customHeight="1">
      <c r="A52" s="69" t="s">
        <v>278</v>
      </c>
      <c r="B52" s="50">
        <v>0</v>
      </c>
      <c r="C52" s="51">
        <v>0</v>
      </c>
      <c r="D52" s="52">
        <f t="shared" si="13"/>
        <v>0</v>
      </c>
      <c r="E52" s="50">
        <v>0</v>
      </c>
      <c r="F52" s="51">
        <v>0</v>
      </c>
      <c r="G52" s="51">
        <v>0</v>
      </c>
      <c r="H52" s="52">
        <f t="shared" si="21"/>
        <v>0</v>
      </c>
      <c r="I52" s="50">
        <v>0</v>
      </c>
      <c r="J52" s="51">
        <v>0</v>
      </c>
      <c r="K52" s="51">
        <v>29333.600838216498</v>
      </c>
      <c r="L52" s="51">
        <v>544.13963398166004</v>
      </c>
      <c r="M52" s="51">
        <v>13.958632465365399</v>
      </c>
      <c r="N52" s="51">
        <v>1</v>
      </c>
      <c r="O52" s="51">
        <v>16.875</v>
      </c>
      <c r="P52" s="51">
        <v>10.236330474601299</v>
      </c>
      <c r="Q52" s="51">
        <v>0</v>
      </c>
      <c r="R52" s="51">
        <v>0</v>
      </c>
      <c r="S52" s="51">
        <v>0.93057549769102399</v>
      </c>
      <c r="T52" s="51">
        <v>159</v>
      </c>
      <c r="U52" s="51">
        <v>51.181652373006301</v>
      </c>
      <c r="V52" s="51">
        <v>0</v>
      </c>
      <c r="W52" s="51">
        <v>4.6528774884551201</v>
      </c>
      <c r="X52" s="51">
        <v>0</v>
      </c>
      <c r="Y52" s="51">
        <v>8.4</v>
      </c>
      <c r="Z52" s="51">
        <v>700.875</v>
      </c>
      <c r="AA52" s="51">
        <v>67.001435833753703</v>
      </c>
      <c r="AB52" s="51">
        <v>0</v>
      </c>
      <c r="AC52" s="51">
        <v>0</v>
      </c>
      <c r="AD52" s="51">
        <v>32.5701424191858</v>
      </c>
      <c r="AE52" s="51">
        <v>27.2198530825737</v>
      </c>
      <c r="AF52" s="51">
        <v>17.750358958438401</v>
      </c>
      <c r="AG52" s="51">
        <v>0.93057549769102399</v>
      </c>
      <c r="AH52" s="51">
        <v>28.847840428421701</v>
      </c>
      <c r="AI52" s="51">
        <v>41.8758973960961</v>
      </c>
      <c r="AJ52" s="51">
        <v>0</v>
      </c>
      <c r="AK52" s="51">
        <v>189.52</v>
      </c>
      <c r="AL52" s="53">
        <f t="shared" si="22"/>
        <v>31250.566644113438</v>
      </c>
      <c r="AM52" s="54">
        <v>0</v>
      </c>
      <c r="AN52" s="54">
        <v>0</v>
      </c>
      <c r="AO52" s="55">
        <f t="shared" si="23"/>
        <v>31250.566644113438</v>
      </c>
      <c r="AP52" s="50">
        <v>46</v>
      </c>
      <c r="AQ52" s="51">
        <v>0</v>
      </c>
      <c r="AR52" s="51">
        <v>0</v>
      </c>
      <c r="AS52" s="51">
        <v>0</v>
      </c>
      <c r="AT52" s="51">
        <v>0</v>
      </c>
      <c r="AU52" s="51">
        <v>0</v>
      </c>
      <c r="AV52" s="51">
        <v>0</v>
      </c>
      <c r="AW52" s="51">
        <v>21.403236446893601</v>
      </c>
      <c r="AX52" s="51">
        <v>0</v>
      </c>
      <c r="AY52" s="51">
        <v>0</v>
      </c>
      <c r="AZ52" s="51">
        <f t="shared" si="10"/>
        <v>0</v>
      </c>
      <c r="BA52" s="51">
        <v>0</v>
      </c>
      <c r="BB52" s="51">
        <v>0</v>
      </c>
      <c r="BC52" s="51">
        <v>0</v>
      </c>
      <c r="BD52" s="56">
        <f t="shared" si="11"/>
        <v>0</v>
      </c>
      <c r="BE52" s="51">
        <v>0</v>
      </c>
      <c r="BF52" s="51">
        <v>0</v>
      </c>
      <c r="BG52" s="52">
        <f t="shared" si="24"/>
        <v>67.403236446893601</v>
      </c>
      <c r="BH52" s="54">
        <v>31317.969880560333</v>
      </c>
    </row>
    <row r="53" spans="1:60" ht="12" customHeight="1">
      <c r="A53" s="68" t="s">
        <v>111</v>
      </c>
      <c r="B53" s="58">
        <v>0</v>
      </c>
      <c r="C53" s="59">
        <v>0</v>
      </c>
      <c r="D53" s="60">
        <f t="shared" si="13"/>
        <v>0</v>
      </c>
      <c r="E53" s="58">
        <v>0</v>
      </c>
      <c r="F53" s="59">
        <v>0</v>
      </c>
      <c r="G53" s="59">
        <v>0</v>
      </c>
      <c r="H53" s="60">
        <f t="shared" si="21"/>
        <v>0</v>
      </c>
      <c r="I53" s="58">
        <v>0</v>
      </c>
      <c r="J53" s="59">
        <v>0</v>
      </c>
      <c r="K53" s="59">
        <v>197.85234899328901</v>
      </c>
      <c r="L53" s="59">
        <v>43476.108909119299</v>
      </c>
      <c r="M53" s="59">
        <v>162.857142857143</v>
      </c>
      <c r="N53" s="59">
        <v>0</v>
      </c>
      <c r="O53" s="59">
        <v>0.91940932833800604</v>
      </c>
      <c r="P53" s="59">
        <v>0.91940932833800604</v>
      </c>
      <c r="Q53" s="59">
        <v>0</v>
      </c>
      <c r="R53" s="59">
        <v>0</v>
      </c>
      <c r="S53" s="59">
        <v>0</v>
      </c>
      <c r="T53" s="59">
        <v>0</v>
      </c>
      <c r="U53" s="59">
        <v>22.9852332084502</v>
      </c>
      <c r="V53" s="59">
        <v>0</v>
      </c>
      <c r="W53" s="59">
        <v>0</v>
      </c>
      <c r="X53" s="59">
        <v>0</v>
      </c>
      <c r="Y53" s="59">
        <v>0</v>
      </c>
      <c r="Z53" s="59">
        <v>18.899999999999999</v>
      </c>
      <c r="AA53" s="59">
        <v>0</v>
      </c>
      <c r="AB53" s="59">
        <v>0</v>
      </c>
      <c r="AC53" s="59">
        <v>0</v>
      </c>
      <c r="AD53" s="59">
        <v>0</v>
      </c>
      <c r="AE53" s="59">
        <v>0.89940917391771402</v>
      </c>
      <c r="AF53" s="59">
        <v>2.7582279850140199</v>
      </c>
      <c r="AG53" s="59">
        <v>0</v>
      </c>
      <c r="AH53" s="59">
        <v>0</v>
      </c>
      <c r="AI53" s="59">
        <v>0.91940932833800604</v>
      </c>
      <c r="AJ53" s="59">
        <v>0</v>
      </c>
      <c r="AK53" s="59">
        <v>57.922787685294402</v>
      </c>
      <c r="AL53" s="61">
        <f t="shared" si="22"/>
        <v>43943.042287007425</v>
      </c>
      <c r="AM53" s="62">
        <v>0</v>
      </c>
      <c r="AN53" s="62">
        <v>0</v>
      </c>
      <c r="AO53" s="63">
        <f t="shared" si="23"/>
        <v>43943.042287007425</v>
      </c>
      <c r="AP53" s="58">
        <v>316</v>
      </c>
      <c r="AQ53" s="59">
        <v>0</v>
      </c>
      <c r="AR53" s="59">
        <v>0</v>
      </c>
      <c r="AS53" s="59">
        <v>0</v>
      </c>
      <c r="AT53" s="59">
        <v>0</v>
      </c>
      <c r="AU53" s="59">
        <v>0</v>
      </c>
      <c r="AV53" s="59">
        <v>0</v>
      </c>
      <c r="AW53" s="59">
        <v>0</v>
      </c>
      <c r="AX53" s="59">
        <v>0</v>
      </c>
      <c r="AY53" s="59">
        <v>0</v>
      </c>
      <c r="AZ53" s="59">
        <f t="shared" si="10"/>
        <v>0</v>
      </c>
      <c r="BA53" s="59">
        <v>293</v>
      </c>
      <c r="BB53" s="59">
        <v>0</v>
      </c>
      <c r="BC53" s="59">
        <v>0</v>
      </c>
      <c r="BD53" s="64">
        <f t="shared" si="11"/>
        <v>293</v>
      </c>
      <c r="BE53" s="59">
        <v>0</v>
      </c>
      <c r="BF53" s="59">
        <v>0</v>
      </c>
      <c r="BG53" s="60">
        <f t="shared" si="24"/>
        <v>609</v>
      </c>
      <c r="BH53" s="62">
        <v>44552.042287007425</v>
      </c>
    </row>
    <row r="54" spans="1:60" ht="12" customHeight="1">
      <c r="A54" s="69" t="s">
        <v>279</v>
      </c>
      <c r="B54" s="50">
        <v>0</v>
      </c>
      <c r="C54" s="51">
        <v>0</v>
      </c>
      <c r="D54" s="52">
        <f t="shared" si="13"/>
        <v>0</v>
      </c>
      <c r="E54" s="50">
        <v>0</v>
      </c>
      <c r="F54" s="51">
        <v>0</v>
      </c>
      <c r="G54" s="51">
        <v>0</v>
      </c>
      <c r="H54" s="52">
        <f t="shared" si="21"/>
        <v>0</v>
      </c>
      <c r="I54" s="50">
        <v>48.181818181818201</v>
      </c>
      <c r="J54" s="51">
        <v>0</v>
      </c>
      <c r="K54" s="51">
        <v>5.3346534653465296</v>
      </c>
      <c r="L54" s="51">
        <v>37.342574257425703</v>
      </c>
      <c r="M54" s="51">
        <v>6194.4217821782204</v>
      </c>
      <c r="N54" s="51">
        <v>0</v>
      </c>
      <c r="O54" s="51">
        <v>41.788118811881198</v>
      </c>
      <c r="P54" s="51">
        <v>1</v>
      </c>
      <c r="Q54" s="51">
        <v>0</v>
      </c>
      <c r="R54" s="51">
        <v>0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19.560396039604001</v>
      </c>
      <c r="Z54" s="51">
        <v>50.679207920792102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4.8816105850868698</v>
      </c>
      <c r="AJ54" s="51">
        <v>0.88910891089108901</v>
      </c>
      <c r="AK54" s="51">
        <v>1.77821782178218</v>
      </c>
      <c r="AL54" s="53">
        <f t="shared" si="22"/>
        <v>6405.8574881728482</v>
      </c>
      <c r="AM54" s="54">
        <v>0</v>
      </c>
      <c r="AN54" s="54">
        <v>0</v>
      </c>
      <c r="AO54" s="55">
        <f t="shared" si="23"/>
        <v>6405.8574881728482</v>
      </c>
      <c r="AP54" s="50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f t="shared" si="10"/>
        <v>0</v>
      </c>
      <c r="BA54" s="51">
        <v>0</v>
      </c>
      <c r="BB54" s="51">
        <v>0</v>
      </c>
      <c r="BC54" s="51">
        <v>0</v>
      </c>
      <c r="BD54" s="56">
        <f t="shared" si="11"/>
        <v>0</v>
      </c>
      <c r="BE54" s="51">
        <v>0</v>
      </c>
      <c r="BF54" s="51">
        <v>0</v>
      </c>
      <c r="BG54" s="52">
        <f t="shared" si="24"/>
        <v>0</v>
      </c>
      <c r="BH54" s="54">
        <v>6405.8574881728473</v>
      </c>
    </row>
    <row r="55" spans="1:60" ht="12" customHeight="1">
      <c r="A55" s="68" t="s">
        <v>280</v>
      </c>
      <c r="B55" s="58">
        <v>0</v>
      </c>
      <c r="C55" s="59">
        <v>0</v>
      </c>
      <c r="D55" s="60">
        <f t="shared" si="13"/>
        <v>0</v>
      </c>
      <c r="E55" s="58">
        <v>0</v>
      </c>
      <c r="F55" s="59">
        <v>0</v>
      </c>
      <c r="G55" s="59">
        <v>0</v>
      </c>
      <c r="H55" s="60">
        <f t="shared" si="21"/>
        <v>0</v>
      </c>
      <c r="I55" s="58">
        <v>0</v>
      </c>
      <c r="J55" s="59">
        <v>0</v>
      </c>
      <c r="K55" s="59">
        <v>15.1111111111111</v>
      </c>
      <c r="L55" s="59">
        <v>103.333333333333</v>
      </c>
      <c r="M55" s="59">
        <v>17203.5062771378</v>
      </c>
      <c r="N55" s="59">
        <v>1.6073536650600599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9">
        <v>0</v>
      </c>
      <c r="Y55" s="59">
        <v>10.4477988228904</v>
      </c>
      <c r="Z55" s="59">
        <v>63.875</v>
      </c>
      <c r="AA55" s="59">
        <v>0</v>
      </c>
      <c r="AB55" s="59">
        <v>0</v>
      </c>
      <c r="AC55" s="59">
        <v>0</v>
      </c>
      <c r="AD55" s="59">
        <v>10.4477988228904</v>
      </c>
      <c r="AE55" s="59">
        <v>0</v>
      </c>
      <c r="AF55" s="59">
        <v>0</v>
      </c>
      <c r="AG55" s="59">
        <v>0</v>
      </c>
      <c r="AH55" s="59">
        <v>0</v>
      </c>
      <c r="AI55" s="59">
        <v>0</v>
      </c>
      <c r="AJ55" s="59">
        <v>0</v>
      </c>
      <c r="AK55" s="59">
        <v>54</v>
      </c>
      <c r="AL55" s="61">
        <f t="shared" si="22"/>
        <v>17462.328672893083</v>
      </c>
      <c r="AM55" s="62">
        <v>0</v>
      </c>
      <c r="AN55" s="62">
        <v>0</v>
      </c>
      <c r="AO55" s="63">
        <f t="shared" si="23"/>
        <v>17462.328672893083</v>
      </c>
      <c r="AP55" s="58">
        <v>59.472085607222198</v>
      </c>
      <c r="AQ55" s="59">
        <v>0</v>
      </c>
      <c r="AR55" s="59">
        <v>0</v>
      </c>
      <c r="AS55" s="59">
        <v>0</v>
      </c>
      <c r="AT55" s="59">
        <v>0</v>
      </c>
      <c r="AU55" s="59">
        <v>0</v>
      </c>
      <c r="AV55" s="59">
        <v>0</v>
      </c>
      <c r="AW55" s="59">
        <v>0</v>
      </c>
      <c r="AX55" s="59">
        <v>0</v>
      </c>
      <c r="AY55" s="59">
        <v>0</v>
      </c>
      <c r="AZ55" s="59">
        <f t="shared" si="10"/>
        <v>0</v>
      </c>
      <c r="BA55" s="59">
        <v>0</v>
      </c>
      <c r="BB55" s="59">
        <v>0</v>
      </c>
      <c r="BC55" s="59">
        <v>0</v>
      </c>
      <c r="BD55" s="64">
        <f t="shared" si="11"/>
        <v>0</v>
      </c>
      <c r="BE55" s="59">
        <v>0</v>
      </c>
      <c r="BF55" s="59">
        <v>0</v>
      </c>
      <c r="BG55" s="60">
        <f t="shared" si="24"/>
        <v>59.472085607222198</v>
      </c>
      <c r="BH55" s="62">
        <v>17521.800758500307</v>
      </c>
    </row>
    <row r="56" spans="1:60" ht="12" customHeight="1">
      <c r="A56" s="69" t="s">
        <v>215</v>
      </c>
      <c r="B56" s="50">
        <v>19.703703703703699</v>
      </c>
      <c r="C56" s="51">
        <v>9.8439582977268802</v>
      </c>
      <c r="D56" s="52">
        <f t="shared" si="13"/>
        <v>29.547662001430581</v>
      </c>
      <c r="E56" s="50">
        <v>0</v>
      </c>
      <c r="F56" s="51">
        <v>0</v>
      </c>
      <c r="G56" s="51">
        <v>0</v>
      </c>
      <c r="H56" s="52">
        <f t="shared" si="21"/>
        <v>0</v>
      </c>
      <c r="I56" s="50">
        <v>0.8</v>
      </c>
      <c r="J56" s="51">
        <v>0</v>
      </c>
      <c r="K56" s="51">
        <v>6.4407340135434996</v>
      </c>
      <c r="L56" s="51">
        <v>0</v>
      </c>
      <c r="M56" s="51">
        <v>0.82032985814390702</v>
      </c>
      <c r="N56" s="51">
        <v>16603.476328832701</v>
      </c>
      <c r="O56" s="51">
        <v>93.620111731843593</v>
      </c>
      <c r="P56" s="51">
        <v>0.82032985814390702</v>
      </c>
      <c r="Q56" s="51">
        <v>0</v>
      </c>
      <c r="R56" s="51">
        <v>0</v>
      </c>
      <c r="S56" s="51">
        <v>4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0</v>
      </c>
      <c r="Z56" s="51">
        <v>12.3049478721586</v>
      </c>
      <c r="AA56" s="51">
        <v>13.1252777303025</v>
      </c>
      <c r="AB56" s="51">
        <v>0</v>
      </c>
      <c r="AC56" s="51">
        <v>0</v>
      </c>
      <c r="AD56" s="51">
        <v>42.324823517571602</v>
      </c>
      <c r="AE56" s="51">
        <v>8.4242489734168995</v>
      </c>
      <c r="AF56" s="51">
        <v>0.82032985814390702</v>
      </c>
      <c r="AG56" s="51">
        <v>1.64065971628781</v>
      </c>
      <c r="AH56" s="51">
        <v>0.82032985814390702</v>
      </c>
      <c r="AI56" s="51">
        <v>0</v>
      </c>
      <c r="AJ56" s="51">
        <v>0</v>
      </c>
      <c r="AK56" s="51">
        <v>68.8</v>
      </c>
      <c r="AL56" s="53">
        <f t="shared" si="22"/>
        <v>16858.238451820402</v>
      </c>
      <c r="AM56" s="54">
        <v>0</v>
      </c>
      <c r="AN56" s="54">
        <v>0</v>
      </c>
      <c r="AO56" s="55">
        <f t="shared" si="23"/>
        <v>16858.238451820402</v>
      </c>
      <c r="AP56" s="50">
        <v>39.564508940338598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f t="shared" si="10"/>
        <v>0</v>
      </c>
      <c r="BA56" s="51">
        <v>0</v>
      </c>
      <c r="BB56" s="51">
        <v>0</v>
      </c>
      <c r="BC56" s="51">
        <v>0</v>
      </c>
      <c r="BD56" s="56">
        <f t="shared" si="11"/>
        <v>0</v>
      </c>
      <c r="BE56" s="51">
        <v>0</v>
      </c>
      <c r="BF56" s="51">
        <v>0</v>
      </c>
      <c r="BG56" s="52">
        <f t="shared" si="24"/>
        <v>39.564508940338598</v>
      </c>
      <c r="BH56" s="54">
        <v>16927.350622762166</v>
      </c>
    </row>
    <row r="57" spans="1:60" ht="12" customHeight="1">
      <c r="A57" s="68" t="s">
        <v>281</v>
      </c>
      <c r="B57" s="58">
        <v>0</v>
      </c>
      <c r="C57" s="59">
        <v>0</v>
      </c>
      <c r="D57" s="60">
        <f t="shared" si="13"/>
        <v>0</v>
      </c>
      <c r="E57" s="58">
        <v>0</v>
      </c>
      <c r="F57" s="59">
        <v>0</v>
      </c>
      <c r="G57" s="59">
        <v>0</v>
      </c>
      <c r="H57" s="60">
        <f t="shared" si="21"/>
        <v>0</v>
      </c>
      <c r="I57" s="58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8288.5108143690104</v>
      </c>
      <c r="P57" s="59">
        <v>0</v>
      </c>
      <c r="Q57" s="59">
        <v>0</v>
      </c>
      <c r="R57" s="59">
        <v>0</v>
      </c>
      <c r="S57" s="59">
        <v>0</v>
      </c>
      <c r="T57" s="59">
        <v>0</v>
      </c>
      <c r="U57" s="59">
        <v>0</v>
      </c>
      <c r="V57" s="59">
        <v>0</v>
      </c>
      <c r="W57" s="59">
        <v>0</v>
      </c>
      <c r="X57" s="59">
        <v>0</v>
      </c>
      <c r="Y57" s="59">
        <v>0</v>
      </c>
      <c r="Z57" s="59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0</v>
      </c>
      <c r="AJ57" s="59">
        <v>0</v>
      </c>
      <c r="AK57" s="59">
        <v>0</v>
      </c>
      <c r="AL57" s="61">
        <f t="shared" si="22"/>
        <v>8288.5108143690104</v>
      </c>
      <c r="AM57" s="62">
        <v>0</v>
      </c>
      <c r="AN57" s="62">
        <v>0</v>
      </c>
      <c r="AO57" s="63">
        <f t="shared" si="23"/>
        <v>8288.5108143690104</v>
      </c>
      <c r="AP57" s="58">
        <v>0</v>
      </c>
      <c r="AQ57" s="59">
        <v>0</v>
      </c>
      <c r="AR57" s="59">
        <v>0</v>
      </c>
      <c r="AS57" s="59">
        <v>0</v>
      </c>
      <c r="AT57" s="59">
        <v>0</v>
      </c>
      <c r="AU57" s="59">
        <v>0</v>
      </c>
      <c r="AV57" s="59">
        <v>0</v>
      </c>
      <c r="AW57" s="59">
        <v>0</v>
      </c>
      <c r="AX57" s="59">
        <v>0</v>
      </c>
      <c r="AY57" s="59">
        <v>0</v>
      </c>
      <c r="AZ57" s="59">
        <f t="shared" si="10"/>
        <v>0</v>
      </c>
      <c r="BA57" s="59">
        <v>0</v>
      </c>
      <c r="BB57" s="59">
        <v>0</v>
      </c>
      <c r="BC57" s="59">
        <v>0</v>
      </c>
      <c r="BD57" s="64">
        <f t="shared" si="11"/>
        <v>0</v>
      </c>
      <c r="BE57" s="59">
        <v>0</v>
      </c>
      <c r="BF57" s="59">
        <v>0</v>
      </c>
      <c r="BG57" s="60">
        <f t="shared" si="24"/>
        <v>0</v>
      </c>
      <c r="BH57" s="62">
        <v>8288.5108143690104</v>
      </c>
    </row>
    <row r="58" spans="1:60" ht="12" customHeight="1">
      <c r="A58" s="69" t="s">
        <v>282</v>
      </c>
      <c r="B58" s="50">
        <v>0</v>
      </c>
      <c r="C58" s="51">
        <v>0</v>
      </c>
      <c r="D58" s="52">
        <f t="shared" si="13"/>
        <v>0</v>
      </c>
      <c r="E58" s="50">
        <v>0</v>
      </c>
      <c r="F58" s="51">
        <v>0</v>
      </c>
      <c r="G58" s="51">
        <v>0</v>
      </c>
      <c r="H58" s="52">
        <f t="shared" si="21"/>
        <v>0</v>
      </c>
      <c r="I58" s="50">
        <v>4.8244665227148804</v>
      </c>
      <c r="J58" s="51">
        <v>12.0611663067872</v>
      </c>
      <c r="K58" s="51">
        <v>4.8244665227148804</v>
      </c>
      <c r="L58" s="51">
        <v>1.85749929414179</v>
      </c>
      <c r="M58" s="51">
        <v>1.6081555075716201</v>
      </c>
      <c r="N58" s="51">
        <v>8.84485529164394</v>
      </c>
      <c r="O58" s="51">
        <v>33648.241762674901</v>
      </c>
      <c r="P58" s="51">
        <v>298.71340500606101</v>
      </c>
      <c r="Q58" s="51">
        <v>0</v>
      </c>
      <c r="R58" s="51">
        <v>0</v>
      </c>
      <c r="S58" s="51">
        <v>0</v>
      </c>
      <c r="T58" s="51">
        <v>64.326220302864996</v>
      </c>
      <c r="U58" s="51">
        <v>8.0407775378581299</v>
      </c>
      <c r="V58" s="51">
        <v>0</v>
      </c>
      <c r="W58" s="51">
        <v>67.768764570140803</v>
      </c>
      <c r="X58" s="51">
        <v>0</v>
      </c>
      <c r="Y58" s="51">
        <v>15.788744000205201</v>
      </c>
      <c r="Z58" s="51">
        <v>223.71965676954699</v>
      </c>
      <c r="AA58" s="51">
        <v>66.738453564222397</v>
      </c>
      <c r="AB58" s="51">
        <v>0</v>
      </c>
      <c r="AC58" s="51">
        <v>6.4326220302864998</v>
      </c>
      <c r="AD58" s="51">
        <v>2.4122332613574402</v>
      </c>
      <c r="AE58" s="51">
        <v>11.257088553001401</v>
      </c>
      <c r="AF58" s="51">
        <v>21.361241882630601</v>
      </c>
      <c r="AG58" s="51">
        <v>22.783647460788</v>
      </c>
      <c r="AH58" s="51">
        <v>0</v>
      </c>
      <c r="AI58" s="51">
        <v>0</v>
      </c>
      <c r="AJ58" s="51">
        <v>0</v>
      </c>
      <c r="AK58" s="51">
        <v>10.2162461177798</v>
      </c>
      <c r="AL58" s="53">
        <f t="shared" si="22"/>
        <v>34501.821473177231</v>
      </c>
      <c r="AM58" s="54">
        <v>0</v>
      </c>
      <c r="AN58" s="54">
        <v>0</v>
      </c>
      <c r="AO58" s="55">
        <f t="shared" si="23"/>
        <v>34501.821473177231</v>
      </c>
      <c r="AP58" s="50">
        <v>63.522142549079199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f t="shared" si="10"/>
        <v>0</v>
      </c>
      <c r="BA58" s="51">
        <v>0</v>
      </c>
      <c r="BB58" s="51">
        <v>0</v>
      </c>
      <c r="BC58" s="51">
        <v>0</v>
      </c>
      <c r="BD58" s="56">
        <f t="shared" si="11"/>
        <v>0</v>
      </c>
      <c r="BE58" s="51">
        <v>0</v>
      </c>
      <c r="BF58" s="51">
        <v>0</v>
      </c>
      <c r="BG58" s="52">
        <f t="shared" si="24"/>
        <v>63.522142549079199</v>
      </c>
      <c r="BH58" s="54">
        <v>34565.343615726306</v>
      </c>
    </row>
    <row r="59" spans="1:60" ht="12" customHeight="1">
      <c r="A59" s="68" t="s">
        <v>283</v>
      </c>
      <c r="B59" s="58">
        <v>7</v>
      </c>
      <c r="C59" s="59">
        <v>0</v>
      </c>
      <c r="D59" s="60">
        <f t="shared" si="13"/>
        <v>7</v>
      </c>
      <c r="E59" s="58">
        <v>0</v>
      </c>
      <c r="F59" s="59">
        <v>0</v>
      </c>
      <c r="G59" s="59">
        <v>0</v>
      </c>
      <c r="H59" s="60">
        <f t="shared" si="21"/>
        <v>0</v>
      </c>
      <c r="I59" s="58">
        <v>0</v>
      </c>
      <c r="J59" s="59">
        <v>0</v>
      </c>
      <c r="K59" s="59">
        <v>19.614920673368101</v>
      </c>
      <c r="L59" s="59">
        <v>0</v>
      </c>
      <c r="M59" s="59">
        <v>0</v>
      </c>
      <c r="N59" s="59">
        <v>0</v>
      </c>
      <c r="O59" s="59">
        <v>440</v>
      </c>
      <c r="P59" s="59">
        <v>14891.4609664527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11.2085260990675</v>
      </c>
      <c r="Z59" s="59">
        <v>31.1142857142857</v>
      </c>
      <c r="AA59" s="59">
        <v>2.8021315247668599</v>
      </c>
      <c r="AB59" s="59">
        <v>0</v>
      </c>
      <c r="AC59" s="59">
        <v>0</v>
      </c>
      <c r="AD59" s="59">
        <v>7.4723507327116403</v>
      </c>
      <c r="AE59" s="59">
        <v>1.86561775807882</v>
      </c>
      <c r="AF59" s="59">
        <v>0</v>
      </c>
      <c r="AG59" s="59">
        <v>38.010657623834298</v>
      </c>
      <c r="AH59" s="59">
        <v>0</v>
      </c>
      <c r="AI59" s="59">
        <v>0</v>
      </c>
      <c r="AJ59" s="59">
        <v>0</v>
      </c>
      <c r="AK59" s="59">
        <v>5.6042630495337296</v>
      </c>
      <c r="AL59" s="61">
        <f t="shared" si="22"/>
        <v>15449.153719628346</v>
      </c>
      <c r="AM59" s="62">
        <v>0</v>
      </c>
      <c r="AN59" s="62">
        <v>0</v>
      </c>
      <c r="AO59" s="63">
        <f t="shared" si="23"/>
        <v>15449.153719628346</v>
      </c>
      <c r="AP59" s="58">
        <v>46.702192079447698</v>
      </c>
      <c r="AQ59" s="59">
        <v>0</v>
      </c>
      <c r="AR59" s="59">
        <v>1191.48303919054</v>
      </c>
      <c r="AS59" s="59">
        <v>0</v>
      </c>
      <c r="AT59" s="59">
        <v>0</v>
      </c>
      <c r="AU59" s="59">
        <v>0</v>
      </c>
      <c r="AV59" s="59">
        <v>0</v>
      </c>
      <c r="AW59" s="59">
        <v>0</v>
      </c>
      <c r="AX59" s="59">
        <v>0</v>
      </c>
      <c r="AY59" s="59">
        <v>0</v>
      </c>
      <c r="AZ59" s="59">
        <f t="shared" si="10"/>
        <v>0</v>
      </c>
      <c r="BA59" s="59">
        <v>1251</v>
      </c>
      <c r="BB59" s="59">
        <v>10</v>
      </c>
      <c r="BC59" s="59">
        <v>0</v>
      </c>
      <c r="BD59" s="64">
        <f t="shared" si="11"/>
        <v>1261</v>
      </c>
      <c r="BE59" s="59">
        <v>0</v>
      </c>
      <c r="BF59" s="59">
        <v>0</v>
      </c>
      <c r="BG59" s="60">
        <f t="shared" si="24"/>
        <v>2499.1852312699875</v>
      </c>
      <c r="BH59" s="62">
        <v>17955.338950898335</v>
      </c>
    </row>
    <row r="60" spans="1:60" ht="12" customHeight="1">
      <c r="A60" s="69" t="s">
        <v>284</v>
      </c>
      <c r="B60" s="50">
        <v>0</v>
      </c>
      <c r="C60" s="51">
        <v>0</v>
      </c>
      <c r="D60" s="52">
        <f t="shared" si="13"/>
        <v>0</v>
      </c>
      <c r="E60" s="50">
        <v>1442.57648283038</v>
      </c>
      <c r="F60" s="51">
        <v>0</v>
      </c>
      <c r="G60" s="51">
        <v>0</v>
      </c>
      <c r="H60" s="52">
        <f t="shared" si="21"/>
        <v>1442.57648283038</v>
      </c>
      <c r="I60" s="50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6512.9870578084501</v>
      </c>
      <c r="R60" s="51">
        <v>0</v>
      </c>
      <c r="S60" s="51">
        <v>69.239574345700305</v>
      </c>
      <c r="T60" s="51">
        <v>0</v>
      </c>
      <c r="U60" s="51">
        <v>0</v>
      </c>
      <c r="V60" s="51">
        <v>0</v>
      </c>
      <c r="W60" s="51">
        <v>0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3">
        <f t="shared" si="22"/>
        <v>6582.2266321541501</v>
      </c>
      <c r="AM60" s="54">
        <v>0</v>
      </c>
      <c r="AN60" s="54">
        <v>0</v>
      </c>
      <c r="AO60" s="55">
        <f t="shared" si="23"/>
        <v>8024.8031149845301</v>
      </c>
      <c r="AP60" s="50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f t="shared" si="10"/>
        <v>0</v>
      </c>
      <c r="BA60" s="51">
        <v>0</v>
      </c>
      <c r="BB60" s="51">
        <v>0</v>
      </c>
      <c r="BC60" s="51">
        <v>0</v>
      </c>
      <c r="BD60" s="56">
        <f t="shared" si="11"/>
        <v>0</v>
      </c>
      <c r="BE60" s="51">
        <v>0</v>
      </c>
      <c r="BF60" s="51">
        <v>0</v>
      </c>
      <c r="BG60" s="52">
        <f t="shared" si="24"/>
        <v>0</v>
      </c>
      <c r="BH60" s="54">
        <v>8024.8031149845301</v>
      </c>
    </row>
    <row r="61" spans="1:60" ht="12" customHeight="1">
      <c r="A61" s="68" t="s">
        <v>285</v>
      </c>
      <c r="B61" s="58">
        <v>0</v>
      </c>
      <c r="C61" s="59">
        <v>0</v>
      </c>
      <c r="D61" s="60">
        <f t="shared" si="13"/>
        <v>0</v>
      </c>
      <c r="E61" s="58">
        <v>0</v>
      </c>
      <c r="F61" s="59">
        <v>0</v>
      </c>
      <c r="G61" s="59">
        <v>0</v>
      </c>
      <c r="H61" s="60">
        <f t="shared" si="21"/>
        <v>0</v>
      </c>
      <c r="I61" s="58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0</v>
      </c>
      <c r="Q61" s="59">
        <v>23330.7467485257</v>
      </c>
      <c r="R61" s="59">
        <v>0</v>
      </c>
      <c r="S61" s="59">
        <v>770.60747663551399</v>
      </c>
      <c r="T61" s="59">
        <v>15.0780353825026</v>
      </c>
      <c r="U61" s="59">
        <v>0</v>
      </c>
      <c r="V61" s="59">
        <v>0</v>
      </c>
      <c r="W61" s="59">
        <v>0</v>
      </c>
      <c r="X61" s="59">
        <v>0</v>
      </c>
      <c r="Y61" s="59">
        <v>0</v>
      </c>
      <c r="Z61" s="59">
        <v>0</v>
      </c>
      <c r="AA61" s="59">
        <v>0</v>
      </c>
      <c r="AB61" s="59">
        <v>0</v>
      </c>
      <c r="AC61" s="59">
        <v>0</v>
      </c>
      <c r="AD61" s="59">
        <v>0</v>
      </c>
      <c r="AE61" s="59">
        <v>0</v>
      </c>
      <c r="AF61" s="59">
        <v>0</v>
      </c>
      <c r="AG61" s="59">
        <v>0</v>
      </c>
      <c r="AH61" s="59">
        <v>0</v>
      </c>
      <c r="AI61" s="59">
        <v>0</v>
      </c>
      <c r="AJ61" s="59">
        <v>0</v>
      </c>
      <c r="AK61" s="59">
        <v>0</v>
      </c>
      <c r="AL61" s="61">
        <f t="shared" si="22"/>
        <v>24116.432260543716</v>
      </c>
      <c r="AM61" s="62">
        <v>0</v>
      </c>
      <c r="AN61" s="62">
        <v>0</v>
      </c>
      <c r="AO61" s="63">
        <f t="shared" si="23"/>
        <v>24116.432260543716</v>
      </c>
      <c r="AP61" s="58">
        <v>0</v>
      </c>
      <c r="AQ61" s="59">
        <v>0</v>
      </c>
      <c r="AR61" s="59">
        <v>0</v>
      </c>
      <c r="AS61" s="59">
        <v>0</v>
      </c>
      <c r="AT61" s="59">
        <v>0</v>
      </c>
      <c r="AU61" s="59">
        <v>0</v>
      </c>
      <c r="AV61" s="59">
        <v>0</v>
      </c>
      <c r="AW61" s="59">
        <v>0</v>
      </c>
      <c r="AX61" s="59">
        <v>0</v>
      </c>
      <c r="AY61" s="59">
        <v>0</v>
      </c>
      <c r="AZ61" s="59">
        <f t="shared" si="10"/>
        <v>0</v>
      </c>
      <c r="BA61" s="59">
        <v>0</v>
      </c>
      <c r="BB61" s="59">
        <v>0</v>
      </c>
      <c r="BC61" s="59">
        <v>0</v>
      </c>
      <c r="BD61" s="64">
        <f t="shared" si="11"/>
        <v>0</v>
      </c>
      <c r="BE61" s="59">
        <v>0</v>
      </c>
      <c r="BF61" s="59">
        <v>0</v>
      </c>
      <c r="BG61" s="60">
        <f t="shared" si="24"/>
        <v>0</v>
      </c>
      <c r="BH61" s="62">
        <v>24116.432260543716</v>
      </c>
    </row>
    <row r="62" spans="1:60" ht="12" customHeight="1">
      <c r="A62" s="69" t="s">
        <v>118</v>
      </c>
      <c r="B62" s="50">
        <v>0</v>
      </c>
      <c r="C62" s="51">
        <v>0</v>
      </c>
      <c r="D62" s="52">
        <f t="shared" si="13"/>
        <v>0</v>
      </c>
      <c r="E62" s="50">
        <v>0</v>
      </c>
      <c r="F62" s="51">
        <v>0</v>
      </c>
      <c r="G62" s="51">
        <v>0</v>
      </c>
      <c r="H62" s="52">
        <f t="shared" si="21"/>
        <v>0</v>
      </c>
      <c r="I62" s="50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37705.853276058901</v>
      </c>
      <c r="R62" s="51">
        <v>0</v>
      </c>
      <c r="S62" s="51">
        <v>0</v>
      </c>
      <c r="T62" s="51">
        <v>0</v>
      </c>
      <c r="U62" s="51">
        <v>0</v>
      </c>
      <c r="V62" s="51">
        <v>0</v>
      </c>
      <c r="W62" s="51">
        <v>0</v>
      </c>
      <c r="X62" s="51">
        <v>0</v>
      </c>
      <c r="Y62" s="51">
        <v>0</v>
      </c>
      <c r="Z62" s="51">
        <v>0</v>
      </c>
      <c r="AA62" s="51">
        <v>0</v>
      </c>
      <c r="AB62" s="51">
        <v>0</v>
      </c>
      <c r="AC62" s="51">
        <v>0</v>
      </c>
      <c r="AD62" s="51">
        <v>0</v>
      </c>
      <c r="AE62" s="51">
        <v>0</v>
      </c>
      <c r="AF62" s="51">
        <v>0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3">
        <f t="shared" si="22"/>
        <v>37705.853276058901</v>
      </c>
      <c r="AM62" s="54">
        <v>0</v>
      </c>
      <c r="AN62" s="54">
        <v>0</v>
      </c>
      <c r="AO62" s="55">
        <f t="shared" si="23"/>
        <v>37705.853276058901</v>
      </c>
      <c r="AP62" s="50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f t="shared" si="10"/>
        <v>0</v>
      </c>
      <c r="BA62" s="51">
        <v>0</v>
      </c>
      <c r="BB62" s="51">
        <v>0</v>
      </c>
      <c r="BC62" s="51">
        <v>0</v>
      </c>
      <c r="BD62" s="56">
        <f t="shared" si="11"/>
        <v>0</v>
      </c>
      <c r="BE62" s="51">
        <v>0</v>
      </c>
      <c r="BF62" s="51">
        <v>0</v>
      </c>
      <c r="BG62" s="52">
        <f t="shared" si="24"/>
        <v>0</v>
      </c>
      <c r="BH62" s="54">
        <v>37705.853276058901</v>
      </c>
    </row>
    <row r="63" spans="1:60" ht="12" customHeight="1">
      <c r="A63" s="68" t="s">
        <v>286</v>
      </c>
      <c r="B63" s="58">
        <v>0</v>
      </c>
      <c r="C63" s="59">
        <v>0</v>
      </c>
      <c r="D63" s="60">
        <f t="shared" si="13"/>
        <v>0</v>
      </c>
      <c r="E63" s="58">
        <v>0</v>
      </c>
      <c r="F63" s="59">
        <v>0</v>
      </c>
      <c r="G63" s="59">
        <v>0</v>
      </c>
      <c r="H63" s="60">
        <f t="shared" si="21"/>
        <v>0</v>
      </c>
      <c r="I63" s="58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10390.060874377399</v>
      </c>
      <c r="R63" s="59">
        <v>0</v>
      </c>
      <c r="S63" s="59">
        <v>0</v>
      </c>
      <c r="T63" s="59">
        <v>0</v>
      </c>
      <c r="U63" s="59">
        <v>0</v>
      </c>
      <c r="V63" s="59">
        <v>0</v>
      </c>
      <c r="W63" s="59">
        <v>0</v>
      </c>
      <c r="X63" s="59">
        <v>0</v>
      </c>
      <c r="Y63" s="59">
        <v>0</v>
      </c>
      <c r="Z63" s="59">
        <v>0</v>
      </c>
      <c r="AA63" s="59">
        <v>0</v>
      </c>
      <c r="AB63" s="59">
        <v>0</v>
      </c>
      <c r="AC63" s="59">
        <v>0</v>
      </c>
      <c r="AD63" s="59">
        <v>0</v>
      </c>
      <c r="AE63" s="59">
        <v>0</v>
      </c>
      <c r="AF63" s="59">
        <v>0</v>
      </c>
      <c r="AG63" s="59">
        <v>0</v>
      </c>
      <c r="AH63" s="59">
        <v>0</v>
      </c>
      <c r="AI63" s="59">
        <v>0</v>
      </c>
      <c r="AJ63" s="59">
        <v>0</v>
      </c>
      <c r="AK63" s="59">
        <v>0</v>
      </c>
      <c r="AL63" s="61">
        <f t="shared" si="22"/>
        <v>10390.060874377399</v>
      </c>
      <c r="AM63" s="62">
        <v>0</v>
      </c>
      <c r="AN63" s="62">
        <v>0</v>
      </c>
      <c r="AO63" s="63">
        <f t="shared" si="23"/>
        <v>10390.060874377399</v>
      </c>
      <c r="AP63" s="58">
        <v>0</v>
      </c>
      <c r="AQ63" s="59">
        <v>0</v>
      </c>
      <c r="AR63" s="59">
        <v>0</v>
      </c>
      <c r="AS63" s="59">
        <v>0</v>
      </c>
      <c r="AT63" s="59">
        <v>0</v>
      </c>
      <c r="AU63" s="59">
        <v>0</v>
      </c>
      <c r="AV63" s="59">
        <v>0</v>
      </c>
      <c r="AW63" s="59">
        <v>0</v>
      </c>
      <c r="AX63" s="59">
        <v>0</v>
      </c>
      <c r="AY63" s="59">
        <v>0</v>
      </c>
      <c r="AZ63" s="59">
        <f t="shared" si="10"/>
        <v>0</v>
      </c>
      <c r="BA63" s="59">
        <v>0</v>
      </c>
      <c r="BB63" s="59">
        <v>0</v>
      </c>
      <c r="BC63" s="59">
        <v>0</v>
      </c>
      <c r="BD63" s="64">
        <f t="shared" si="11"/>
        <v>0</v>
      </c>
      <c r="BE63" s="59">
        <v>0</v>
      </c>
      <c r="BF63" s="59">
        <v>0</v>
      </c>
      <c r="BG63" s="60">
        <f t="shared" si="24"/>
        <v>0</v>
      </c>
      <c r="BH63" s="62">
        <v>10390.060874377399</v>
      </c>
    </row>
    <row r="64" spans="1:60" ht="12" customHeight="1">
      <c r="A64" s="69" t="s">
        <v>287</v>
      </c>
      <c r="B64" s="50">
        <v>0</v>
      </c>
      <c r="C64" s="51">
        <v>0</v>
      </c>
      <c r="D64" s="52">
        <f t="shared" si="13"/>
        <v>0</v>
      </c>
      <c r="E64" s="50">
        <v>0</v>
      </c>
      <c r="F64" s="51">
        <v>0</v>
      </c>
      <c r="G64" s="51">
        <v>0</v>
      </c>
      <c r="H64" s="52">
        <f t="shared" si="21"/>
        <v>0</v>
      </c>
      <c r="I64" s="50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119915.33358357901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3">
        <f t="shared" si="22"/>
        <v>119915.33358357901</v>
      </c>
      <c r="AM64" s="54">
        <v>0</v>
      </c>
      <c r="AN64" s="54">
        <v>0</v>
      </c>
      <c r="AO64" s="55">
        <f t="shared" si="23"/>
        <v>119915.33358357901</v>
      </c>
      <c r="AP64" s="50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f t="shared" si="10"/>
        <v>0</v>
      </c>
      <c r="BA64" s="51">
        <v>0</v>
      </c>
      <c r="BB64" s="51">
        <v>0</v>
      </c>
      <c r="BC64" s="51">
        <v>0</v>
      </c>
      <c r="BD64" s="56">
        <f t="shared" si="11"/>
        <v>0</v>
      </c>
      <c r="BE64" s="51">
        <v>0</v>
      </c>
      <c r="BF64" s="51">
        <v>0</v>
      </c>
      <c r="BG64" s="52">
        <f t="shared" si="24"/>
        <v>0</v>
      </c>
      <c r="BH64" s="54">
        <v>119915.33358357901</v>
      </c>
    </row>
    <row r="65" spans="1:60" ht="12" customHeight="1">
      <c r="A65" s="68" t="s">
        <v>288</v>
      </c>
      <c r="B65" s="58">
        <v>0</v>
      </c>
      <c r="C65" s="59">
        <v>0</v>
      </c>
      <c r="D65" s="60">
        <f t="shared" si="13"/>
        <v>0</v>
      </c>
      <c r="E65" s="58">
        <v>0</v>
      </c>
      <c r="F65" s="59">
        <v>0</v>
      </c>
      <c r="G65" s="59">
        <v>3.47826086956522</v>
      </c>
      <c r="H65" s="60">
        <f t="shared" si="21"/>
        <v>3.47826086956522</v>
      </c>
      <c r="I65" s="58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19459.6199609375</v>
      </c>
      <c r="R65" s="59">
        <v>0</v>
      </c>
      <c r="S65" s="59">
        <v>49.1666666666667</v>
      </c>
      <c r="T65" s="59">
        <v>7.8915234375000001</v>
      </c>
      <c r="U65" s="59">
        <v>0</v>
      </c>
      <c r="V65" s="59">
        <v>0</v>
      </c>
      <c r="W65" s="59">
        <v>20.8333333333333</v>
      </c>
      <c r="X65" s="59">
        <v>30.5102504912856</v>
      </c>
      <c r="Y65" s="59">
        <v>72.857142857142804</v>
      </c>
      <c r="Z65" s="59">
        <v>0</v>
      </c>
      <c r="AA65" s="59">
        <v>85.625541701349903</v>
      </c>
      <c r="AB65" s="59">
        <v>58.748007812499999</v>
      </c>
      <c r="AC65" s="59">
        <v>0</v>
      </c>
      <c r="AD65" s="59">
        <v>0</v>
      </c>
      <c r="AE65" s="59">
        <v>7</v>
      </c>
      <c r="AF65" s="59">
        <v>0</v>
      </c>
      <c r="AG65" s="59">
        <v>0</v>
      </c>
      <c r="AH65" s="59">
        <v>0</v>
      </c>
      <c r="AI65" s="59">
        <v>0</v>
      </c>
      <c r="AJ65" s="59">
        <v>0</v>
      </c>
      <c r="AK65" s="59">
        <v>6.2222222222222197</v>
      </c>
      <c r="AL65" s="61">
        <f t="shared" si="22"/>
        <v>19798.474649459502</v>
      </c>
      <c r="AM65" s="62">
        <v>0</v>
      </c>
      <c r="AN65" s="62">
        <v>0</v>
      </c>
      <c r="AO65" s="63">
        <f t="shared" si="23"/>
        <v>19801.952910329066</v>
      </c>
      <c r="AP65" s="58">
        <v>3956.3772455089802</v>
      </c>
      <c r="AQ65" s="59">
        <v>0</v>
      </c>
      <c r="AR65" s="59">
        <v>0</v>
      </c>
      <c r="AS65" s="59">
        <v>0</v>
      </c>
      <c r="AT65" s="59">
        <v>0</v>
      </c>
      <c r="AU65" s="59">
        <v>0</v>
      </c>
      <c r="AV65" s="59">
        <v>0</v>
      </c>
      <c r="AW65" s="59">
        <v>0</v>
      </c>
      <c r="AX65" s="59">
        <v>0</v>
      </c>
      <c r="AY65" s="59">
        <v>0</v>
      </c>
      <c r="AZ65" s="59">
        <f t="shared" si="10"/>
        <v>0</v>
      </c>
      <c r="BA65" s="59">
        <v>19</v>
      </c>
      <c r="BB65" s="59">
        <v>0</v>
      </c>
      <c r="BC65" s="59">
        <v>0</v>
      </c>
      <c r="BD65" s="64">
        <f t="shared" si="11"/>
        <v>19</v>
      </c>
      <c r="BE65" s="59">
        <v>0</v>
      </c>
      <c r="BF65" s="59">
        <v>0</v>
      </c>
      <c r="BG65" s="60">
        <f t="shared" si="24"/>
        <v>3975.3772455089802</v>
      </c>
      <c r="BH65" s="62">
        <v>23777.330155838048</v>
      </c>
    </row>
    <row r="66" spans="1:60" ht="12" customHeight="1">
      <c r="A66" s="69" t="s">
        <v>219</v>
      </c>
      <c r="B66" s="50">
        <v>13.714285714285699</v>
      </c>
      <c r="C66" s="51">
        <v>0</v>
      </c>
      <c r="D66" s="52">
        <f t="shared" si="13"/>
        <v>13.714285714285699</v>
      </c>
      <c r="E66" s="50">
        <v>0</v>
      </c>
      <c r="F66" s="51">
        <v>0</v>
      </c>
      <c r="G66" s="51">
        <v>0</v>
      </c>
      <c r="H66" s="52">
        <f t="shared" si="21"/>
        <v>0</v>
      </c>
      <c r="I66" s="50">
        <v>12103.8260869565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16263.2288586635</v>
      </c>
      <c r="S66" s="51">
        <v>13.6250739207569</v>
      </c>
      <c r="T66" s="51">
        <v>0</v>
      </c>
      <c r="U66" s="51">
        <v>0</v>
      </c>
      <c r="V66" s="51">
        <v>0</v>
      </c>
      <c r="W66" s="51">
        <v>72</v>
      </c>
      <c r="X66" s="51">
        <v>0</v>
      </c>
      <c r="Y66" s="51">
        <v>0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3">
        <f t="shared" si="22"/>
        <v>28452.680019540756</v>
      </c>
      <c r="AM66" s="54">
        <v>0</v>
      </c>
      <c r="AN66" s="54">
        <v>0</v>
      </c>
      <c r="AO66" s="55">
        <f t="shared" si="23"/>
        <v>28452.680019540756</v>
      </c>
      <c r="AP66" s="50">
        <v>271.64991129509201</v>
      </c>
      <c r="AQ66" s="51">
        <v>33.211117681845103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f t="shared" si="10"/>
        <v>0</v>
      </c>
      <c r="BA66" s="51">
        <v>0</v>
      </c>
      <c r="BB66" s="51">
        <v>0</v>
      </c>
      <c r="BC66" s="51">
        <v>0</v>
      </c>
      <c r="BD66" s="56">
        <f t="shared" si="11"/>
        <v>0</v>
      </c>
      <c r="BE66" s="51">
        <v>0</v>
      </c>
      <c r="BF66" s="51">
        <v>0</v>
      </c>
      <c r="BG66" s="52">
        <f t="shared" si="24"/>
        <v>304.86102897693712</v>
      </c>
      <c r="BH66" s="54">
        <v>28771.255334231977</v>
      </c>
    </row>
    <row r="67" spans="1:60" ht="12" customHeight="1">
      <c r="A67" s="68" t="s">
        <v>124</v>
      </c>
      <c r="B67" s="58">
        <v>0</v>
      </c>
      <c r="C67" s="59">
        <v>0</v>
      </c>
      <c r="D67" s="60">
        <f t="shared" si="13"/>
        <v>0</v>
      </c>
      <c r="E67" s="58">
        <v>62.323972561448699</v>
      </c>
      <c r="F67" s="59">
        <v>0</v>
      </c>
      <c r="G67" s="59">
        <v>602.448245535973</v>
      </c>
      <c r="H67" s="60">
        <f t="shared" si="21"/>
        <v>664.77221809742173</v>
      </c>
      <c r="I67" s="58">
        <v>673.65363954186205</v>
      </c>
      <c r="J67" s="59">
        <v>0</v>
      </c>
      <c r="K67" s="59">
        <v>2</v>
      </c>
      <c r="L67" s="59">
        <v>0</v>
      </c>
      <c r="M67" s="59">
        <v>2</v>
      </c>
      <c r="N67" s="59">
        <v>0</v>
      </c>
      <c r="O67" s="59">
        <v>8.0418029111546705</v>
      </c>
      <c r="P67" s="59">
        <v>0</v>
      </c>
      <c r="Q67" s="59">
        <v>9.0470282750489996</v>
      </c>
      <c r="R67" s="59">
        <v>7.0365775472603396</v>
      </c>
      <c r="S67" s="59">
        <v>35147.704848565401</v>
      </c>
      <c r="T67" s="59">
        <v>176.91966404540301</v>
      </c>
      <c r="U67" s="59">
        <v>45.235141375245</v>
      </c>
      <c r="V67" s="59">
        <v>69.754130161798898</v>
      </c>
      <c r="W67" s="59">
        <v>81</v>
      </c>
      <c r="X67" s="59">
        <v>59.887288502834103</v>
      </c>
      <c r="Y67" s="59">
        <v>354.41390496779201</v>
      </c>
      <c r="Z67" s="59">
        <v>6.0313521833659998</v>
      </c>
      <c r="AA67" s="59">
        <v>88.764074187586004</v>
      </c>
      <c r="AB67" s="59">
        <v>23.6107776479008</v>
      </c>
      <c r="AC67" s="59">
        <v>892.53646284935905</v>
      </c>
      <c r="AD67" s="59">
        <v>5.0261268194716697</v>
      </c>
      <c r="AE67" s="59">
        <v>2.6815203807239101</v>
      </c>
      <c r="AF67" s="59">
        <v>0</v>
      </c>
      <c r="AG67" s="59">
        <v>1.00522536389433</v>
      </c>
      <c r="AH67" s="59">
        <v>0</v>
      </c>
      <c r="AI67" s="59">
        <v>0</v>
      </c>
      <c r="AJ67" s="59">
        <v>0</v>
      </c>
      <c r="AK67" s="59">
        <v>3.0156760916829999</v>
      </c>
      <c r="AL67" s="61">
        <f t="shared" si="22"/>
        <v>37659.365241417778</v>
      </c>
      <c r="AM67" s="62">
        <v>0</v>
      </c>
      <c r="AN67" s="62">
        <v>0</v>
      </c>
      <c r="AO67" s="63">
        <f t="shared" si="23"/>
        <v>38324.137459515201</v>
      </c>
      <c r="AP67" s="58">
        <v>226.222810301072</v>
      </c>
      <c r="AQ67" s="59">
        <v>0</v>
      </c>
      <c r="AR67" s="59">
        <v>0</v>
      </c>
      <c r="AS67" s="59">
        <v>0</v>
      </c>
      <c r="AT67" s="59">
        <v>0</v>
      </c>
      <c r="AU67" s="59">
        <v>0</v>
      </c>
      <c r="AV67" s="59">
        <v>0</v>
      </c>
      <c r="AW67" s="59">
        <v>0</v>
      </c>
      <c r="AX67" s="59">
        <v>0</v>
      </c>
      <c r="AY67" s="59">
        <v>0</v>
      </c>
      <c r="AZ67" s="59">
        <f t="shared" si="10"/>
        <v>0</v>
      </c>
      <c r="BA67" s="59">
        <v>450.34096302466202</v>
      </c>
      <c r="BB67" s="59">
        <v>0</v>
      </c>
      <c r="BC67" s="59">
        <v>0</v>
      </c>
      <c r="BD67" s="64">
        <f t="shared" si="11"/>
        <v>450.34096302466202</v>
      </c>
      <c r="BE67" s="59">
        <v>0</v>
      </c>
      <c r="BF67" s="59">
        <v>0</v>
      </c>
      <c r="BG67" s="60">
        <f t="shared" si="24"/>
        <v>676.56377332573402</v>
      </c>
      <c r="BH67" s="62">
        <v>39000.701232840947</v>
      </c>
    </row>
    <row r="68" spans="1:60" ht="12" customHeight="1">
      <c r="A68" s="69" t="s">
        <v>126</v>
      </c>
      <c r="B68" s="50">
        <v>930</v>
      </c>
      <c r="C68" s="51">
        <v>24</v>
      </c>
      <c r="D68" s="52">
        <f t="shared" si="13"/>
        <v>954</v>
      </c>
      <c r="E68" s="50">
        <v>0</v>
      </c>
      <c r="F68" s="51">
        <v>0</v>
      </c>
      <c r="G68" s="51">
        <v>0</v>
      </c>
      <c r="H68" s="52">
        <f t="shared" si="21"/>
        <v>0</v>
      </c>
      <c r="I68" s="50">
        <v>427.131964293517</v>
      </c>
      <c r="J68" s="51">
        <v>0</v>
      </c>
      <c r="K68" s="51">
        <v>0</v>
      </c>
      <c r="L68" s="51">
        <v>0</v>
      </c>
      <c r="M68" s="51">
        <v>1.01684268894353</v>
      </c>
      <c r="N68" s="51">
        <v>1</v>
      </c>
      <c r="O68" s="51">
        <v>0</v>
      </c>
      <c r="P68" s="51">
        <v>0</v>
      </c>
      <c r="Q68" s="51">
        <v>216.21398848487101</v>
      </c>
      <c r="R68" s="51">
        <v>4.0673707557741299</v>
      </c>
      <c r="S68" s="51">
        <v>23478.897687706201</v>
      </c>
      <c r="T68" s="51">
        <v>182.45048401461199</v>
      </c>
      <c r="U68" s="51">
        <v>97.409359253039398</v>
      </c>
      <c r="V68" s="51">
        <v>721.03651242834906</v>
      </c>
      <c r="W68" s="51">
        <v>94.750003462992495</v>
      </c>
      <c r="X68" s="51">
        <v>88.159818756110198</v>
      </c>
      <c r="Y68" s="51">
        <v>524.10644588832304</v>
      </c>
      <c r="Z68" s="51">
        <v>54</v>
      </c>
      <c r="AA68" s="51">
        <v>43.724235624571897</v>
      </c>
      <c r="AB68" s="51">
        <v>35.589494113023697</v>
      </c>
      <c r="AC68" s="51">
        <v>11</v>
      </c>
      <c r="AD68" s="51">
        <v>0</v>
      </c>
      <c r="AE68" s="51">
        <v>9.1515842004918007</v>
      </c>
      <c r="AF68" s="51">
        <v>0</v>
      </c>
      <c r="AG68" s="51">
        <v>5.0842134447176699</v>
      </c>
      <c r="AH68" s="51">
        <v>0</v>
      </c>
      <c r="AI68" s="51">
        <v>0</v>
      </c>
      <c r="AJ68" s="51">
        <v>0</v>
      </c>
      <c r="AK68" s="51">
        <v>0</v>
      </c>
      <c r="AL68" s="53">
        <f t="shared" si="22"/>
        <v>25994.790005115534</v>
      </c>
      <c r="AM68" s="54">
        <v>0</v>
      </c>
      <c r="AN68" s="54">
        <v>0</v>
      </c>
      <c r="AO68" s="55">
        <f t="shared" si="23"/>
        <v>25994.790005115534</v>
      </c>
      <c r="AP68" s="50">
        <v>100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0</v>
      </c>
      <c r="AW68" s="51">
        <v>0</v>
      </c>
      <c r="AX68" s="51">
        <v>0</v>
      </c>
      <c r="AY68" s="51">
        <v>0</v>
      </c>
      <c r="AZ68" s="51">
        <f t="shared" si="10"/>
        <v>0</v>
      </c>
      <c r="BA68" s="51">
        <v>0</v>
      </c>
      <c r="BB68" s="51">
        <v>0</v>
      </c>
      <c r="BC68" s="51">
        <v>0</v>
      </c>
      <c r="BD68" s="56">
        <f t="shared" si="11"/>
        <v>0</v>
      </c>
      <c r="BE68" s="51">
        <v>0</v>
      </c>
      <c r="BF68" s="51">
        <v>0</v>
      </c>
      <c r="BG68" s="52">
        <f t="shared" si="24"/>
        <v>100</v>
      </c>
      <c r="BH68" s="54">
        <v>27048.790005115541</v>
      </c>
    </row>
    <row r="69" spans="1:60" ht="12" customHeight="1">
      <c r="A69" s="68" t="s">
        <v>221</v>
      </c>
      <c r="B69" s="58">
        <v>0</v>
      </c>
      <c r="C69" s="59">
        <v>0</v>
      </c>
      <c r="D69" s="60">
        <f t="shared" si="13"/>
        <v>0</v>
      </c>
      <c r="E69" s="58">
        <v>0</v>
      </c>
      <c r="F69" s="59">
        <v>0</v>
      </c>
      <c r="G69" s="59">
        <v>18</v>
      </c>
      <c r="H69" s="60">
        <f t="shared" si="21"/>
        <v>18</v>
      </c>
      <c r="I69" s="58">
        <v>3</v>
      </c>
      <c r="J69" s="59">
        <v>0</v>
      </c>
      <c r="K69" s="59">
        <v>342.980769230769</v>
      </c>
      <c r="L69" s="59">
        <v>0.87232948768733298</v>
      </c>
      <c r="M69" s="59">
        <v>32.2761910444313</v>
      </c>
      <c r="N69" s="59">
        <v>0</v>
      </c>
      <c r="O69" s="59">
        <v>7.8509653891860003</v>
      </c>
      <c r="P69" s="59">
        <v>23</v>
      </c>
      <c r="Q69" s="59">
        <v>0.87232948768733298</v>
      </c>
      <c r="R69" s="59">
        <v>0</v>
      </c>
      <c r="S69" s="59">
        <v>733.80479735318397</v>
      </c>
      <c r="T69" s="59">
        <v>20044.3869680795</v>
      </c>
      <c r="U69" s="59">
        <v>201.10344827586201</v>
      </c>
      <c r="V69" s="59">
        <v>1237.0447470817101</v>
      </c>
      <c r="W69" s="59">
        <v>4.3616474384366697</v>
      </c>
      <c r="X69" s="59">
        <v>202.37275985663101</v>
      </c>
      <c r="Y69" s="59">
        <v>745.96506550218396</v>
      </c>
      <c r="Z69" s="59">
        <v>408.07453416149099</v>
      </c>
      <c r="AA69" s="59">
        <v>13.872329487687299</v>
      </c>
      <c r="AB69" s="59">
        <v>0</v>
      </c>
      <c r="AC69" s="59">
        <v>0</v>
      </c>
      <c r="AD69" s="59">
        <v>18.318919241433999</v>
      </c>
      <c r="AE69" s="59">
        <v>12.212612827622699</v>
      </c>
      <c r="AF69" s="59">
        <v>2</v>
      </c>
      <c r="AG69" s="59">
        <v>5.2339769261239999</v>
      </c>
      <c r="AH69" s="59">
        <v>0</v>
      </c>
      <c r="AI69" s="59">
        <v>0</v>
      </c>
      <c r="AJ69" s="59">
        <v>0</v>
      </c>
      <c r="AK69" s="59">
        <v>56</v>
      </c>
      <c r="AL69" s="61">
        <f t="shared" si="22"/>
        <v>24095.604390871627</v>
      </c>
      <c r="AM69" s="62">
        <v>0</v>
      </c>
      <c r="AN69" s="62">
        <v>0</v>
      </c>
      <c r="AO69" s="63">
        <f t="shared" si="23"/>
        <v>24113.604390871627</v>
      </c>
      <c r="AP69" s="58">
        <v>0</v>
      </c>
      <c r="AQ69" s="59">
        <v>0</v>
      </c>
      <c r="AR69" s="59">
        <v>0</v>
      </c>
      <c r="AS69" s="59">
        <v>0</v>
      </c>
      <c r="AT69" s="59">
        <v>0</v>
      </c>
      <c r="AU69" s="59">
        <v>0</v>
      </c>
      <c r="AV69" s="59">
        <v>0</v>
      </c>
      <c r="AW69" s="59">
        <v>0</v>
      </c>
      <c r="AX69" s="59">
        <v>0</v>
      </c>
      <c r="AY69" s="59">
        <v>0</v>
      </c>
      <c r="AZ69" s="59">
        <f t="shared" si="10"/>
        <v>0</v>
      </c>
      <c r="BA69" s="59">
        <v>0</v>
      </c>
      <c r="BB69" s="59">
        <v>0</v>
      </c>
      <c r="BC69" s="59">
        <v>0</v>
      </c>
      <c r="BD69" s="64">
        <f t="shared" si="11"/>
        <v>0</v>
      </c>
      <c r="BE69" s="59">
        <v>0</v>
      </c>
      <c r="BF69" s="59">
        <v>0</v>
      </c>
      <c r="BG69" s="60">
        <f t="shared" si="24"/>
        <v>0</v>
      </c>
      <c r="BH69" s="62">
        <v>24113.60439087162</v>
      </c>
    </row>
    <row r="70" spans="1:60" ht="12" customHeight="1">
      <c r="A70" s="69" t="s">
        <v>132</v>
      </c>
      <c r="B70" s="50">
        <v>0</v>
      </c>
      <c r="C70" s="51">
        <v>0</v>
      </c>
      <c r="D70" s="52">
        <f t="shared" si="13"/>
        <v>0</v>
      </c>
      <c r="E70" s="50">
        <v>0</v>
      </c>
      <c r="F70" s="51">
        <v>0</v>
      </c>
      <c r="G70" s="51">
        <v>0</v>
      </c>
      <c r="H70" s="52">
        <f t="shared" ref="H70:H94" si="25">SUM(G70,F70,E70)</f>
        <v>0</v>
      </c>
      <c r="I70" s="50">
        <v>69.6666666666667</v>
      </c>
      <c r="J70" s="51">
        <v>0</v>
      </c>
      <c r="K70" s="51">
        <v>36.340915761667198</v>
      </c>
      <c r="L70" s="51">
        <v>0.95633988846492501</v>
      </c>
      <c r="M70" s="51">
        <v>0</v>
      </c>
      <c r="N70" s="51">
        <v>0</v>
      </c>
      <c r="O70" s="51">
        <v>0.92307692307692302</v>
      </c>
      <c r="P70" s="51">
        <v>0</v>
      </c>
      <c r="Q70" s="51">
        <v>0</v>
      </c>
      <c r="R70" s="51">
        <v>0</v>
      </c>
      <c r="S70" s="51">
        <v>76</v>
      </c>
      <c r="T70" s="51">
        <v>0</v>
      </c>
      <c r="U70" s="51">
        <v>36268.233930143797</v>
      </c>
      <c r="V70" s="51">
        <v>15.3014382154388</v>
      </c>
      <c r="W70" s="51">
        <v>365</v>
      </c>
      <c r="X70" s="51">
        <v>0</v>
      </c>
      <c r="Y70" s="51">
        <v>29</v>
      </c>
      <c r="Z70" s="51">
        <v>23.9084972116231</v>
      </c>
      <c r="AA70" s="51">
        <v>157.79608159671301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25.821176988552999</v>
      </c>
      <c r="AH70" s="51">
        <v>0</v>
      </c>
      <c r="AI70" s="51">
        <v>0</v>
      </c>
      <c r="AJ70" s="51">
        <v>0</v>
      </c>
      <c r="AK70" s="51">
        <v>45.904314646316401</v>
      </c>
      <c r="AL70" s="53">
        <f t="shared" ref="AL70:AL94" si="26">SUM(AK70,AJ70,AI70,AH70,AG70,AF70,AE70,AD70,AC70,AB70,AA70,Z70,Y70,X70,W70,V70,U70,T70,S70,R70,Q70,P70,O70,N70,M70,L70,K70,J70,I70)</f>
        <v>37114.852438042319</v>
      </c>
      <c r="AM70" s="54">
        <v>0</v>
      </c>
      <c r="AN70" s="54">
        <v>0</v>
      </c>
      <c r="AO70" s="55">
        <f t="shared" ref="AO70:AO94" si="27">SUM(AN70,AM70,AL70,H70)</f>
        <v>37114.852438042319</v>
      </c>
      <c r="AP70" s="50">
        <v>2785.8180950983301</v>
      </c>
      <c r="AQ70" s="51">
        <v>0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f t="shared" ref="AZ70:AZ126" si="28">SUM(AX70:AY70)</f>
        <v>0</v>
      </c>
      <c r="BA70" s="51">
        <v>125.94987850851901</v>
      </c>
      <c r="BB70" s="51">
        <v>0</v>
      </c>
      <c r="BC70" s="51">
        <v>3</v>
      </c>
      <c r="BD70" s="56">
        <f t="shared" ref="BD70:BD126" si="29">SUM(BA70:BC70)</f>
        <v>128.94987850851902</v>
      </c>
      <c r="BE70" s="51">
        <v>0</v>
      </c>
      <c r="BF70" s="51">
        <v>0</v>
      </c>
      <c r="BG70" s="52">
        <f t="shared" ref="BG70:BG94" si="30">SUM(BF70,BE70,BD70,AZ70,AW70,AV70,AU70,AT70,AS70,AR70,AQ70,AP70)</f>
        <v>2914.767973606849</v>
      </c>
      <c r="BH70" s="54">
        <v>40029.620411649164</v>
      </c>
    </row>
    <row r="71" spans="1:60" ht="12" customHeight="1">
      <c r="A71" s="68" t="s">
        <v>222</v>
      </c>
      <c r="B71" s="58">
        <v>0</v>
      </c>
      <c r="C71" s="59">
        <v>0</v>
      </c>
      <c r="D71" s="60">
        <f t="shared" si="13"/>
        <v>0</v>
      </c>
      <c r="E71" s="58">
        <v>0</v>
      </c>
      <c r="F71" s="59">
        <v>0</v>
      </c>
      <c r="G71" s="59">
        <v>0</v>
      </c>
      <c r="H71" s="60">
        <f t="shared" si="25"/>
        <v>0</v>
      </c>
      <c r="I71" s="58">
        <v>1.0549263436807901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1</v>
      </c>
      <c r="R71" s="59">
        <v>0</v>
      </c>
      <c r="S71" s="59">
        <v>84</v>
      </c>
      <c r="T71" s="59">
        <v>0</v>
      </c>
      <c r="U71" s="59">
        <v>118.421052631579</v>
      </c>
      <c r="V71" s="59">
        <v>11666.4304347659</v>
      </c>
      <c r="W71" s="59">
        <v>352.34539878938398</v>
      </c>
      <c r="X71" s="59">
        <v>25.318232248339001</v>
      </c>
      <c r="Y71" s="59">
        <v>46.351351351351298</v>
      </c>
      <c r="Z71" s="59">
        <v>4.2197053747231603</v>
      </c>
      <c r="AA71" s="59">
        <v>0</v>
      </c>
      <c r="AB71" s="59">
        <v>0</v>
      </c>
      <c r="AC71" s="59">
        <v>0</v>
      </c>
      <c r="AD71" s="59">
        <v>34.812569341466101</v>
      </c>
      <c r="AE71" s="59">
        <v>0</v>
      </c>
      <c r="AF71" s="59">
        <v>0</v>
      </c>
      <c r="AG71" s="59">
        <v>0</v>
      </c>
      <c r="AH71" s="59">
        <v>0</v>
      </c>
      <c r="AI71" s="59">
        <v>0</v>
      </c>
      <c r="AJ71" s="59">
        <v>0</v>
      </c>
      <c r="AK71" s="59">
        <v>0</v>
      </c>
      <c r="AL71" s="61">
        <f t="shared" si="26"/>
        <v>12333.953670846422</v>
      </c>
      <c r="AM71" s="62">
        <v>0</v>
      </c>
      <c r="AN71" s="62">
        <v>0</v>
      </c>
      <c r="AO71" s="63">
        <f t="shared" si="27"/>
        <v>12333.953670846422</v>
      </c>
      <c r="AP71" s="58">
        <v>0</v>
      </c>
      <c r="AQ71" s="59">
        <v>0</v>
      </c>
      <c r="AR71" s="59">
        <v>0</v>
      </c>
      <c r="AS71" s="59">
        <v>0</v>
      </c>
      <c r="AT71" s="59">
        <v>0</v>
      </c>
      <c r="AU71" s="59">
        <v>0</v>
      </c>
      <c r="AV71" s="59">
        <v>0</v>
      </c>
      <c r="AW71" s="59">
        <v>0</v>
      </c>
      <c r="AX71" s="59">
        <v>0</v>
      </c>
      <c r="AY71" s="59">
        <v>0</v>
      </c>
      <c r="AZ71" s="59">
        <f t="shared" si="28"/>
        <v>0</v>
      </c>
      <c r="BA71" s="59">
        <v>0</v>
      </c>
      <c r="BB71" s="59">
        <v>0</v>
      </c>
      <c r="BC71" s="59">
        <v>0</v>
      </c>
      <c r="BD71" s="64">
        <f t="shared" si="29"/>
        <v>0</v>
      </c>
      <c r="BE71" s="59">
        <v>0</v>
      </c>
      <c r="BF71" s="59">
        <v>0</v>
      </c>
      <c r="BG71" s="60">
        <f t="shared" si="30"/>
        <v>0</v>
      </c>
      <c r="BH71" s="62">
        <v>12333.953670846424</v>
      </c>
    </row>
    <row r="72" spans="1:60" ht="12" customHeight="1">
      <c r="A72" s="69" t="s">
        <v>289</v>
      </c>
      <c r="B72" s="50">
        <v>0</v>
      </c>
      <c r="C72" s="51">
        <v>0</v>
      </c>
      <c r="D72" s="52">
        <f t="shared" ref="D72:D126" si="31">SUM(B72:C72)</f>
        <v>0</v>
      </c>
      <c r="E72" s="50">
        <v>0</v>
      </c>
      <c r="F72" s="51">
        <v>0</v>
      </c>
      <c r="G72" s="51">
        <v>1.01722140705846</v>
      </c>
      <c r="H72" s="52">
        <f t="shared" si="25"/>
        <v>1.01722140705846</v>
      </c>
      <c r="I72" s="50">
        <v>13</v>
      </c>
      <c r="J72" s="51">
        <v>0</v>
      </c>
      <c r="K72" s="51">
        <v>6.1033284423507599</v>
      </c>
      <c r="L72" s="51">
        <v>0</v>
      </c>
      <c r="M72" s="51">
        <v>10.1722140705846</v>
      </c>
      <c r="N72" s="51">
        <v>0</v>
      </c>
      <c r="O72" s="51">
        <v>788.37333333333299</v>
      </c>
      <c r="P72" s="51">
        <v>0</v>
      </c>
      <c r="Q72" s="51">
        <v>14.241099698818401</v>
      </c>
      <c r="R72" s="51">
        <v>15.258321105876901</v>
      </c>
      <c r="S72" s="51">
        <v>627.181518151815</v>
      </c>
      <c r="T72" s="51">
        <v>39.671634875279899</v>
      </c>
      <c r="U72" s="51">
        <v>191</v>
      </c>
      <c r="V72" s="51">
        <v>68.153834272916797</v>
      </c>
      <c r="W72" s="51">
        <v>23093.977604448199</v>
      </c>
      <c r="X72" s="51">
        <v>18</v>
      </c>
      <c r="Y72" s="51">
        <v>151</v>
      </c>
      <c r="Z72" s="51">
        <v>1.01722140705846</v>
      </c>
      <c r="AA72" s="51">
        <v>18.309985327052299</v>
      </c>
      <c r="AB72" s="51">
        <v>0</v>
      </c>
      <c r="AC72" s="51">
        <v>0</v>
      </c>
      <c r="AD72" s="51">
        <v>600.45600000000002</v>
      </c>
      <c r="AE72" s="51">
        <v>0</v>
      </c>
      <c r="AF72" s="51">
        <v>0</v>
      </c>
      <c r="AG72" s="51">
        <v>6</v>
      </c>
      <c r="AH72" s="51">
        <v>0</v>
      </c>
      <c r="AI72" s="51">
        <v>0</v>
      </c>
      <c r="AJ72" s="51">
        <v>0</v>
      </c>
      <c r="AK72" s="51">
        <v>39.671634875279899</v>
      </c>
      <c r="AL72" s="53">
        <f t="shared" si="26"/>
        <v>25701.587730008567</v>
      </c>
      <c r="AM72" s="54">
        <v>0</v>
      </c>
      <c r="AN72" s="54">
        <v>0</v>
      </c>
      <c r="AO72" s="55">
        <f t="shared" si="27"/>
        <v>25702.604951415626</v>
      </c>
      <c r="AP72" s="50">
        <v>4.0688856282338399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f t="shared" si="28"/>
        <v>0</v>
      </c>
      <c r="BA72" s="51">
        <v>0</v>
      </c>
      <c r="BB72" s="51">
        <v>0</v>
      </c>
      <c r="BC72" s="51">
        <v>0</v>
      </c>
      <c r="BD72" s="56">
        <f t="shared" si="29"/>
        <v>0</v>
      </c>
      <c r="BE72" s="51">
        <v>0</v>
      </c>
      <c r="BF72" s="51">
        <v>0</v>
      </c>
      <c r="BG72" s="52">
        <f t="shared" si="30"/>
        <v>4.0688856282338399</v>
      </c>
      <c r="BH72" s="54">
        <v>25706.673837043854</v>
      </c>
    </row>
    <row r="73" spans="1:60" ht="12" customHeight="1">
      <c r="A73" s="68" t="s">
        <v>224</v>
      </c>
      <c r="B73" s="58">
        <v>0</v>
      </c>
      <c r="C73" s="59">
        <v>0</v>
      </c>
      <c r="D73" s="60">
        <f t="shared" si="31"/>
        <v>0</v>
      </c>
      <c r="E73" s="58">
        <v>0</v>
      </c>
      <c r="F73" s="59">
        <v>0</v>
      </c>
      <c r="G73" s="59">
        <v>0.85714285714285698</v>
      </c>
      <c r="H73" s="60">
        <f t="shared" si="25"/>
        <v>0.85714285714285698</v>
      </c>
      <c r="I73" s="58">
        <v>0.86556209577792298</v>
      </c>
      <c r="J73" s="59">
        <v>0</v>
      </c>
      <c r="K73" s="59">
        <v>0</v>
      </c>
      <c r="L73" s="59">
        <v>0</v>
      </c>
      <c r="M73" s="59">
        <v>10</v>
      </c>
      <c r="N73" s="59">
        <v>0</v>
      </c>
      <c r="O73" s="59">
        <v>12.9834314366688</v>
      </c>
      <c r="P73" s="59">
        <v>0.86556209577792298</v>
      </c>
      <c r="Q73" s="59">
        <v>0</v>
      </c>
      <c r="R73" s="59">
        <v>0</v>
      </c>
      <c r="S73" s="59">
        <v>29.438247933093599</v>
      </c>
      <c r="T73" s="59">
        <v>102.222222222222</v>
      </c>
      <c r="U73" s="59">
        <v>0</v>
      </c>
      <c r="V73" s="59">
        <v>21.634615384615401</v>
      </c>
      <c r="W73" s="59">
        <v>22.790901625620901</v>
      </c>
      <c r="X73" s="59">
        <v>11667.777051086399</v>
      </c>
      <c r="Y73" s="59">
        <v>294.38247933093601</v>
      </c>
      <c r="Z73" s="59">
        <v>6.0589346704454599</v>
      </c>
      <c r="AA73" s="59">
        <v>364.21537388271202</v>
      </c>
      <c r="AB73" s="59">
        <v>0</v>
      </c>
      <c r="AC73" s="59">
        <v>0</v>
      </c>
      <c r="AD73" s="59">
        <v>0</v>
      </c>
      <c r="AE73" s="59">
        <v>3.4624550518225998</v>
      </c>
      <c r="AF73" s="59">
        <v>6.0589346704454599</v>
      </c>
      <c r="AG73" s="59">
        <v>0</v>
      </c>
      <c r="AH73" s="59">
        <v>0</v>
      </c>
      <c r="AI73" s="59">
        <v>0</v>
      </c>
      <c r="AJ73" s="59">
        <v>0</v>
      </c>
      <c r="AK73" s="59">
        <v>32.025797543783099</v>
      </c>
      <c r="AL73" s="61">
        <f t="shared" si="26"/>
        <v>12574.781569030323</v>
      </c>
      <c r="AM73" s="62">
        <v>0</v>
      </c>
      <c r="AN73" s="62">
        <v>0</v>
      </c>
      <c r="AO73" s="63">
        <f t="shared" si="27"/>
        <v>12575.638711887466</v>
      </c>
      <c r="AP73" s="58">
        <v>43.278104788896201</v>
      </c>
      <c r="AQ73" s="59">
        <v>0</v>
      </c>
      <c r="AR73" s="59">
        <v>0</v>
      </c>
      <c r="AS73" s="59">
        <v>0</v>
      </c>
      <c r="AT73" s="59">
        <v>0</v>
      </c>
      <c r="AU73" s="59">
        <v>0</v>
      </c>
      <c r="AV73" s="59">
        <v>0</v>
      </c>
      <c r="AW73" s="59">
        <v>0</v>
      </c>
      <c r="AX73" s="59">
        <v>0</v>
      </c>
      <c r="AY73" s="59">
        <v>0</v>
      </c>
      <c r="AZ73" s="59">
        <f t="shared" si="28"/>
        <v>0</v>
      </c>
      <c r="BA73" s="59">
        <v>0</v>
      </c>
      <c r="BB73" s="59">
        <v>0</v>
      </c>
      <c r="BC73" s="59">
        <v>0</v>
      </c>
      <c r="BD73" s="64">
        <f t="shared" si="29"/>
        <v>0</v>
      </c>
      <c r="BE73" s="59">
        <v>0</v>
      </c>
      <c r="BF73" s="59">
        <v>0</v>
      </c>
      <c r="BG73" s="60">
        <f t="shared" si="30"/>
        <v>43.278104788896201</v>
      </c>
      <c r="BH73" s="62">
        <v>12618.916816676361</v>
      </c>
    </row>
    <row r="74" spans="1:60" ht="12" customHeight="1">
      <c r="A74" s="69" t="s">
        <v>225</v>
      </c>
      <c r="B74" s="50">
        <v>0</v>
      </c>
      <c r="C74" s="51">
        <v>0</v>
      </c>
      <c r="D74" s="52">
        <f t="shared" si="31"/>
        <v>0</v>
      </c>
      <c r="E74" s="50">
        <v>0</v>
      </c>
      <c r="F74" s="51">
        <v>0</v>
      </c>
      <c r="G74" s="51">
        <v>0.84573057777752003</v>
      </c>
      <c r="H74" s="52">
        <f t="shared" si="25"/>
        <v>0.84573057777752003</v>
      </c>
      <c r="I74" s="50">
        <v>731.50204081632705</v>
      </c>
      <c r="J74" s="51">
        <v>0</v>
      </c>
      <c r="K74" s="51">
        <v>6</v>
      </c>
      <c r="L74" s="51">
        <v>0</v>
      </c>
      <c r="M74" s="51">
        <v>53</v>
      </c>
      <c r="N74" s="51">
        <v>0</v>
      </c>
      <c r="O74" s="51">
        <v>24.5261867555481</v>
      </c>
      <c r="P74" s="51">
        <v>21</v>
      </c>
      <c r="Q74" s="51">
        <v>165.335877862595</v>
      </c>
      <c r="R74" s="51">
        <v>16.914611555550401</v>
      </c>
      <c r="S74" s="51">
        <v>906.54444444444403</v>
      </c>
      <c r="T74" s="51">
        <v>55.9166666666667</v>
      </c>
      <c r="U74" s="51">
        <v>23.636363636363601</v>
      </c>
      <c r="V74" s="51">
        <v>425</v>
      </c>
      <c r="W74" s="51">
        <v>218.42553191489401</v>
      </c>
      <c r="X74" s="51">
        <v>204.92307692307699</v>
      </c>
      <c r="Y74" s="51">
        <v>11765.803798040901</v>
      </c>
      <c r="Z74" s="51">
        <v>154.80000000000001</v>
      </c>
      <c r="AA74" s="51">
        <v>173.642857142857</v>
      </c>
      <c r="AB74" s="51">
        <v>149.69431226662101</v>
      </c>
      <c r="AC74" s="51">
        <v>52.4352958222062</v>
      </c>
      <c r="AD74" s="51">
        <v>38</v>
      </c>
      <c r="AE74" s="51">
        <v>7.1478894894987102</v>
      </c>
      <c r="AF74" s="51">
        <v>0</v>
      </c>
      <c r="AG74" s="51">
        <v>492.22315039999501</v>
      </c>
      <c r="AH74" s="51">
        <v>0</v>
      </c>
      <c r="AI74" s="51">
        <v>31.2920313777682</v>
      </c>
      <c r="AJ74" s="51">
        <v>0</v>
      </c>
      <c r="AK74" s="51">
        <v>13.531689244440299</v>
      </c>
      <c r="AL74" s="53">
        <f t="shared" si="26"/>
        <v>15731.295824359751</v>
      </c>
      <c r="AM74" s="54">
        <v>0</v>
      </c>
      <c r="AN74" s="54">
        <v>0</v>
      </c>
      <c r="AO74" s="55">
        <f t="shared" si="27"/>
        <v>15732.141554937529</v>
      </c>
      <c r="AP74" s="50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</v>
      </c>
      <c r="AW74" s="51">
        <v>0</v>
      </c>
      <c r="AX74" s="51">
        <v>0</v>
      </c>
      <c r="AY74" s="51">
        <v>0</v>
      </c>
      <c r="AZ74" s="51">
        <f t="shared" si="28"/>
        <v>0</v>
      </c>
      <c r="BA74" s="51">
        <v>21.988995022215502</v>
      </c>
      <c r="BB74" s="51">
        <v>0</v>
      </c>
      <c r="BC74" s="51">
        <v>0</v>
      </c>
      <c r="BD74" s="56">
        <f t="shared" si="29"/>
        <v>21.988995022215502</v>
      </c>
      <c r="BE74" s="51">
        <v>0</v>
      </c>
      <c r="BF74" s="51">
        <v>0</v>
      </c>
      <c r="BG74" s="52">
        <f t="shared" si="30"/>
        <v>21.988995022215502</v>
      </c>
      <c r="BH74" s="54">
        <v>15754.130549959747</v>
      </c>
    </row>
    <row r="75" spans="1:60" ht="12" customHeight="1">
      <c r="A75" s="68" t="s">
        <v>133</v>
      </c>
      <c r="B75" s="58">
        <v>0</v>
      </c>
      <c r="C75" s="59">
        <v>0</v>
      </c>
      <c r="D75" s="60">
        <f t="shared" si="31"/>
        <v>0</v>
      </c>
      <c r="E75" s="58">
        <v>0</v>
      </c>
      <c r="F75" s="59">
        <v>0</v>
      </c>
      <c r="G75" s="59">
        <v>0</v>
      </c>
      <c r="H75" s="60">
        <f t="shared" si="25"/>
        <v>0</v>
      </c>
      <c r="I75" s="58">
        <v>4.02924491392801</v>
      </c>
      <c r="J75" s="59">
        <v>0</v>
      </c>
      <c r="K75" s="59">
        <v>53.991881846635401</v>
      </c>
      <c r="L75" s="59">
        <v>0</v>
      </c>
      <c r="M75" s="59">
        <v>23.369620500782499</v>
      </c>
      <c r="N75" s="59">
        <v>0</v>
      </c>
      <c r="O75" s="59">
        <v>0</v>
      </c>
      <c r="P75" s="59">
        <v>0</v>
      </c>
      <c r="Q75" s="59">
        <v>0</v>
      </c>
      <c r="R75" s="59">
        <v>0</v>
      </c>
      <c r="S75" s="59">
        <v>0</v>
      </c>
      <c r="T75" s="59">
        <v>14.5052816901408</v>
      </c>
      <c r="U75" s="59">
        <v>1.60759493670886</v>
      </c>
      <c r="V75" s="59">
        <v>0</v>
      </c>
      <c r="W75" s="59">
        <v>0</v>
      </c>
      <c r="X75" s="59">
        <v>19.340375586854499</v>
      </c>
      <c r="Y75" s="59">
        <v>38.571428571428598</v>
      </c>
      <c r="Z75" s="59">
        <v>15442.4840571205</v>
      </c>
      <c r="AA75" s="59">
        <v>3.2233959311424099</v>
      </c>
      <c r="AB75" s="59">
        <v>19.340375586854499</v>
      </c>
      <c r="AC75" s="59">
        <v>0.80584898278560302</v>
      </c>
      <c r="AD75" s="59">
        <v>8.8643388106416303</v>
      </c>
      <c r="AE75" s="59">
        <v>51.619766928338997</v>
      </c>
      <c r="AF75" s="59">
        <v>15.311130672926399</v>
      </c>
      <c r="AG75" s="59">
        <v>0.80584898278560302</v>
      </c>
      <c r="AH75" s="59">
        <v>0</v>
      </c>
      <c r="AI75" s="59">
        <v>311.86355633802799</v>
      </c>
      <c r="AJ75" s="59">
        <v>46.739241001564899</v>
      </c>
      <c r="AK75" s="59">
        <v>21.7579225352113</v>
      </c>
      <c r="AL75" s="61">
        <f t="shared" si="26"/>
        <v>16078.23091093726</v>
      </c>
      <c r="AM75" s="62">
        <v>0</v>
      </c>
      <c r="AN75" s="62">
        <v>0</v>
      </c>
      <c r="AO75" s="63">
        <f t="shared" si="27"/>
        <v>16078.23091093726</v>
      </c>
      <c r="AP75" s="58">
        <v>8.1395348837209305</v>
      </c>
      <c r="AQ75" s="59">
        <v>0</v>
      </c>
      <c r="AR75" s="59">
        <v>0</v>
      </c>
      <c r="AS75" s="59">
        <v>0</v>
      </c>
      <c r="AT75" s="59">
        <v>0</v>
      </c>
      <c r="AU75" s="59">
        <v>4</v>
      </c>
      <c r="AV75" s="59">
        <v>0</v>
      </c>
      <c r="AW75" s="59">
        <v>0</v>
      </c>
      <c r="AX75" s="59">
        <v>0</v>
      </c>
      <c r="AY75" s="59">
        <v>0</v>
      </c>
      <c r="AZ75" s="59">
        <f t="shared" si="28"/>
        <v>0</v>
      </c>
      <c r="BA75" s="59">
        <v>0</v>
      </c>
      <c r="BB75" s="59">
        <v>0</v>
      </c>
      <c r="BC75" s="59">
        <v>0</v>
      </c>
      <c r="BD75" s="64">
        <f t="shared" si="29"/>
        <v>0</v>
      </c>
      <c r="BE75" s="59">
        <v>0</v>
      </c>
      <c r="BF75" s="59">
        <v>0</v>
      </c>
      <c r="BG75" s="60">
        <f t="shared" si="30"/>
        <v>12.13953488372093</v>
      </c>
      <c r="BH75" s="62">
        <v>16090.37044582098</v>
      </c>
    </row>
    <row r="76" spans="1:60" ht="12" customHeight="1">
      <c r="A76" s="69" t="s">
        <v>134</v>
      </c>
      <c r="B76" s="50">
        <v>0</v>
      </c>
      <c r="C76" s="51">
        <v>0</v>
      </c>
      <c r="D76" s="52">
        <f t="shared" si="31"/>
        <v>0</v>
      </c>
      <c r="E76" s="50">
        <v>0</v>
      </c>
      <c r="F76" s="51">
        <v>0</v>
      </c>
      <c r="G76" s="51">
        <v>0</v>
      </c>
      <c r="H76" s="52">
        <f t="shared" si="25"/>
        <v>0</v>
      </c>
      <c r="I76" s="50">
        <v>38.72</v>
      </c>
      <c r="J76" s="51">
        <v>0</v>
      </c>
      <c r="K76" s="51">
        <v>131.81818181818201</v>
      </c>
      <c r="L76" s="51">
        <v>1</v>
      </c>
      <c r="M76" s="51">
        <v>14.5714285714286</v>
      </c>
      <c r="N76" s="51">
        <v>53.110258158718402</v>
      </c>
      <c r="O76" s="51">
        <v>347.92647058823502</v>
      </c>
      <c r="P76" s="51">
        <v>78</v>
      </c>
      <c r="Q76" s="51">
        <v>0</v>
      </c>
      <c r="R76" s="51">
        <v>0</v>
      </c>
      <c r="S76" s="51">
        <v>12.185802073203501</v>
      </c>
      <c r="T76" s="51">
        <v>153.19294034884399</v>
      </c>
      <c r="U76" s="51">
        <v>50.484037160414601</v>
      </c>
      <c r="V76" s="51">
        <v>0.87041443380025296</v>
      </c>
      <c r="W76" s="51">
        <v>21.7603608450063</v>
      </c>
      <c r="X76" s="51">
        <v>0</v>
      </c>
      <c r="Y76" s="51">
        <v>86.171028946224993</v>
      </c>
      <c r="Z76" s="51">
        <v>41403.003372576597</v>
      </c>
      <c r="AA76" s="51">
        <v>123.557406219611</v>
      </c>
      <c r="AB76" s="51">
        <v>4.3520721690012598</v>
      </c>
      <c r="AC76" s="51">
        <v>13.8867924528302</v>
      </c>
      <c r="AD76" s="51">
        <v>264.5</v>
      </c>
      <c r="AE76" s="51">
        <v>385.92393876601801</v>
      </c>
      <c r="AF76" s="51">
        <v>187.052820653411</v>
      </c>
      <c r="AG76" s="51">
        <v>82.760360845006304</v>
      </c>
      <c r="AH76" s="51">
        <v>0</v>
      </c>
      <c r="AI76" s="51">
        <v>394.21374045801502</v>
      </c>
      <c r="AJ76" s="51">
        <v>9.5745587718027796</v>
      </c>
      <c r="AK76" s="51">
        <v>482.73333333333301</v>
      </c>
      <c r="AL76" s="53">
        <f t="shared" si="26"/>
        <v>44341.369319189689</v>
      </c>
      <c r="AM76" s="54">
        <v>0</v>
      </c>
      <c r="AN76" s="54">
        <v>0</v>
      </c>
      <c r="AO76" s="55">
        <f t="shared" si="27"/>
        <v>44341.369319189689</v>
      </c>
      <c r="AP76" s="50">
        <v>60.9290103660177</v>
      </c>
      <c r="AQ76" s="51">
        <v>7.8337299042022703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29.5940907492086</v>
      </c>
      <c r="AX76" s="51">
        <v>0</v>
      </c>
      <c r="AY76" s="51">
        <v>0</v>
      </c>
      <c r="AZ76" s="51">
        <f t="shared" si="28"/>
        <v>0</v>
      </c>
      <c r="BA76" s="51">
        <v>0</v>
      </c>
      <c r="BB76" s="51">
        <v>0</v>
      </c>
      <c r="BC76" s="51">
        <v>0</v>
      </c>
      <c r="BD76" s="56">
        <f t="shared" si="29"/>
        <v>0</v>
      </c>
      <c r="BE76" s="51">
        <v>0</v>
      </c>
      <c r="BF76" s="51">
        <v>0</v>
      </c>
      <c r="BG76" s="52">
        <f t="shared" si="30"/>
        <v>98.356831019428569</v>
      </c>
      <c r="BH76" s="54">
        <v>44439.726150209121</v>
      </c>
    </row>
    <row r="77" spans="1:60" ht="12" customHeight="1">
      <c r="A77" s="68" t="s">
        <v>135</v>
      </c>
      <c r="B77" s="58">
        <v>0</v>
      </c>
      <c r="C77" s="59">
        <v>0</v>
      </c>
      <c r="D77" s="60">
        <f t="shared" si="31"/>
        <v>0</v>
      </c>
      <c r="E77" s="58">
        <v>0</v>
      </c>
      <c r="F77" s="59">
        <v>0</v>
      </c>
      <c r="G77" s="59">
        <v>50.961968680089498</v>
      </c>
      <c r="H77" s="60">
        <f t="shared" si="25"/>
        <v>50.961968680089498</v>
      </c>
      <c r="I77" s="58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0</v>
      </c>
      <c r="S77" s="59">
        <v>0</v>
      </c>
      <c r="T77" s="59">
        <v>0</v>
      </c>
      <c r="U77" s="59">
        <v>0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11979.702780441001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59">
        <v>0</v>
      </c>
      <c r="AH77" s="59">
        <v>0</v>
      </c>
      <c r="AI77" s="59">
        <v>0</v>
      </c>
      <c r="AJ77" s="59">
        <v>0</v>
      </c>
      <c r="AK77" s="59">
        <v>0</v>
      </c>
      <c r="AL77" s="61">
        <f t="shared" si="26"/>
        <v>11979.702780441001</v>
      </c>
      <c r="AM77" s="62">
        <v>0</v>
      </c>
      <c r="AN77" s="62">
        <v>0</v>
      </c>
      <c r="AO77" s="63">
        <f t="shared" si="27"/>
        <v>12030.66474912109</v>
      </c>
      <c r="AP77" s="58">
        <v>0</v>
      </c>
      <c r="AQ77" s="59">
        <v>0</v>
      </c>
      <c r="AR77" s="59">
        <v>0</v>
      </c>
      <c r="AS77" s="59">
        <v>0</v>
      </c>
      <c r="AT77" s="59">
        <v>0</v>
      </c>
      <c r="AU77" s="59">
        <v>0</v>
      </c>
      <c r="AV77" s="59">
        <v>0</v>
      </c>
      <c r="AW77" s="59">
        <v>0</v>
      </c>
      <c r="AX77" s="59">
        <v>0</v>
      </c>
      <c r="AY77" s="59">
        <v>0</v>
      </c>
      <c r="AZ77" s="59">
        <f t="shared" si="28"/>
        <v>0</v>
      </c>
      <c r="BA77" s="59">
        <v>0</v>
      </c>
      <c r="BB77" s="59">
        <v>0</v>
      </c>
      <c r="BC77" s="59">
        <v>0</v>
      </c>
      <c r="BD77" s="64">
        <f t="shared" si="29"/>
        <v>0</v>
      </c>
      <c r="BE77" s="59">
        <v>0</v>
      </c>
      <c r="BF77" s="59">
        <v>0</v>
      </c>
      <c r="BG77" s="60">
        <f t="shared" si="30"/>
        <v>0</v>
      </c>
      <c r="BH77" s="62">
        <v>12030.66474912109</v>
      </c>
    </row>
    <row r="78" spans="1:60" ht="12" customHeight="1">
      <c r="A78" s="69" t="s">
        <v>290</v>
      </c>
      <c r="B78" s="50">
        <v>0</v>
      </c>
      <c r="C78" s="51">
        <v>0</v>
      </c>
      <c r="D78" s="52">
        <f t="shared" si="31"/>
        <v>0</v>
      </c>
      <c r="E78" s="50">
        <v>2.6264721427330202</v>
      </c>
      <c r="F78" s="51">
        <v>0</v>
      </c>
      <c r="G78" s="51">
        <v>443.27027027026998</v>
      </c>
      <c r="H78" s="52">
        <f t="shared" si="25"/>
        <v>445.89674241300298</v>
      </c>
      <c r="I78" s="50">
        <v>0</v>
      </c>
      <c r="J78" s="51">
        <v>0</v>
      </c>
      <c r="K78" s="51">
        <v>18.125</v>
      </c>
      <c r="L78" s="51">
        <v>0</v>
      </c>
      <c r="M78" s="51">
        <v>0</v>
      </c>
      <c r="N78" s="51">
        <v>69.163766425302896</v>
      </c>
      <c r="O78" s="51">
        <v>0.875490714244341</v>
      </c>
      <c r="P78" s="51">
        <v>0.875490714244341</v>
      </c>
      <c r="Q78" s="51">
        <v>0</v>
      </c>
      <c r="R78" s="51">
        <v>0</v>
      </c>
      <c r="S78" s="51">
        <v>30</v>
      </c>
      <c r="T78" s="51">
        <v>5.2529442854660404</v>
      </c>
      <c r="U78" s="51">
        <v>173.347161420379</v>
      </c>
      <c r="V78" s="51">
        <v>0</v>
      </c>
      <c r="W78" s="51">
        <v>0.875490714244341</v>
      </c>
      <c r="X78" s="51">
        <v>72.155717490995102</v>
      </c>
      <c r="Y78" s="51">
        <v>19</v>
      </c>
      <c r="Z78" s="51">
        <v>53.3333333333333</v>
      </c>
      <c r="AA78" s="51">
        <v>40529.1894097818</v>
      </c>
      <c r="AB78" s="51">
        <v>0.875490714244341</v>
      </c>
      <c r="AC78" s="51">
        <v>0.875490714244341</v>
      </c>
      <c r="AD78" s="51">
        <v>54.975308641975303</v>
      </c>
      <c r="AE78" s="51">
        <v>97.570866308171006</v>
      </c>
      <c r="AF78" s="51">
        <v>48.714285714285701</v>
      </c>
      <c r="AG78" s="51">
        <v>5.2529442854660404</v>
      </c>
      <c r="AH78" s="51">
        <v>0</v>
      </c>
      <c r="AI78" s="51">
        <v>95.294117647058798</v>
      </c>
      <c r="AJ78" s="51">
        <v>0</v>
      </c>
      <c r="AK78" s="51">
        <v>48.285714285714299</v>
      </c>
      <c r="AL78" s="53">
        <f t="shared" si="26"/>
        <v>41324.038023191169</v>
      </c>
      <c r="AM78" s="54">
        <v>0</v>
      </c>
      <c r="AN78" s="54">
        <v>0</v>
      </c>
      <c r="AO78" s="55">
        <f t="shared" si="27"/>
        <v>41769.934765604172</v>
      </c>
      <c r="AP78" s="50">
        <v>896.50249138620495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0</v>
      </c>
      <c r="AX78" s="51">
        <v>0</v>
      </c>
      <c r="AY78" s="51">
        <v>0</v>
      </c>
      <c r="AZ78" s="51">
        <f t="shared" si="28"/>
        <v>0</v>
      </c>
      <c r="BA78" s="51">
        <v>0</v>
      </c>
      <c r="BB78" s="51">
        <v>0</v>
      </c>
      <c r="BC78" s="51">
        <v>0</v>
      </c>
      <c r="BD78" s="56">
        <f t="shared" si="29"/>
        <v>0</v>
      </c>
      <c r="BE78" s="51">
        <v>0</v>
      </c>
      <c r="BF78" s="51">
        <v>0</v>
      </c>
      <c r="BG78" s="52">
        <f t="shared" si="30"/>
        <v>896.50249138620495</v>
      </c>
      <c r="BH78" s="54">
        <v>42666.437256990364</v>
      </c>
    </row>
    <row r="79" spans="1:60" ht="12" customHeight="1">
      <c r="A79" s="68" t="s">
        <v>291</v>
      </c>
      <c r="B79" s="58">
        <v>0</v>
      </c>
      <c r="C79" s="59">
        <v>0</v>
      </c>
      <c r="D79" s="60">
        <f t="shared" si="31"/>
        <v>0</v>
      </c>
      <c r="E79" s="58">
        <v>0</v>
      </c>
      <c r="F79" s="59">
        <v>0</v>
      </c>
      <c r="G79" s="59">
        <v>57</v>
      </c>
      <c r="H79" s="60">
        <f t="shared" si="25"/>
        <v>57</v>
      </c>
      <c r="I79" s="58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0</v>
      </c>
      <c r="S79" s="59">
        <v>3.9970796360777299</v>
      </c>
      <c r="T79" s="59">
        <v>0</v>
      </c>
      <c r="U79" s="59">
        <v>0</v>
      </c>
      <c r="V79" s="59">
        <v>0</v>
      </c>
      <c r="W79" s="59">
        <v>0</v>
      </c>
      <c r="X79" s="59">
        <v>0</v>
      </c>
      <c r="Y79" s="59">
        <v>65.3333333333333</v>
      </c>
      <c r="Z79" s="59">
        <v>0</v>
      </c>
      <c r="AA79" s="59">
        <v>1.99853981803887</v>
      </c>
      <c r="AB79" s="59">
        <v>6431.3011344490596</v>
      </c>
      <c r="AC79" s="59">
        <v>17.186919429955399</v>
      </c>
      <c r="AD79" s="59">
        <v>0</v>
      </c>
      <c r="AE79" s="59">
        <v>0</v>
      </c>
      <c r="AF79" s="59">
        <v>0</v>
      </c>
      <c r="AG79" s="59">
        <v>0</v>
      </c>
      <c r="AH79" s="59">
        <v>0</v>
      </c>
      <c r="AI79" s="59">
        <v>3.9970796360777299</v>
      </c>
      <c r="AJ79" s="59">
        <v>0</v>
      </c>
      <c r="AK79" s="59">
        <v>0</v>
      </c>
      <c r="AL79" s="61">
        <f t="shared" si="26"/>
        <v>6523.8140863025419</v>
      </c>
      <c r="AM79" s="62">
        <v>0</v>
      </c>
      <c r="AN79" s="62">
        <v>0</v>
      </c>
      <c r="AO79" s="63">
        <f t="shared" si="27"/>
        <v>6580.8140863025419</v>
      </c>
      <c r="AP79" s="58">
        <v>0</v>
      </c>
      <c r="AQ79" s="59">
        <v>0</v>
      </c>
      <c r="AR79" s="59">
        <v>0</v>
      </c>
      <c r="AS79" s="59">
        <v>0</v>
      </c>
      <c r="AT79" s="59">
        <v>0</v>
      </c>
      <c r="AU79" s="59">
        <v>0</v>
      </c>
      <c r="AV79" s="59">
        <v>0</v>
      </c>
      <c r="AW79" s="59">
        <v>0</v>
      </c>
      <c r="AX79" s="59">
        <v>0</v>
      </c>
      <c r="AY79" s="59">
        <v>0</v>
      </c>
      <c r="AZ79" s="59">
        <f t="shared" si="28"/>
        <v>0</v>
      </c>
      <c r="BA79" s="59">
        <v>0</v>
      </c>
      <c r="BB79" s="59">
        <v>0</v>
      </c>
      <c r="BC79" s="59">
        <v>0</v>
      </c>
      <c r="BD79" s="64">
        <f t="shared" si="29"/>
        <v>0</v>
      </c>
      <c r="BE79" s="59">
        <v>0</v>
      </c>
      <c r="BF79" s="59">
        <v>0</v>
      </c>
      <c r="BG79" s="60">
        <f t="shared" si="30"/>
        <v>0</v>
      </c>
      <c r="BH79" s="62">
        <v>6580.8140863025428</v>
      </c>
    </row>
    <row r="80" spans="1:60" ht="12" customHeight="1">
      <c r="A80" s="69" t="s">
        <v>292</v>
      </c>
      <c r="B80" s="50">
        <v>0</v>
      </c>
      <c r="C80" s="51">
        <v>0</v>
      </c>
      <c r="D80" s="52">
        <f t="shared" si="31"/>
        <v>0</v>
      </c>
      <c r="E80" s="50">
        <v>0</v>
      </c>
      <c r="F80" s="51">
        <v>0</v>
      </c>
      <c r="G80" s="51">
        <v>0</v>
      </c>
      <c r="H80" s="52">
        <f t="shared" si="25"/>
        <v>0</v>
      </c>
      <c r="I80" s="50">
        <v>0</v>
      </c>
      <c r="J80" s="51">
        <v>0</v>
      </c>
      <c r="K80" s="51">
        <v>0.80573588204291002</v>
      </c>
      <c r="L80" s="51">
        <v>0</v>
      </c>
      <c r="M80" s="51">
        <v>0</v>
      </c>
      <c r="N80" s="51">
        <v>8.0573588204290996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50.7249283667622</v>
      </c>
      <c r="AA80" s="51">
        <v>0.80573588204291002</v>
      </c>
      <c r="AB80" s="51">
        <v>62454.199688909997</v>
      </c>
      <c r="AC80" s="51">
        <v>16.5098974041539</v>
      </c>
      <c r="AD80" s="51">
        <v>764.93793103448297</v>
      </c>
      <c r="AE80" s="51">
        <v>179.091455486147</v>
      </c>
      <c r="AF80" s="51">
        <v>75.739172912033496</v>
      </c>
      <c r="AG80" s="51">
        <v>1.61147176408582</v>
      </c>
      <c r="AH80" s="51">
        <v>0.80573588204291002</v>
      </c>
      <c r="AI80" s="51">
        <v>236.29032258064501</v>
      </c>
      <c r="AJ80" s="51">
        <v>12.0860382306437</v>
      </c>
      <c r="AK80" s="51">
        <v>2.3571428571428599</v>
      </c>
      <c r="AL80" s="53">
        <f t="shared" si="26"/>
        <v>63804.022616012655</v>
      </c>
      <c r="AM80" s="54">
        <v>0</v>
      </c>
      <c r="AN80" s="54">
        <v>0</v>
      </c>
      <c r="AO80" s="55">
        <f t="shared" si="27"/>
        <v>63804.022616012655</v>
      </c>
      <c r="AP80" s="50">
        <v>0</v>
      </c>
      <c r="AQ80" s="51">
        <v>8.0573588204290996</v>
      </c>
      <c r="AR80" s="51">
        <v>0</v>
      </c>
      <c r="AS80" s="51">
        <v>0</v>
      </c>
      <c r="AT80" s="51">
        <v>0</v>
      </c>
      <c r="AU80" s="51">
        <v>0</v>
      </c>
      <c r="AV80" s="51">
        <v>0</v>
      </c>
      <c r="AW80" s="51">
        <v>0</v>
      </c>
      <c r="AX80" s="51">
        <v>0</v>
      </c>
      <c r="AY80" s="51">
        <v>0</v>
      </c>
      <c r="AZ80" s="51">
        <f t="shared" si="28"/>
        <v>0</v>
      </c>
      <c r="BA80" s="51">
        <v>0</v>
      </c>
      <c r="BB80" s="51">
        <v>0</v>
      </c>
      <c r="BC80" s="51">
        <v>0</v>
      </c>
      <c r="BD80" s="56">
        <f t="shared" si="29"/>
        <v>0</v>
      </c>
      <c r="BE80" s="51">
        <v>0</v>
      </c>
      <c r="BF80" s="51">
        <v>0</v>
      </c>
      <c r="BG80" s="52">
        <f t="shared" si="30"/>
        <v>8.0573588204290996</v>
      </c>
      <c r="BH80" s="54">
        <v>63812.079974833083</v>
      </c>
    </row>
    <row r="81" spans="1:60" ht="12" customHeight="1">
      <c r="A81" s="68" t="s">
        <v>140</v>
      </c>
      <c r="B81" s="58">
        <v>0</v>
      </c>
      <c r="C81" s="59">
        <v>0</v>
      </c>
      <c r="D81" s="60">
        <f t="shared" si="31"/>
        <v>0</v>
      </c>
      <c r="E81" s="58">
        <v>0</v>
      </c>
      <c r="F81" s="59">
        <v>0</v>
      </c>
      <c r="G81" s="59">
        <v>140</v>
      </c>
      <c r="H81" s="60">
        <f t="shared" si="25"/>
        <v>140</v>
      </c>
      <c r="I81" s="58">
        <v>0</v>
      </c>
      <c r="J81" s="59">
        <v>0</v>
      </c>
      <c r="K81" s="59">
        <v>0</v>
      </c>
      <c r="L81" s="59">
        <v>0</v>
      </c>
      <c r="M81" s="59">
        <v>0</v>
      </c>
      <c r="N81" s="59">
        <v>16</v>
      </c>
      <c r="O81" s="59">
        <v>10.666787799185199</v>
      </c>
      <c r="P81" s="59">
        <v>0</v>
      </c>
      <c r="Q81" s="59">
        <v>0</v>
      </c>
      <c r="R81" s="59">
        <v>6.2222928828580599</v>
      </c>
      <c r="S81" s="59">
        <v>8.0000908493889291</v>
      </c>
      <c r="T81" s="59">
        <v>1.7777979665308701</v>
      </c>
      <c r="U81" s="59">
        <v>0</v>
      </c>
      <c r="V81" s="59">
        <v>0</v>
      </c>
      <c r="W81" s="59">
        <v>0.88889898326543704</v>
      </c>
      <c r="X81" s="59">
        <v>8.8889898326543708</v>
      </c>
      <c r="Y81" s="59">
        <v>7.71428571428571</v>
      </c>
      <c r="Z81" s="59">
        <v>58.1967213114754</v>
      </c>
      <c r="AA81" s="59">
        <v>22.7368421052632</v>
      </c>
      <c r="AB81" s="59">
        <v>118.223564774303</v>
      </c>
      <c r="AC81" s="59">
        <v>25287.3982759352</v>
      </c>
      <c r="AD81" s="59">
        <v>320</v>
      </c>
      <c r="AE81" s="59">
        <v>60.8333333333333</v>
      </c>
      <c r="AF81" s="59">
        <v>331.484375263115</v>
      </c>
      <c r="AG81" s="59">
        <v>24.000272548166802</v>
      </c>
      <c r="AH81" s="59">
        <v>0</v>
      </c>
      <c r="AI81" s="59">
        <v>96.889989175932598</v>
      </c>
      <c r="AJ81" s="59">
        <v>1.7777979665308701</v>
      </c>
      <c r="AK81" s="59">
        <v>12.4445857657161</v>
      </c>
      <c r="AL81" s="61">
        <f t="shared" si="26"/>
        <v>26394.144902207212</v>
      </c>
      <c r="AM81" s="62">
        <v>0</v>
      </c>
      <c r="AN81" s="62">
        <v>0</v>
      </c>
      <c r="AO81" s="63">
        <f t="shared" si="27"/>
        <v>26534.144902207212</v>
      </c>
      <c r="AP81" s="58">
        <v>68</v>
      </c>
      <c r="AQ81" s="59">
        <v>0</v>
      </c>
      <c r="AR81" s="59">
        <v>0</v>
      </c>
      <c r="AS81" s="59">
        <v>0</v>
      </c>
      <c r="AT81" s="59">
        <v>0</v>
      </c>
      <c r="AU81" s="59">
        <v>0</v>
      </c>
      <c r="AV81" s="59">
        <v>0</v>
      </c>
      <c r="AW81" s="59">
        <v>0</v>
      </c>
      <c r="AX81" s="59">
        <v>0</v>
      </c>
      <c r="AY81" s="59">
        <v>0</v>
      </c>
      <c r="AZ81" s="59">
        <f t="shared" si="28"/>
        <v>0</v>
      </c>
      <c r="BA81" s="59">
        <v>0</v>
      </c>
      <c r="BB81" s="59">
        <v>0</v>
      </c>
      <c r="BC81" s="59">
        <v>0</v>
      </c>
      <c r="BD81" s="64">
        <f t="shared" si="29"/>
        <v>0</v>
      </c>
      <c r="BE81" s="59">
        <v>0</v>
      </c>
      <c r="BF81" s="59">
        <v>0</v>
      </c>
      <c r="BG81" s="60">
        <f t="shared" si="30"/>
        <v>68</v>
      </c>
      <c r="BH81" s="62">
        <v>26602.144902207201</v>
      </c>
    </row>
    <row r="82" spans="1:60" ht="12" customHeight="1">
      <c r="A82" s="69" t="s">
        <v>293</v>
      </c>
      <c r="B82" s="50">
        <v>0</v>
      </c>
      <c r="C82" s="51">
        <v>0</v>
      </c>
      <c r="D82" s="52">
        <f t="shared" si="31"/>
        <v>0</v>
      </c>
      <c r="E82" s="50">
        <v>0</v>
      </c>
      <c r="F82" s="51">
        <v>0</v>
      </c>
      <c r="G82" s="51">
        <v>0</v>
      </c>
      <c r="H82" s="52">
        <f t="shared" si="25"/>
        <v>0</v>
      </c>
      <c r="I82" s="50">
        <v>0</v>
      </c>
      <c r="J82" s="51">
        <v>0</v>
      </c>
      <c r="K82" s="51">
        <v>1.3728684143548</v>
      </c>
      <c r="L82" s="51">
        <v>0</v>
      </c>
      <c r="M82" s="51">
        <v>0</v>
      </c>
      <c r="N82" s="51">
        <v>0</v>
      </c>
      <c r="O82" s="51">
        <v>0</v>
      </c>
      <c r="P82" s="51">
        <v>0</v>
      </c>
      <c r="Q82" s="51">
        <v>0</v>
      </c>
      <c r="R82" s="51">
        <v>0</v>
      </c>
      <c r="S82" s="51">
        <v>0</v>
      </c>
      <c r="T82" s="51">
        <v>0</v>
      </c>
      <c r="U82" s="51">
        <v>0</v>
      </c>
      <c r="V82" s="51">
        <v>0</v>
      </c>
      <c r="W82" s="51">
        <v>0</v>
      </c>
      <c r="X82" s="51">
        <v>0</v>
      </c>
      <c r="Y82" s="51">
        <v>0</v>
      </c>
      <c r="Z82" s="51">
        <v>0.686434207177399</v>
      </c>
      <c r="AA82" s="51">
        <v>0</v>
      </c>
      <c r="AB82" s="51">
        <v>7.5507762789513899</v>
      </c>
      <c r="AC82" s="51">
        <v>3826.8707050140001</v>
      </c>
      <c r="AD82" s="51">
        <v>35.3333333333333</v>
      </c>
      <c r="AE82" s="51">
        <v>81.479125160774899</v>
      </c>
      <c r="AF82" s="51">
        <v>7.1428571428571397</v>
      </c>
      <c r="AG82" s="51">
        <v>5.4914736574191902</v>
      </c>
      <c r="AH82" s="51">
        <v>0</v>
      </c>
      <c r="AI82" s="51">
        <v>367.8125</v>
      </c>
      <c r="AJ82" s="51">
        <v>0</v>
      </c>
      <c r="AK82" s="51">
        <v>2.0593026215322001</v>
      </c>
      <c r="AL82" s="53">
        <f t="shared" si="26"/>
        <v>4335.799375830401</v>
      </c>
      <c r="AM82" s="54">
        <v>0</v>
      </c>
      <c r="AN82" s="54">
        <v>0</v>
      </c>
      <c r="AO82" s="55">
        <f t="shared" si="27"/>
        <v>4335.799375830401</v>
      </c>
      <c r="AP82" s="50">
        <v>0</v>
      </c>
      <c r="AQ82" s="51">
        <v>0</v>
      </c>
      <c r="AR82" s="51">
        <v>0</v>
      </c>
      <c r="AS82" s="51">
        <v>0</v>
      </c>
      <c r="AT82" s="51">
        <v>0</v>
      </c>
      <c r="AU82" s="51">
        <v>0</v>
      </c>
      <c r="AV82" s="51">
        <v>0</v>
      </c>
      <c r="AW82" s="51">
        <v>0</v>
      </c>
      <c r="AX82" s="51">
        <v>0</v>
      </c>
      <c r="AY82" s="51">
        <v>0</v>
      </c>
      <c r="AZ82" s="51">
        <f t="shared" si="28"/>
        <v>0</v>
      </c>
      <c r="BA82" s="51">
        <v>0</v>
      </c>
      <c r="BB82" s="51">
        <v>0</v>
      </c>
      <c r="BC82" s="51">
        <v>0</v>
      </c>
      <c r="BD82" s="56">
        <f t="shared" si="29"/>
        <v>0</v>
      </c>
      <c r="BE82" s="51">
        <v>0</v>
      </c>
      <c r="BF82" s="51">
        <v>0</v>
      </c>
      <c r="BG82" s="52">
        <f t="shared" si="30"/>
        <v>0</v>
      </c>
      <c r="BH82" s="54">
        <v>4335.7993758304001</v>
      </c>
    </row>
    <row r="83" spans="1:60" ht="12" customHeight="1">
      <c r="A83" s="68" t="s">
        <v>294</v>
      </c>
      <c r="B83" s="58">
        <v>0</v>
      </c>
      <c r="C83" s="59">
        <v>0</v>
      </c>
      <c r="D83" s="60">
        <f t="shared" si="31"/>
        <v>0</v>
      </c>
      <c r="E83" s="58">
        <v>23.264575485670601</v>
      </c>
      <c r="F83" s="59">
        <v>0</v>
      </c>
      <c r="G83" s="59">
        <v>1.78958272966697</v>
      </c>
      <c r="H83" s="60">
        <f t="shared" si="25"/>
        <v>25.054158215337573</v>
      </c>
      <c r="I83" s="58">
        <v>340.66666666666703</v>
      </c>
      <c r="J83" s="59">
        <v>0</v>
      </c>
      <c r="K83" s="59">
        <v>16.106244567002701</v>
      </c>
      <c r="L83" s="59">
        <v>8.0531222835013594</v>
      </c>
      <c r="M83" s="59">
        <v>33.6559424241808</v>
      </c>
      <c r="N83" s="59">
        <v>34.002071863672398</v>
      </c>
      <c r="O83" s="59">
        <v>13.2852404305977</v>
      </c>
      <c r="P83" s="59">
        <v>1.78958272966697</v>
      </c>
      <c r="Q83" s="59">
        <v>0</v>
      </c>
      <c r="R83" s="59">
        <v>0</v>
      </c>
      <c r="S83" s="59">
        <v>2.4156939462645002</v>
      </c>
      <c r="T83" s="59">
        <v>28.633323674671502</v>
      </c>
      <c r="U83" s="59">
        <v>0</v>
      </c>
      <c r="V83" s="59">
        <v>0</v>
      </c>
      <c r="W83" s="59">
        <v>33.107280498838897</v>
      </c>
      <c r="X83" s="59">
        <v>2.6570480861195298</v>
      </c>
      <c r="Y83" s="59">
        <v>1.78958272966697</v>
      </c>
      <c r="Z83" s="59">
        <v>368.32835820895502</v>
      </c>
      <c r="AA83" s="59">
        <v>71.7499855120072</v>
      </c>
      <c r="AB83" s="59">
        <v>1084.0356942650999</v>
      </c>
      <c r="AC83" s="59">
        <v>415.217993474948</v>
      </c>
      <c r="AD83" s="59">
        <v>61112.460635397299</v>
      </c>
      <c r="AE83" s="59">
        <v>1831.3962762113699</v>
      </c>
      <c r="AF83" s="59">
        <v>434.29347940613098</v>
      </c>
      <c r="AG83" s="59">
        <v>107.83235933291</v>
      </c>
      <c r="AH83" s="59">
        <v>42.0551941471738</v>
      </c>
      <c r="AI83" s="59">
        <v>715.76891218782805</v>
      </c>
      <c r="AJ83" s="59">
        <v>56.823529411764703</v>
      </c>
      <c r="AK83" s="59">
        <v>355.86198349469498</v>
      </c>
      <c r="AL83" s="61">
        <f t="shared" si="26"/>
        <v>67111.986200951025</v>
      </c>
      <c r="AM83" s="62">
        <v>0</v>
      </c>
      <c r="AN83" s="62">
        <v>0</v>
      </c>
      <c r="AO83" s="63">
        <f t="shared" si="27"/>
        <v>67137.040359166363</v>
      </c>
      <c r="AP83" s="58">
        <v>1203.7142857142901</v>
      </c>
      <c r="AQ83" s="59">
        <v>0</v>
      </c>
      <c r="AR83" s="59">
        <v>0</v>
      </c>
      <c r="AS83" s="59">
        <v>0</v>
      </c>
      <c r="AT83" s="59">
        <v>0</v>
      </c>
      <c r="AU83" s="59">
        <v>0</v>
      </c>
      <c r="AV83" s="59">
        <v>0</v>
      </c>
      <c r="AW83" s="59">
        <v>75.283029106720093</v>
      </c>
      <c r="AX83" s="59">
        <v>0</v>
      </c>
      <c r="AY83" s="59">
        <v>0</v>
      </c>
      <c r="AZ83" s="59">
        <f t="shared" si="28"/>
        <v>0</v>
      </c>
      <c r="BA83" s="59">
        <v>71.583309186678704</v>
      </c>
      <c r="BB83" s="59">
        <v>0</v>
      </c>
      <c r="BC83" s="59">
        <v>0</v>
      </c>
      <c r="BD83" s="64">
        <f t="shared" si="29"/>
        <v>71.583309186678704</v>
      </c>
      <c r="BE83" s="59">
        <v>0</v>
      </c>
      <c r="BF83" s="59">
        <v>0</v>
      </c>
      <c r="BG83" s="60">
        <f t="shared" si="30"/>
        <v>1350.5806240076888</v>
      </c>
      <c r="BH83" s="62">
        <v>68487.620983174071</v>
      </c>
    </row>
    <row r="84" spans="1:60" ht="12" customHeight="1">
      <c r="A84" s="69" t="s">
        <v>231</v>
      </c>
      <c r="B84" s="50">
        <v>0</v>
      </c>
      <c r="C84" s="51">
        <v>0</v>
      </c>
      <c r="D84" s="52">
        <f t="shared" si="31"/>
        <v>0</v>
      </c>
      <c r="E84" s="50">
        <v>100.610294117647</v>
      </c>
      <c r="F84" s="51">
        <v>0</v>
      </c>
      <c r="G84" s="51">
        <v>44.285714285714299</v>
      </c>
      <c r="H84" s="52">
        <f t="shared" si="25"/>
        <v>144.89600840336129</v>
      </c>
      <c r="I84" s="50">
        <v>463.59126559714798</v>
      </c>
      <c r="J84" s="51">
        <v>0</v>
      </c>
      <c r="K84" s="51">
        <v>11.9298245614035</v>
      </c>
      <c r="L84" s="51">
        <v>69.429727135609497</v>
      </c>
      <c r="M84" s="51">
        <v>10.8912655971479</v>
      </c>
      <c r="N84" s="51">
        <v>29.3333333333333</v>
      </c>
      <c r="O84" s="51">
        <v>276.89549392695801</v>
      </c>
      <c r="P84" s="51">
        <v>5.4737967914438501</v>
      </c>
      <c r="Q84" s="51">
        <v>16.100000000000001</v>
      </c>
      <c r="R84" s="51">
        <v>40.6</v>
      </c>
      <c r="S84" s="51">
        <v>201.727027228965</v>
      </c>
      <c r="T84" s="51">
        <v>80.0802157373342</v>
      </c>
      <c r="U84" s="51">
        <v>78.571428571428598</v>
      </c>
      <c r="V84" s="51">
        <v>31.822965334100001</v>
      </c>
      <c r="W84" s="51">
        <v>58.571428571428598</v>
      </c>
      <c r="X84" s="51">
        <v>0.815973470105129</v>
      </c>
      <c r="Y84" s="51">
        <v>36.4</v>
      </c>
      <c r="Z84" s="51">
        <v>327.02331135455103</v>
      </c>
      <c r="AA84" s="51">
        <v>73.001472240681196</v>
      </c>
      <c r="AB84" s="51">
        <v>354.36708860759501</v>
      </c>
      <c r="AC84" s="51">
        <v>351.82645078233298</v>
      </c>
      <c r="AD84" s="51">
        <v>1191.10160427808</v>
      </c>
      <c r="AE84" s="51">
        <v>99947.985243642106</v>
      </c>
      <c r="AF84" s="51">
        <v>1029.0152784899799</v>
      </c>
      <c r="AG84" s="51">
        <v>871.35576492639404</v>
      </c>
      <c r="AH84" s="51">
        <v>370.71914438502699</v>
      </c>
      <c r="AI84" s="51">
        <v>1681.12178101415</v>
      </c>
      <c r="AJ84" s="51">
        <v>303.27549588500801</v>
      </c>
      <c r="AK84" s="51">
        <v>141.73820041850701</v>
      </c>
      <c r="AL84" s="53">
        <f t="shared" si="26"/>
        <v>108054.76458188084</v>
      </c>
      <c r="AM84" s="54">
        <v>0</v>
      </c>
      <c r="AN84" s="54">
        <v>27.971917033736698</v>
      </c>
      <c r="AO84" s="55">
        <f t="shared" si="27"/>
        <v>108227.63250731793</v>
      </c>
      <c r="AP84" s="50">
        <v>3714.9285235634002</v>
      </c>
      <c r="AQ84" s="51">
        <v>39</v>
      </c>
      <c r="AR84" s="51">
        <v>0</v>
      </c>
      <c r="AS84" s="51">
        <v>0</v>
      </c>
      <c r="AT84" s="51">
        <v>7</v>
      </c>
      <c r="AU84" s="51">
        <v>0</v>
      </c>
      <c r="AV84" s="51">
        <v>0</v>
      </c>
      <c r="AW84" s="51">
        <v>1388.20768473917</v>
      </c>
      <c r="AX84" s="51">
        <v>0</v>
      </c>
      <c r="AY84" s="51">
        <v>0</v>
      </c>
      <c r="AZ84" s="51">
        <f t="shared" si="28"/>
        <v>0</v>
      </c>
      <c r="BA84" s="51">
        <v>76.922771842775902</v>
      </c>
      <c r="BB84" s="51">
        <v>0</v>
      </c>
      <c r="BC84" s="51">
        <v>0</v>
      </c>
      <c r="BD84" s="56">
        <f t="shared" si="29"/>
        <v>76.922771842775902</v>
      </c>
      <c r="BE84" s="51">
        <v>0</v>
      </c>
      <c r="BF84" s="51">
        <v>0</v>
      </c>
      <c r="BG84" s="52">
        <f t="shared" si="30"/>
        <v>5226.0589801453461</v>
      </c>
      <c r="BH84" s="54">
        <v>113453.69148746328</v>
      </c>
    </row>
    <row r="85" spans="1:60" ht="12" customHeight="1">
      <c r="A85" s="68" t="s">
        <v>148</v>
      </c>
      <c r="B85" s="58">
        <v>0</v>
      </c>
      <c r="C85" s="59">
        <v>0</v>
      </c>
      <c r="D85" s="60">
        <f t="shared" si="31"/>
        <v>0</v>
      </c>
      <c r="E85" s="58">
        <v>0</v>
      </c>
      <c r="F85" s="59">
        <v>0</v>
      </c>
      <c r="G85" s="59">
        <v>0</v>
      </c>
      <c r="H85" s="60">
        <f t="shared" si="25"/>
        <v>0</v>
      </c>
      <c r="I85" s="58">
        <v>0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0</v>
      </c>
      <c r="P85" s="59">
        <v>0</v>
      </c>
      <c r="Q85" s="59">
        <v>0</v>
      </c>
      <c r="R85" s="59">
        <v>0</v>
      </c>
      <c r="S85" s="59">
        <v>0.88780106994692898</v>
      </c>
      <c r="T85" s="59">
        <v>0</v>
      </c>
      <c r="U85" s="59">
        <v>0</v>
      </c>
      <c r="V85" s="59">
        <v>0</v>
      </c>
      <c r="W85" s="59">
        <v>0</v>
      </c>
      <c r="X85" s="59">
        <v>0</v>
      </c>
      <c r="Y85" s="59">
        <v>0</v>
      </c>
      <c r="Z85" s="59">
        <v>80.789897365170603</v>
      </c>
      <c r="AA85" s="59">
        <v>38.175446007718001</v>
      </c>
      <c r="AB85" s="59">
        <v>0</v>
      </c>
      <c r="AC85" s="59">
        <v>13.3170160492039</v>
      </c>
      <c r="AD85" s="59">
        <v>106.536128393632</v>
      </c>
      <c r="AE85" s="59">
        <v>375.47979660614698</v>
      </c>
      <c r="AF85" s="59">
        <v>14151.3589099526</v>
      </c>
      <c r="AG85" s="59">
        <v>211.29665464736999</v>
      </c>
      <c r="AH85" s="59">
        <v>0</v>
      </c>
      <c r="AI85" s="59">
        <v>49.716859917028003</v>
      </c>
      <c r="AJ85" s="59">
        <v>10.6536128393632</v>
      </c>
      <c r="AK85" s="59">
        <v>2.6634032098407898</v>
      </c>
      <c r="AL85" s="61">
        <f t="shared" si="26"/>
        <v>15040.87552605802</v>
      </c>
      <c r="AM85" s="62">
        <v>0</v>
      </c>
      <c r="AN85" s="62">
        <v>0</v>
      </c>
      <c r="AO85" s="63">
        <f t="shared" si="27"/>
        <v>15040.87552605802</v>
      </c>
      <c r="AP85" s="58">
        <v>313.393777691266</v>
      </c>
      <c r="AQ85" s="59">
        <v>0</v>
      </c>
      <c r="AR85" s="59">
        <v>0</v>
      </c>
      <c r="AS85" s="59">
        <v>0</v>
      </c>
      <c r="AT85" s="59">
        <v>0</v>
      </c>
      <c r="AU85" s="59">
        <v>0</v>
      </c>
      <c r="AV85" s="59">
        <v>0</v>
      </c>
      <c r="AW85" s="59">
        <v>0</v>
      </c>
      <c r="AX85" s="59">
        <v>0</v>
      </c>
      <c r="AY85" s="59">
        <v>0</v>
      </c>
      <c r="AZ85" s="59">
        <f t="shared" si="28"/>
        <v>0</v>
      </c>
      <c r="BA85" s="59">
        <v>0</v>
      </c>
      <c r="BB85" s="59">
        <v>0</v>
      </c>
      <c r="BC85" s="59">
        <v>0</v>
      </c>
      <c r="BD85" s="64">
        <f t="shared" si="29"/>
        <v>0</v>
      </c>
      <c r="BE85" s="59">
        <v>0</v>
      </c>
      <c r="BF85" s="59">
        <v>0</v>
      </c>
      <c r="BG85" s="60">
        <f t="shared" si="30"/>
        <v>313.393777691266</v>
      </c>
      <c r="BH85" s="62">
        <v>15354.269303749286</v>
      </c>
    </row>
    <row r="86" spans="1:60" ht="12" customHeight="1">
      <c r="A86" s="69" t="s">
        <v>295</v>
      </c>
      <c r="B86" s="50">
        <v>0</v>
      </c>
      <c r="C86" s="51">
        <v>0</v>
      </c>
      <c r="D86" s="52">
        <f t="shared" si="31"/>
        <v>0</v>
      </c>
      <c r="E86" s="50">
        <v>0</v>
      </c>
      <c r="F86" s="51">
        <v>0</v>
      </c>
      <c r="G86" s="51">
        <v>0</v>
      </c>
      <c r="H86" s="52">
        <f t="shared" si="25"/>
        <v>0</v>
      </c>
      <c r="I86" s="50">
        <v>0</v>
      </c>
      <c r="J86" s="51">
        <v>0</v>
      </c>
      <c r="K86" s="51">
        <v>0.98464433957726105</v>
      </c>
      <c r="L86" s="51">
        <v>0</v>
      </c>
      <c r="M86" s="51">
        <v>0</v>
      </c>
      <c r="N86" s="51">
        <v>0</v>
      </c>
      <c r="O86" s="51">
        <v>4.9232216978863104</v>
      </c>
      <c r="P86" s="51">
        <v>0</v>
      </c>
      <c r="Q86" s="51">
        <v>0</v>
      </c>
      <c r="R86" s="51">
        <v>0</v>
      </c>
      <c r="S86" s="51">
        <v>0</v>
      </c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0</v>
      </c>
      <c r="AD86" s="51">
        <v>77.786902826603693</v>
      </c>
      <c r="AE86" s="51">
        <v>317.38831456051003</v>
      </c>
      <c r="AF86" s="51">
        <v>48.501388725533403</v>
      </c>
      <c r="AG86" s="51">
        <v>21166.2118688591</v>
      </c>
      <c r="AH86" s="51">
        <v>0</v>
      </c>
      <c r="AI86" s="51">
        <v>1</v>
      </c>
      <c r="AJ86" s="51">
        <v>0</v>
      </c>
      <c r="AK86" s="51">
        <v>0</v>
      </c>
      <c r="AL86" s="53">
        <f t="shared" si="26"/>
        <v>21616.796341009209</v>
      </c>
      <c r="AM86" s="54">
        <v>0</v>
      </c>
      <c r="AN86" s="54">
        <v>0</v>
      </c>
      <c r="AO86" s="55">
        <f t="shared" si="27"/>
        <v>21616.796341009209</v>
      </c>
      <c r="AP86" s="50">
        <v>439.28571428571399</v>
      </c>
      <c r="AQ86" s="51">
        <v>0</v>
      </c>
      <c r="AR86" s="51">
        <v>0</v>
      </c>
      <c r="AS86" s="51">
        <v>0</v>
      </c>
      <c r="AT86" s="51">
        <v>0</v>
      </c>
      <c r="AU86" s="51">
        <v>0</v>
      </c>
      <c r="AV86" s="51">
        <v>0</v>
      </c>
      <c r="AW86" s="51">
        <v>0</v>
      </c>
      <c r="AX86" s="51">
        <v>0</v>
      </c>
      <c r="AY86" s="51">
        <v>0</v>
      </c>
      <c r="AZ86" s="51">
        <f t="shared" si="28"/>
        <v>0</v>
      </c>
      <c r="BA86" s="51">
        <v>0</v>
      </c>
      <c r="BB86" s="51">
        <v>0</v>
      </c>
      <c r="BC86" s="51">
        <v>0</v>
      </c>
      <c r="BD86" s="56">
        <f t="shared" si="29"/>
        <v>0</v>
      </c>
      <c r="BE86" s="51">
        <v>0</v>
      </c>
      <c r="BF86" s="51">
        <v>0</v>
      </c>
      <c r="BG86" s="52">
        <f t="shared" si="30"/>
        <v>439.28571428571399</v>
      </c>
      <c r="BH86" s="54">
        <v>22056.082055294923</v>
      </c>
    </row>
    <row r="87" spans="1:60" ht="12" customHeight="1">
      <c r="A87" s="68" t="s">
        <v>296</v>
      </c>
      <c r="B87" s="58">
        <v>0</v>
      </c>
      <c r="C87" s="59">
        <v>0</v>
      </c>
      <c r="D87" s="60">
        <f t="shared" si="31"/>
        <v>0</v>
      </c>
      <c r="E87" s="58">
        <v>0</v>
      </c>
      <c r="F87" s="59">
        <v>0</v>
      </c>
      <c r="G87" s="59">
        <v>0</v>
      </c>
      <c r="H87" s="60">
        <f t="shared" si="25"/>
        <v>0</v>
      </c>
      <c r="I87" s="58">
        <v>0</v>
      </c>
      <c r="J87" s="59">
        <v>0</v>
      </c>
      <c r="K87" s="59">
        <v>0.893386123989661</v>
      </c>
      <c r="L87" s="59">
        <v>0</v>
      </c>
      <c r="M87" s="59">
        <v>0</v>
      </c>
      <c r="N87" s="59">
        <v>5.3603167439379602</v>
      </c>
      <c r="O87" s="59">
        <v>0</v>
      </c>
      <c r="P87" s="59">
        <v>0</v>
      </c>
      <c r="Q87" s="59">
        <v>0</v>
      </c>
      <c r="R87" s="59">
        <v>0</v>
      </c>
      <c r="S87" s="59">
        <v>9.8272473638862703</v>
      </c>
      <c r="T87" s="59">
        <v>0</v>
      </c>
      <c r="U87" s="59">
        <v>0</v>
      </c>
      <c r="V87" s="59">
        <v>0</v>
      </c>
      <c r="W87" s="59">
        <v>0</v>
      </c>
      <c r="X87" s="59">
        <v>0</v>
      </c>
      <c r="Y87" s="59">
        <v>0</v>
      </c>
      <c r="Z87" s="59">
        <v>46.3125</v>
      </c>
      <c r="AA87" s="59">
        <v>75.044434415131505</v>
      </c>
      <c r="AB87" s="59">
        <v>0</v>
      </c>
      <c r="AC87" s="59">
        <v>42.725274725274701</v>
      </c>
      <c r="AD87" s="59">
        <v>139.05714285714299</v>
      </c>
      <c r="AE87" s="59">
        <v>717.57101953953804</v>
      </c>
      <c r="AF87" s="59">
        <v>33288.510669635303</v>
      </c>
      <c r="AG87" s="59">
        <v>806.73938917583598</v>
      </c>
      <c r="AH87" s="59">
        <v>502.97638780617899</v>
      </c>
      <c r="AI87" s="59">
        <v>326.187181354698</v>
      </c>
      <c r="AJ87" s="59">
        <v>3.57354449595864</v>
      </c>
      <c r="AK87" s="59">
        <v>7.1470889919172897</v>
      </c>
      <c r="AL87" s="61">
        <f t="shared" si="26"/>
        <v>35971.925583228789</v>
      </c>
      <c r="AM87" s="62">
        <v>0</v>
      </c>
      <c r="AN87" s="62">
        <v>0</v>
      </c>
      <c r="AO87" s="63">
        <f t="shared" si="27"/>
        <v>35971.925583228789</v>
      </c>
      <c r="AP87" s="58">
        <v>71</v>
      </c>
      <c r="AQ87" s="59">
        <v>0</v>
      </c>
      <c r="AR87" s="59">
        <v>0</v>
      </c>
      <c r="AS87" s="59">
        <v>0</v>
      </c>
      <c r="AT87" s="59">
        <v>0</v>
      </c>
      <c r="AU87" s="59">
        <v>0</v>
      </c>
      <c r="AV87" s="59">
        <v>0</v>
      </c>
      <c r="AW87" s="59">
        <v>3.57354449595864</v>
      </c>
      <c r="AX87" s="59">
        <v>0</v>
      </c>
      <c r="AY87" s="59">
        <v>0</v>
      </c>
      <c r="AZ87" s="59">
        <f t="shared" si="28"/>
        <v>0</v>
      </c>
      <c r="BA87" s="59">
        <v>0</v>
      </c>
      <c r="BB87" s="59">
        <v>0</v>
      </c>
      <c r="BC87" s="59">
        <v>0</v>
      </c>
      <c r="BD87" s="64">
        <f t="shared" si="29"/>
        <v>0</v>
      </c>
      <c r="BE87" s="59">
        <v>0</v>
      </c>
      <c r="BF87" s="59">
        <v>0</v>
      </c>
      <c r="BG87" s="60">
        <f t="shared" si="30"/>
        <v>74.573544495958643</v>
      </c>
      <c r="BH87" s="62">
        <v>36046.499127724739</v>
      </c>
    </row>
    <row r="88" spans="1:60" ht="12" customHeight="1">
      <c r="A88" s="69" t="s">
        <v>297</v>
      </c>
      <c r="B88" s="50">
        <v>0</v>
      </c>
      <c r="C88" s="51">
        <v>0</v>
      </c>
      <c r="D88" s="52">
        <f t="shared" si="31"/>
        <v>0</v>
      </c>
      <c r="E88" s="50">
        <v>0</v>
      </c>
      <c r="F88" s="51">
        <v>0</v>
      </c>
      <c r="G88" s="51">
        <v>0</v>
      </c>
      <c r="H88" s="52">
        <f t="shared" si="25"/>
        <v>0</v>
      </c>
      <c r="I88" s="50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3</v>
      </c>
      <c r="P88" s="51">
        <v>1</v>
      </c>
      <c r="Q88" s="51">
        <v>0</v>
      </c>
      <c r="R88" s="51">
        <v>0</v>
      </c>
      <c r="S88" s="51">
        <v>0</v>
      </c>
      <c r="T88" s="51">
        <v>1.5585020087542401</v>
      </c>
      <c r="U88" s="51">
        <v>0</v>
      </c>
      <c r="V88" s="51">
        <v>0</v>
      </c>
      <c r="W88" s="51">
        <v>0</v>
      </c>
      <c r="X88" s="51">
        <v>0</v>
      </c>
      <c r="Y88" s="51">
        <v>0</v>
      </c>
      <c r="Z88" s="51">
        <v>144.51829798022399</v>
      </c>
      <c r="AA88" s="51">
        <v>0</v>
      </c>
      <c r="AB88" s="51">
        <v>0</v>
      </c>
      <c r="AC88" s="51">
        <v>6</v>
      </c>
      <c r="AD88" s="51">
        <v>43.963987490826</v>
      </c>
      <c r="AE88" s="51">
        <v>93.410678602918395</v>
      </c>
      <c r="AF88" s="51">
        <v>322.61808467532597</v>
      </c>
      <c r="AG88" s="51">
        <v>24165.986363116499</v>
      </c>
      <c r="AH88" s="51">
        <v>19.481275109427902</v>
      </c>
      <c r="AI88" s="51">
        <v>106.03079336022699</v>
      </c>
      <c r="AJ88" s="51">
        <v>0</v>
      </c>
      <c r="AK88" s="51">
        <v>3.1170040175084699</v>
      </c>
      <c r="AL88" s="53">
        <f t="shared" si="26"/>
        <v>24910.68498636171</v>
      </c>
      <c r="AM88" s="54">
        <v>0</v>
      </c>
      <c r="AN88" s="54">
        <v>0</v>
      </c>
      <c r="AO88" s="55">
        <f t="shared" si="27"/>
        <v>24910.68498636171</v>
      </c>
      <c r="AP88" s="50">
        <v>41.300303231987201</v>
      </c>
      <c r="AQ88" s="51">
        <v>0</v>
      </c>
      <c r="AR88" s="51">
        <v>0</v>
      </c>
      <c r="AS88" s="51">
        <v>0</v>
      </c>
      <c r="AT88" s="51">
        <v>0</v>
      </c>
      <c r="AU88" s="51">
        <v>0</v>
      </c>
      <c r="AV88" s="51">
        <v>0</v>
      </c>
      <c r="AW88" s="51">
        <v>1.5585020087542401</v>
      </c>
      <c r="AX88" s="51">
        <v>0</v>
      </c>
      <c r="AY88" s="51">
        <v>0</v>
      </c>
      <c r="AZ88" s="51">
        <f t="shared" si="28"/>
        <v>0</v>
      </c>
      <c r="BA88" s="51">
        <v>0</v>
      </c>
      <c r="BB88" s="51">
        <v>0</v>
      </c>
      <c r="BC88" s="51">
        <v>0</v>
      </c>
      <c r="BD88" s="56">
        <f t="shared" si="29"/>
        <v>0</v>
      </c>
      <c r="BE88" s="51">
        <v>0</v>
      </c>
      <c r="BF88" s="51">
        <v>0</v>
      </c>
      <c r="BG88" s="52">
        <f t="shared" si="30"/>
        <v>42.858805240741439</v>
      </c>
      <c r="BH88" s="54">
        <v>24953.543791602453</v>
      </c>
    </row>
    <row r="89" spans="1:60" ht="12" customHeight="1">
      <c r="A89" s="68" t="s">
        <v>298</v>
      </c>
      <c r="B89" s="58">
        <v>0</v>
      </c>
      <c r="C89" s="59">
        <v>0</v>
      </c>
      <c r="D89" s="60">
        <f t="shared" si="31"/>
        <v>0</v>
      </c>
      <c r="E89" s="58">
        <v>0</v>
      </c>
      <c r="F89" s="59">
        <v>0</v>
      </c>
      <c r="G89" s="59">
        <v>0</v>
      </c>
      <c r="H89" s="60">
        <f t="shared" si="25"/>
        <v>0</v>
      </c>
      <c r="I89" s="58">
        <v>0</v>
      </c>
      <c r="J89" s="59">
        <v>0</v>
      </c>
      <c r="K89" s="59">
        <v>6.0848398431532296</v>
      </c>
      <c r="L89" s="59">
        <v>3.9285714285714302</v>
      </c>
      <c r="M89" s="59">
        <v>0</v>
      </c>
      <c r="N89" s="59">
        <v>3.8030249019707698</v>
      </c>
      <c r="O89" s="59">
        <v>32.706014156948598</v>
      </c>
      <c r="P89" s="59">
        <v>3.0424199215766201</v>
      </c>
      <c r="Q89" s="59">
        <v>0</v>
      </c>
      <c r="R89" s="59">
        <v>0</v>
      </c>
      <c r="S89" s="59">
        <v>0</v>
      </c>
      <c r="T89" s="59">
        <v>1.5212099607883101</v>
      </c>
      <c r="U89" s="59">
        <v>92.217012726054904</v>
      </c>
      <c r="V89" s="59">
        <v>0</v>
      </c>
      <c r="W89" s="59">
        <v>13.690889647094799</v>
      </c>
      <c r="X89" s="59">
        <v>0</v>
      </c>
      <c r="Y89" s="59">
        <v>6.0848398431532296</v>
      </c>
      <c r="Z89" s="59">
        <v>52.838515825319497</v>
      </c>
      <c r="AA89" s="59">
        <v>37.269644039313498</v>
      </c>
      <c r="AB89" s="59">
        <v>0</v>
      </c>
      <c r="AC89" s="59">
        <v>0</v>
      </c>
      <c r="AD89" s="59">
        <v>48.141509433962298</v>
      </c>
      <c r="AE89" s="59">
        <v>230.94370111387499</v>
      </c>
      <c r="AF89" s="59">
        <v>392.52747837536998</v>
      </c>
      <c r="AG89" s="59">
        <v>11891.718803424999</v>
      </c>
      <c r="AH89" s="59">
        <v>0</v>
      </c>
      <c r="AI89" s="59">
        <v>365.56</v>
      </c>
      <c r="AJ89" s="59">
        <v>0</v>
      </c>
      <c r="AK89" s="59">
        <v>63.890818353108898</v>
      </c>
      <c r="AL89" s="61">
        <f t="shared" si="26"/>
        <v>13245.969292995258</v>
      </c>
      <c r="AM89" s="62">
        <v>0</v>
      </c>
      <c r="AN89" s="62">
        <v>0</v>
      </c>
      <c r="AO89" s="63">
        <f t="shared" si="27"/>
        <v>13245.969292995258</v>
      </c>
      <c r="AP89" s="58">
        <v>218.293629373122</v>
      </c>
      <c r="AQ89" s="59">
        <v>0</v>
      </c>
      <c r="AR89" s="59">
        <v>0</v>
      </c>
      <c r="AS89" s="59">
        <v>0</v>
      </c>
      <c r="AT89" s="59">
        <v>0</v>
      </c>
      <c r="AU89" s="59">
        <v>0</v>
      </c>
      <c r="AV89" s="59">
        <v>0</v>
      </c>
      <c r="AW89" s="59">
        <v>0</v>
      </c>
      <c r="AX89" s="59">
        <v>0</v>
      </c>
      <c r="AY89" s="59">
        <v>0</v>
      </c>
      <c r="AZ89" s="59">
        <f t="shared" si="28"/>
        <v>0</v>
      </c>
      <c r="BA89" s="59">
        <v>0</v>
      </c>
      <c r="BB89" s="59">
        <v>0</v>
      </c>
      <c r="BC89" s="59">
        <v>0</v>
      </c>
      <c r="BD89" s="64">
        <f t="shared" si="29"/>
        <v>0</v>
      </c>
      <c r="BE89" s="59">
        <v>0</v>
      </c>
      <c r="BF89" s="59">
        <v>0</v>
      </c>
      <c r="BG89" s="60">
        <f t="shared" si="30"/>
        <v>218.293629373122</v>
      </c>
      <c r="BH89" s="62">
        <v>13464.262922368382</v>
      </c>
    </row>
    <row r="90" spans="1:60" ht="12" customHeight="1">
      <c r="A90" s="69" t="s">
        <v>299</v>
      </c>
      <c r="B90" s="50">
        <v>0</v>
      </c>
      <c r="C90" s="51">
        <v>0</v>
      </c>
      <c r="D90" s="52">
        <f t="shared" si="31"/>
        <v>0</v>
      </c>
      <c r="E90" s="50">
        <v>0</v>
      </c>
      <c r="F90" s="51">
        <v>0</v>
      </c>
      <c r="G90" s="51">
        <v>0</v>
      </c>
      <c r="H90" s="52">
        <f t="shared" si="25"/>
        <v>0</v>
      </c>
      <c r="I90" s="50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51">
        <v>0</v>
      </c>
      <c r="V90" s="51">
        <v>0</v>
      </c>
      <c r="W90" s="51">
        <v>0</v>
      </c>
      <c r="X90" s="51">
        <v>0</v>
      </c>
      <c r="Y90" s="51">
        <v>0</v>
      </c>
      <c r="Z90" s="51">
        <v>0</v>
      </c>
      <c r="AA90" s="51">
        <v>0</v>
      </c>
      <c r="AB90" s="51">
        <v>0</v>
      </c>
      <c r="AC90" s="51">
        <v>0</v>
      </c>
      <c r="AD90" s="51">
        <v>0</v>
      </c>
      <c r="AE90" s="51">
        <v>0.89367816091954</v>
      </c>
      <c r="AF90" s="51">
        <v>0</v>
      </c>
      <c r="AG90" s="51">
        <v>0</v>
      </c>
      <c r="AH90" s="51">
        <v>84457.591778784205</v>
      </c>
      <c r="AI90" s="51">
        <v>2111.4425319267102</v>
      </c>
      <c r="AJ90" s="51">
        <v>0</v>
      </c>
      <c r="AK90" s="51">
        <v>0</v>
      </c>
      <c r="AL90" s="53">
        <f t="shared" si="26"/>
        <v>86569.92798887183</v>
      </c>
      <c r="AM90" s="54">
        <v>0</v>
      </c>
      <c r="AN90" s="54">
        <v>0</v>
      </c>
      <c r="AO90" s="55">
        <f t="shared" si="27"/>
        <v>86569.92798887183</v>
      </c>
      <c r="AP90" s="50">
        <v>0</v>
      </c>
      <c r="AQ90" s="51">
        <v>0</v>
      </c>
      <c r="AR90" s="51">
        <v>0</v>
      </c>
      <c r="AS90" s="51">
        <v>0</v>
      </c>
      <c r="AT90" s="51">
        <v>0</v>
      </c>
      <c r="AU90" s="51">
        <v>0</v>
      </c>
      <c r="AV90" s="51">
        <v>0</v>
      </c>
      <c r="AW90" s="51">
        <v>0</v>
      </c>
      <c r="AX90" s="51">
        <v>0</v>
      </c>
      <c r="AY90" s="51">
        <v>0</v>
      </c>
      <c r="AZ90" s="51">
        <f t="shared" si="28"/>
        <v>0</v>
      </c>
      <c r="BA90" s="51">
        <v>0</v>
      </c>
      <c r="BB90" s="51">
        <v>0</v>
      </c>
      <c r="BC90" s="51">
        <v>0</v>
      </c>
      <c r="BD90" s="56">
        <f t="shared" si="29"/>
        <v>0</v>
      </c>
      <c r="BE90" s="51">
        <v>0</v>
      </c>
      <c r="BF90" s="51">
        <v>0</v>
      </c>
      <c r="BG90" s="52">
        <f t="shared" si="30"/>
        <v>0</v>
      </c>
      <c r="BH90" s="54">
        <v>86569.927988871845</v>
      </c>
    </row>
    <row r="91" spans="1:60" ht="12" customHeight="1">
      <c r="A91" s="68" t="s">
        <v>300</v>
      </c>
      <c r="B91" s="58">
        <v>0</v>
      </c>
      <c r="C91" s="59">
        <v>0</v>
      </c>
      <c r="D91" s="60">
        <f t="shared" si="31"/>
        <v>0</v>
      </c>
      <c r="E91" s="58">
        <v>0</v>
      </c>
      <c r="F91" s="59">
        <v>0</v>
      </c>
      <c r="G91" s="59">
        <v>0</v>
      </c>
      <c r="H91" s="60">
        <f t="shared" si="25"/>
        <v>0</v>
      </c>
      <c r="I91" s="58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0.66073926684255802</v>
      </c>
      <c r="O91" s="59">
        <v>0</v>
      </c>
      <c r="P91" s="59">
        <v>0</v>
      </c>
      <c r="Q91" s="59">
        <v>0</v>
      </c>
      <c r="R91" s="59">
        <v>0</v>
      </c>
      <c r="S91" s="59">
        <v>0</v>
      </c>
      <c r="T91" s="59">
        <v>0</v>
      </c>
      <c r="U91" s="59">
        <v>0</v>
      </c>
      <c r="V91" s="59">
        <v>0</v>
      </c>
      <c r="W91" s="59">
        <v>0</v>
      </c>
      <c r="X91" s="59">
        <v>0</v>
      </c>
      <c r="Y91" s="59">
        <v>0</v>
      </c>
      <c r="Z91" s="59">
        <v>33.697702608970403</v>
      </c>
      <c r="AA91" s="59">
        <v>0</v>
      </c>
      <c r="AB91" s="59">
        <v>0</v>
      </c>
      <c r="AC91" s="59">
        <v>0.66073926684255802</v>
      </c>
      <c r="AD91" s="59">
        <v>173.11368791275001</v>
      </c>
      <c r="AE91" s="59">
        <v>229.57611550162301</v>
      </c>
      <c r="AF91" s="59">
        <v>0</v>
      </c>
      <c r="AG91" s="59">
        <v>0.66073926684255802</v>
      </c>
      <c r="AH91" s="59">
        <v>32523.5689317912</v>
      </c>
      <c r="AI91" s="59">
        <v>309.22597688231701</v>
      </c>
      <c r="AJ91" s="59">
        <v>14.536263870536301</v>
      </c>
      <c r="AK91" s="59">
        <v>0</v>
      </c>
      <c r="AL91" s="61">
        <f t="shared" si="26"/>
        <v>33285.700896367933</v>
      </c>
      <c r="AM91" s="62">
        <v>0</v>
      </c>
      <c r="AN91" s="62">
        <v>0</v>
      </c>
      <c r="AO91" s="63">
        <f t="shared" si="27"/>
        <v>33285.700896367933</v>
      </c>
      <c r="AP91" s="58">
        <v>0</v>
      </c>
      <c r="AQ91" s="59">
        <v>0</v>
      </c>
      <c r="AR91" s="59">
        <v>0</v>
      </c>
      <c r="AS91" s="59">
        <v>0</v>
      </c>
      <c r="AT91" s="59">
        <v>0</v>
      </c>
      <c r="AU91" s="59">
        <v>0</v>
      </c>
      <c r="AV91" s="59">
        <v>0</v>
      </c>
      <c r="AW91" s="59">
        <v>25.7688314068597</v>
      </c>
      <c r="AX91" s="59">
        <v>0</v>
      </c>
      <c r="AY91" s="59">
        <v>0</v>
      </c>
      <c r="AZ91" s="59">
        <f t="shared" si="28"/>
        <v>0</v>
      </c>
      <c r="BA91" s="59">
        <v>0</v>
      </c>
      <c r="BB91" s="59">
        <v>0</v>
      </c>
      <c r="BC91" s="59">
        <v>0</v>
      </c>
      <c r="BD91" s="64">
        <f t="shared" si="29"/>
        <v>0</v>
      </c>
      <c r="BE91" s="59">
        <v>0</v>
      </c>
      <c r="BF91" s="59">
        <v>0</v>
      </c>
      <c r="BG91" s="60">
        <f t="shared" si="30"/>
        <v>25.7688314068597</v>
      </c>
      <c r="BH91" s="62">
        <v>33311.469727774784</v>
      </c>
    </row>
    <row r="92" spans="1:60" ht="12" customHeight="1">
      <c r="A92" s="69" t="s">
        <v>154</v>
      </c>
      <c r="B92" s="50">
        <v>0</v>
      </c>
      <c r="C92" s="51">
        <v>0</v>
      </c>
      <c r="D92" s="52">
        <f t="shared" si="31"/>
        <v>0</v>
      </c>
      <c r="E92" s="50">
        <v>0</v>
      </c>
      <c r="F92" s="51">
        <v>0</v>
      </c>
      <c r="G92" s="51">
        <v>0</v>
      </c>
      <c r="H92" s="52">
        <f t="shared" si="25"/>
        <v>0</v>
      </c>
      <c r="I92" s="50">
        <v>0</v>
      </c>
      <c r="J92" s="51">
        <v>0</v>
      </c>
      <c r="K92" s="51">
        <v>150.07142857142901</v>
      </c>
      <c r="L92" s="51">
        <v>1.54075902188421</v>
      </c>
      <c r="M92" s="51">
        <v>1.54075902188421</v>
      </c>
      <c r="N92" s="51">
        <v>1</v>
      </c>
      <c r="O92" s="51">
        <v>3.8518975547105199</v>
      </c>
      <c r="P92" s="51">
        <v>0</v>
      </c>
      <c r="Q92" s="51">
        <v>0</v>
      </c>
      <c r="R92" s="51">
        <v>0</v>
      </c>
      <c r="S92" s="51">
        <v>0</v>
      </c>
      <c r="T92" s="51">
        <v>54.696945276889402</v>
      </c>
      <c r="U92" s="51">
        <v>0</v>
      </c>
      <c r="V92" s="51">
        <v>0</v>
      </c>
      <c r="W92" s="51">
        <v>0</v>
      </c>
      <c r="X92" s="51">
        <v>0</v>
      </c>
      <c r="Y92" s="51">
        <v>13.096451686015801</v>
      </c>
      <c r="Z92" s="51">
        <v>314.61538461538498</v>
      </c>
      <c r="AA92" s="51">
        <v>85.5121257145735</v>
      </c>
      <c r="AB92" s="51">
        <v>4.6666666666666696</v>
      </c>
      <c r="AC92" s="51">
        <v>18.75</v>
      </c>
      <c r="AD92" s="51">
        <v>380.65800865800901</v>
      </c>
      <c r="AE92" s="51">
        <v>697.10360062363497</v>
      </c>
      <c r="AF92" s="51">
        <v>103.652580095956</v>
      </c>
      <c r="AG92" s="51">
        <v>63.974192209229898</v>
      </c>
      <c r="AH92" s="51">
        <v>521.58695652173901</v>
      </c>
      <c r="AI92" s="51">
        <v>54303.281346798001</v>
      </c>
      <c r="AJ92" s="51">
        <v>40.830114079931498</v>
      </c>
      <c r="AK92" s="51">
        <v>12.326072175073699</v>
      </c>
      <c r="AL92" s="53">
        <f t="shared" si="26"/>
        <v>56772.755289291003</v>
      </c>
      <c r="AM92" s="54">
        <v>0</v>
      </c>
      <c r="AN92" s="54">
        <v>0</v>
      </c>
      <c r="AO92" s="55">
        <f t="shared" si="27"/>
        <v>56772.755289291003</v>
      </c>
      <c r="AP92" s="50">
        <v>145.207317073171</v>
      </c>
      <c r="AQ92" s="51">
        <v>0</v>
      </c>
      <c r="AR92" s="51">
        <v>0</v>
      </c>
      <c r="AS92" s="51">
        <v>0</v>
      </c>
      <c r="AT92" s="51">
        <v>0</v>
      </c>
      <c r="AU92" s="51">
        <v>0</v>
      </c>
      <c r="AV92" s="51">
        <v>0</v>
      </c>
      <c r="AW92" s="51">
        <v>0</v>
      </c>
      <c r="AX92" s="51">
        <v>0</v>
      </c>
      <c r="AY92" s="51">
        <v>0</v>
      </c>
      <c r="AZ92" s="51">
        <f t="shared" si="28"/>
        <v>0</v>
      </c>
      <c r="BA92" s="51">
        <v>0</v>
      </c>
      <c r="BB92" s="51">
        <v>0</v>
      </c>
      <c r="BC92" s="51">
        <v>0</v>
      </c>
      <c r="BD92" s="56">
        <f t="shared" si="29"/>
        <v>0</v>
      </c>
      <c r="BE92" s="51">
        <v>0</v>
      </c>
      <c r="BF92" s="51">
        <v>0</v>
      </c>
      <c r="BG92" s="52">
        <f t="shared" si="30"/>
        <v>145.207317073171</v>
      </c>
      <c r="BH92" s="54">
        <v>56917.962606364177</v>
      </c>
    </row>
    <row r="93" spans="1:60" ht="12" customHeight="1">
      <c r="A93" s="68" t="s">
        <v>233</v>
      </c>
      <c r="B93" s="58">
        <v>0</v>
      </c>
      <c r="C93" s="59">
        <v>0</v>
      </c>
      <c r="D93" s="60">
        <f t="shared" si="31"/>
        <v>0</v>
      </c>
      <c r="E93" s="58">
        <v>0</v>
      </c>
      <c r="F93" s="59">
        <v>0</v>
      </c>
      <c r="G93" s="59">
        <v>0</v>
      </c>
      <c r="H93" s="60">
        <f t="shared" si="25"/>
        <v>0</v>
      </c>
      <c r="I93" s="58">
        <v>0</v>
      </c>
      <c r="J93" s="59">
        <v>0</v>
      </c>
      <c r="K93" s="59">
        <v>1.03218920064301</v>
      </c>
      <c r="L93" s="59">
        <v>2.06437840128602</v>
      </c>
      <c r="M93" s="59">
        <v>0</v>
      </c>
      <c r="N93" s="59">
        <v>0</v>
      </c>
      <c r="O93" s="59">
        <v>1.03218920064301</v>
      </c>
      <c r="P93" s="59">
        <v>0</v>
      </c>
      <c r="Q93" s="59">
        <v>0</v>
      </c>
      <c r="R93" s="59">
        <v>0</v>
      </c>
      <c r="S93" s="59">
        <v>0</v>
      </c>
      <c r="T93" s="59">
        <v>0</v>
      </c>
      <c r="U93" s="59">
        <v>0</v>
      </c>
      <c r="V93" s="59">
        <v>0</v>
      </c>
      <c r="W93" s="59">
        <v>0</v>
      </c>
      <c r="X93" s="59">
        <v>3.0965676019290398</v>
      </c>
      <c r="Y93" s="59">
        <v>0</v>
      </c>
      <c r="Z93" s="59">
        <v>109.41205526815899</v>
      </c>
      <c r="AA93" s="59">
        <v>16.515027210288199</v>
      </c>
      <c r="AB93" s="59">
        <v>0</v>
      </c>
      <c r="AC93" s="59">
        <v>15.482838009645199</v>
      </c>
      <c r="AD93" s="59">
        <v>137.5625</v>
      </c>
      <c r="AE93" s="59">
        <v>305.66600943050997</v>
      </c>
      <c r="AF93" s="59">
        <v>117.66956887330301</v>
      </c>
      <c r="AG93" s="59">
        <v>1.03218920064301</v>
      </c>
      <c r="AH93" s="59">
        <v>184.019005847953</v>
      </c>
      <c r="AI93" s="59">
        <v>157.62222222222201</v>
      </c>
      <c r="AJ93" s="59">
        <v>32190.884600453599</v>
      </c>
      <c r="AK93" s="59">
        <v>193.019380520243</v>
      </c>
      <c r="AL93" s="61">
        <f t="shared" si="26"/>
        <v>33436.110721441059</v>
      </c>
      <c r="AM93" s="62">
        <v>0</v>
      </c>
      <c r="AN93" s="62">
        <v>0</v>
      </c>
      <c r="AO93" s="63">
        <f t="shared" si="27"/>
        <v>33436.110721441059</v>
      </c>
      <c r="AP93" s="58">
        <v>0</v>
      </c>
      <c r="AQ93" s="59">
        <v>54.706027634079597</v>
      </c>
      <c r="AR93" s="59">
        <v>0</v>
      </c>
      <c r="AS93" s="59">
        <v>0</v>
      </c>
      <c r="AT93" s="59">
        <v>0</v>
      </c>
      <c r="AU93" s="59">
        <v>0</v>
      </c>
      <c r="AV93" s="59">
        <v>0</v>
      </c>
      <c r="AW93" s="59">
        <v>0</v>
      </c>
      <c r="AX93" s="59">
        <v>0</v>
      </c>
      <c r="AY93" s="59">
        <v>0</v>
      </c>
      <c r="AZ93" s="59">
        <f t="shared" si="28"/>
        <v>0</v>
      </c>
      <c r="BA93" s="59">
        <v>0</v>
      </c>
      <c r="BB93" s="59">
        <v>0</v>
      </c>
      <c r="BC93" s="59">
        <v>0</v>
      </c>
      <c r="BD93" s="64">
        <f t="shared" si="29"/>
        <v>0</v>
      </c>
      <c r="BE93" s="59">
        <v>0</v>
      </c>
      <c r="BF93" s="59">
        <v>0</v>
      </c>
      <c r="BG93" s="60">
        <f t="shared" si="30"/>
        <v>54.706027634079597</v>
      </c>
      <c r="BH93" s="62">
        <v>33490.816749075144</v>
      </c>
    </row>
    <row r="94" spans="1:60" ht="12" customHeight="1">
      <c r="A94" s="69" t="s">
        <v>234</v>
      </c>
      <c r="B94" s="50">
        <v>0</v>
      </c>
      <c r="C94" s="51">
        <v>0</v>
      </c>
      <c r="D94" s="52">
        <f t="shared" si="31"/>
        <v>0</v>
      </c>
      <c r="E94" s="50">
        <v>0</v>
      </c>
      <c r="F94" s="51">
        <v>0</v>
      </c>
      <c r="G94" s="51">
        <v>0.93761823012915901</v>
      </c>
      <c r="H94" s="52">
        <f t="shared" si="25"/>
        <v>0.93761823012915901</v>
      </c>
      <c r="I94" s="50">
        <v>25.799035276341002</v>
      </c>
      <c r="J94" s="51">
        <v>0</v>
      </c>
      <c r="K94" s="51">
        <v>126.578461067437</v>
      </c>
      <c r="L94" s="51">
        <v>74.071840180203594</v>
      </c>
      <c r="M94" s="51">
        <v>63.505317603301002</v>
      </c>
      <c r="N94" s="51">
        <v>57.5</v>
      </c>
      <c r="O94" s="51">
        <v>36.714011739408399</v>
      </c>
      <c r="P94" s="51">
        <v>320.66543470417298</v>
      </c>
      <c r="Q94" s="51">
        <v>0</v>
      </c>
      <c r="R94" s="51">
        <v>0</v>
      </c>
      <c r="S94" s="51">
        <v>7.5009458410332801</v>
      </c>
      <c r="T94" s="51">
        <v>20.627601062841499</v>
      </c>
      <c r="U94" s="51">
        <v>36.714011739408399</v>
      </c>
      <c r="V94" s="51">
        <v>0</v>
      </c>
      <c r="W94" s="51">
        <v>111.944444444444</v>
      </c>
      <c r="X94" s="51">
        <v>0.93761823012915901</v>
      </c>
      <c r="Y94" s="51">
        <v>19.845411751031602</v>
      </c>
      <c r="Z94" s="51">
        <v>322.48885391450699</v>
      </c>
      <c r="AA94" s="51">
        <v>15.329805826601101</v>
      </c>
      <c r="AB94" s="51">
        <v>1.87523646025832</v>
      </c>
      <c r="AC94" s="51">
        <v>112.52688172043</v>
      </c>
      <c r="AD94" s="51">
        <v>340.375</v>
      </c>
      <c r="AE94" s="51">
        <v>256.57849371845498</v>
      </c>
      <c r="AF94" s="51">
        <v>232.781355814828</v>
      </c>
      <c r="AG94" s="51">
        <v>110.04642700500899</v>
      </c>
      <c r="AH94" s="51">
        <v>1.87523646025832</v>
      </c>
      <c r="AI94" s="51">
        <v>13.853658536585399</v>
      </c>
      <c r="AJ94" s="51">
        <v>220.28571428571399</v>
      </c>
      <c r="AK94" s="51">
        <v>36933.719703017698</v>
      </c>
      <c r="AL94" s="53">
        <f t="shared" si="26"/>
        <v>39464.140500400099</v>
      </c>
      <c r="AM94" s="54">
        <v>0</v>
      </c>
      <c r="AN94" s="54">
        <v>0</v>
      </c>
      <c r="AO94" s="55">
        <f t="shared" si="27"/>
        <v>39465.078118630227</v>
      </c>
      <c r="AP94" s="50">
        <v>681.64845330389903</v>
      </c>
      <c r="AQ94" s="51">
        <v>0</v>
      </c>
      <c r="AR94" s="51">
        <v>0</v>
      </c>
      <c r="AS94" s="51">
        <v>0</v>
      </c>
      <c r="AT94" s="51">
        <v>0</v>
      </c>
      <c r="AU94" s="51">
        <v>0</v>
      </c>
      <c r="AV94" s="51">
        <v>0</v>
      </c>
      <c r="AW94" s="51">
        <v>0</v>
      </c>
      <c r="AX94" s="51">
        <v>0</v>
      </c>
      <c r="AY94" s="51">
        <v>0</v>
      </c>
      <c r="AZ94" s="51">
        <f t="shared" si="28"/>
        <v>0</v>
      </c>
      <c r="BA94" s="51">
        <v>0</v>
      </c>
      <c r="BB94" s="51">
        <v>0</v>
      </c>
      <c r="BC94" s="51">
        <v>0</v>
      </c>
      <c r="BD94" s="56">
        <f t="shared" si="29"/>
        <v>0</v>
      </c>
      <c r="BE94" s="51">
        <v>0</v>
      </c>
      <c r="BF94" s="51">
        <v>0</v>
      </c>
      <c r="BG94" s="52">
        <f t="shared" si="30"/>
        <v>681.64845330389903</v>
      </c>
      <c r="BH94" s="54">
        <v>40146.726571934123</v>
      </c>
    </row>
    <row r="95" spans="1:60" ht="12" customHeight="1">
      <c r="A95" s="42" t="s">
        <v>335</v>
      </c>
      <c r="B95" s="43">
        <f>B96</f>
        <v>1191</v>
      </c>
      <c r="C95" s="44">
        <f t="shared" ref="C95:AZ95" si="32">C96</f>
        <v>2034</v>
      </c>
      <c r="D95" s="70">
        <f t="shared" si="32"/>
        <v>3225</v>
      </c>
      <c r="E95" s="43">
        <f t="shared" si="32"/>
        <v>4802</v>
      </c>
      <c r="F95" s="44">
        <f t="shared" si="32"/>
        <v>19</v>
      </c>
      <c r="G95" s="44">
        <f t="shared" si="32"/>
        <v>11</v>
      </c>
      <c r="H95" s="45">
        <f t="shared" si="32"/>
        <v>4832</v>
      </c>
      <c r="I95" s="43">
        <f t="shared" si="32"/>
        <v>120</v>
      </c>
      <c r="J95" s="44">
        <f t="shared" si="32"/>
        <v>0</v>
      </c>
      <c r="K95" s="44">
        <f t="shared" si="32"/>
        <v>5</v>
      </c>
      <c r="L95" s="44">
        <f t="shared" si="32"/>
        <v>13</v>
      </c>
      <c r="M95" s="44">
        <f t="shared" si="32"/>
        <v>1</v>
      </c>
      <c r="N95" s="44">
        <f t="shared" si="32"/>
        <v>13</v>
      </c>
      <c r="O95" s="44">
        <f t="shared" si="32"/>
        <v>23</v>
      </c>
      <c r="P95" s="44">
        <f t="shared" si="32"/>
        <v>0</v>
      </c>
      <c r="Q95" s="44">
        <f t="shared" si="32"/>
        <v>0</v>
      </c>
      <c r="R95" s="44">
        <f t="shared" si="32"/>
        <v>92</v>
      </c>
      <c r="S95" s="44">
        <f t="shared" si="32"/>
        <v>5</v>
      </c>
      <c r="T95" s="44">
        <f t="shared" si="32"/>
        <v>9</v>
      </c>
      <c r="U95" s="44">
        <f t="shared" si="32"/>
        <v>16</v>
      </c>
      <c r="V95" s="44">
        <f t="shared" si="32"/>
        <v>2</v>
      </c>
      <c r="W95" s="44">
        <f t="shared" si="32"/>
        <v>2</v>
      </c>
      <c r="X95" s="44">
        <f t="shared" si="32"/>
        <v>3</v>
      </c>
      <c r="Y95" s="44">
        <f t="shared" si="32"/>
        <v>3</v>
      </c>
      <c r="Z95" s="44">
        <f t="shared" si="32"/>
        <v>8</v>
      </c>
      <c r="AA95" s="44">
        <f t="shared" si="32"/>
        <v>38</v>
      </c>
      <c r="AB95" s="44">
        <f t="shared" si="32"/>
        <v>33</v>
      </c>
      <c r="AC95" s="44">
        <f t="shared" si="32"/>
        <v>2</v>
      </c>
      <c r="AD95" s="44">
        <f t="shared" si="32"/>
        <v>10</v>
      </c>
      <c r="AE95" s="44">
        <f t="shared" si="32"/>
        <v>18</v>
      </c>
      <c r="AF95" s="44">
        <f t="shared" si="32"/>
        <v>9</v>
      </c>
      <c r="AG95" s="44">
        <f t="shared" si="32"/>
        <v>6</v>
      </c>
      <c r="AH95" s="44">
        <f t="shared" si="32"/>
        <v>0</v>
      </c>
      <c r="AI95" s="44">
        <f t="shared" si="32"/>
        <v>18</v>
      </c>
      <c r="AJ95" s="44">
        <f t="shared" ref="AJ95:BH95" si="33">AJ96</f>
        <v>23</v>
      </c>
      <c r="AK95" s="44">
        <f t="shared" si="33"/>
        <v>19</v>
      </c>
      <c r="AL95" s="46">
        <f t="shared" si="32"/>
        <v>491</v>
      </c>
      <c r="AM95" s="47">
        <f t="shared" si="33"/>
        <v>0</v>
      </c>
      <c r="AN95" s="47">
        <f t="shared" si="33"/>
        <v>361917.42779390299</v>
      </c>
      <c r="AO95" s="48">
        <f t="shared" si="32"/>
        <v>367240.42779390299</v>
      </c>
      <c r="AP95" s="43">
        <f t="shared" si="33"/>
        <v>1</v>
      </c>
      <c r="AQ95" s="44">
        <f t="shared" si="33"/>
        <v>0</v>
      </c>
      <c r="AR95" s="44">
        <f t="shared" si="33"/>
        <v>0</v>
      </c>
      <c r="AS95" s="44">
        <f t="shared" si="33"/>
        <v>0</v>
      </c>
      <c r="AT95" s="44">
        <f t="shared" si="33"/>
        <v>122</v>
      </c>
      <c r="AU95" s="44">
        <f t="shared" si="33"/>
        <v>0</v>
      </c>
      <c r="AV95" s="44">
        <f t="shared" si="33"/>
        <v>0</v>
      </c>
      <c r="AW95" s="44">
        <f t="shared" si="33"/>
        <v>0</v>
      </c>
      <c r="AX95" s="44">
        <f t="shared" si="33"/>
        <v>0</v>
      </c>
      <c r="AY95" s="44">
        <f t="shared" si="32"/>
        <v>0</v>
      </c>
      <c r="AZ95" s="44">
        <f t="shared" si="32"/>
        <v>0</v>
      </c>
      <c r="BA95" s="44">
        <f t="shared" si="33"/>
        <v>0</v>
      </c>
      <c r="BB95" s="44">
        <f t="shared" si="33"/>
        <v>0</v>
      </c>
      <c r="BC95" s="44">
        <f t="shared" si="33"/>
        <v>0</v>
      </c>
      <c r="BD95" s="44">
        <f t="shared" si="33"/>
        <v>0</v>
      </c>
      <c r="BE95" s="44">
        <f t="shared" si="33"/>
        <v>0</v>
      </c>
      <c r="BF95" s="44">
        <f t="shared" si="33"/>
        <v>0</v>
      </c>
      <c r="BG95" s="45">
        <f t="shared" si="33"/>
        <v>123</v>
      </c>
      <c r="BH95" s="47">
        <f t="shared" si="33"/>
        <v>370588.42779390299</v>
      </c>
    </row>
    <row r="96" spans="1:60" ht="12" customHeight="1">
      <c r="A96" s="71" t="s">
        <v>236</v>
      </c>
      <c r="B96" s="58">
        <v>1191</v>
      </c>
      <c r="C96" s="59">
        <v>2034</v>
      </c>
      <c r="D96" s="60">
        <f>SUM(B96:C96)</f>
        <v>3225</v>
      </c>
      <c r="E96" s="58">
        <v>4802</v>
      </c>
      <c r="F96" s="59">
        <v>19</v>
      </c>
      <c r="G96" s="59">
        <v>11</v>
      </c>
      <c r="H96" s="60">
        <f>SUM(G96,F96,E96)</f>
        <v>4832</v>
      </c>
      <c r="I96" s="58">
        <v>120</v>
      </c>
      <c r="J96" s="59">
        <v>0</v>
      </c>
      <c r="K96" s="59">
        <v>5</v>
      </c>
      <c r="L96" s="59">
        <v>13</v>
      </c>
      <c r="M96" s="59">
        <v>1</v>
      </c>
      <c r="N96" s="59">
        <v>13</v>
      </c>
      <c r="O96" s="59">
        <v>23</v>
      </c>
      <c r="P96" s="59">
        <v>0</v>
      </c>
      <c r="Q96" s="59">
        <v>0</v>
      </c>
      <c r="R96" s="59">
        <v>92</v>
      </c>
      <c r="S96" s="59">
        <v>5</v>
      </c>
      <c r="T96" s="59">
        <v>9</v>
      </c>
      <c r="U96" s="59">
        <v>16</v>
      </c>
      <c r="V96" s="59">
        <v>2</v>
      </c>
      <c r="W96" s="59">
        <v>2</v>
      </c>
      <c r="X96" s="59">
        <v>3</v>
      </c>
      <c r="Y96" s="59">
        <v>3</v>
      </c>
      <c r="Z96" s="59">
        <v>8</v>
      </c>
      <c r="AA96" s="59">
        <v>38</v>
      </c>
      <c r="AB96" s="59">
        <v>33</v>
      </c>
      <c r="AC96" s="59">
        <v>2</v>
      </c>
      <c r="AD96" s="59">
        <v>10</v>
      </c>
      <c r="AE96" s="59">
        <v>18</v>
      </c>
      <c r="AF96" s="59">
        <v>9</v>
      </c>
      <c r="AG96" s="59">
        <v>6</v>
      </c>
      <c r="AH96" s="59">
        <v>0</v>
      </c>
      <c r="AI96" s="59">
        <v>18</v>
      </c>
      <c r="AJ96" s="59">
        <v>23</v>
      </c>
      <c r="AK96" s="59">
        <v>19</v>
      </c>
      <c r="AL96" s="61">
        <f>SUM(AK96,AJ96,AI96,AH96,AG96,AF96,AE96,AD96,AC96,AB96,AA96,Z96,Y96,X96,W96,V96,U96,T96,S96,R96,Q96,P96,O96,N96,M96,L96,K96,J96,I96)</f>
        <v>491</v>
      </c>
      <c r="AM96" s="62">
        <v>0</v>
      </c>
      <c r="AN96" s="62">
        <v>361917.42779390299</v>
      </c>
      <c r="AO96" s="63">
        <f>SUM(AN96,AM96,AL96,H96)</f>
        <v>367240.42779390299</v>
      </c>
      <c r="AP96" s="58">
        <v>1</v>
      </c>
      <c r="AQ96" s="59">
        <v>0</v>
      </c>
      <c r="AR96" s="59">
        <v>0</v>
      </c>
      <c r="AS96" s="59">
        <v>0</v>
      </c>
      <c r="AT96" s="59">
        <v>122</v>
      </c>
      <c r="AU96" s="59">
        <v>0</v>
      </c>
      <c r="AV96" s="59">
        <v>0</v>
      </c>
      <c r="AW96" s="59">
        <v>0</v>
      </c>
      <c r="AX96" s="59">
        <v>0</v>
      </c>
      <c r="AY96" s="59">
        <v>0</v>
      </c>
      <c r="AZ96" s="59">
        <f>SUM(AX96:AY96)</f>
        <v>0</v>
      </c>
      <c r="BA96" s="59">
        <v>0</v>
      </c>
      <c r="BB96" s="59">
        <v>0</v>
      </c>
      <c r="BC96" s="59">
        <v>0</v>
      </c>
      <c r="BD96" s="64">
        <f>SUM(BA96:BC96)</f>
        <v>0</v>
      </c>
      <c r="BE96" s="59">
        <v>0</v>
      </c>
      <c r="BF96" s="59">
        <v>0</v>
      </c>
      <c r="BG96" s="60">
        <f>SUM(BF96,BE96,BD96,AZ96,AW96,AV96,AU96,AT96,AS96,AR96,AQ96,AP96)</f>
        <v>123</v>
      </c>
      <c r="BH96" s="62">
        <v>370588.42779390299</v>
      </c>
    </row>
    <row r="97" spans="1:60" s="12" customFormat="1" ht="12" customHeight="1">
      <c r="A97" s="72" t="s">
        <v>336</v>
      </c>
      <c r="B97" s="73">
        <f t="shared" ref="B97:AG97" si="34">SUM(B98,B106,B112,B119)</f>
        <v>22.333769136157812</v>
      </c>
      <c r="C97" s="74">
        <f t="shared" si="34"/>
        <v>64.554673017036095</v>
      </c>
      <c r="D97" s="75">
        <f t="shared" si="34"/>
        <v>86.888442153193921</v>
      </c>
      <c r="E97" s="73">
        <f t="shared" si="34"/>
        <v>270.24357182961961</v>
      </c>
      <c r="F97" s="74">
        <f t="shared" si="34"/>
        <v>172.13506766108759</v>
      </c>
      <c r="G97" s="74">
        <f t="shared" si="34"/>
        <v>71.08255938147812</v>
      </c>
      <c r="H97" s="75">
        <f t="shared" si="34"/>
        <v>513.46119887218538</v>
      </c>
      <c r="I97" s="73">
        <f t="shared" si="34"/>
        <v>5996.1721343776389</v>
      </c>
      <c r="J97" s="74">
        <f t="shared" si="34"/>
        <v>105.7515991961229</v>
      </c>
      <c r="K97" s="74">
        <f t="shared" si="34"/>
        <v>498.79357785590452</v>
      </c>
      <c r="L97" s="74">
        <f t="shared" si="34"/>
        <v>238.64110202352759</v>
      </c>
      <c r="M97" s="74">
        <f t="shared" si="34"/>
        <v>273.01003543272049</v>
      </c>
      <c r="N97" s="74">
        <f t="shared" si="34"/>
        <v>401.45657032964641</v>
      </c>
      <c r="O97" s="74">
        <f t="shared" si="34"/>
        <v>1099.9377380942058</v>
      </c>
      <c r="P97" s="74">
        <f t="shared" si="34"/>
        <v>562.7119626156458</v>
      </c>
      <c r="Q97" s="74">
        <f t="shared" si="34"/>
        <v>532.70542486320107</v>
      </c>
      <c r="R97" s="74">
        <f t="shared" si="34"/>
        <v>255.96689169899</v>
      </c>
      <c r="S97" s="74">
        <f t="shared" si="34"/>
        <v>1623.9337532571631</v>
      </c>
      <c r="T97" s="74">
        <f t="shared" si="34"/>
        <v>449.68762753516899</v>
      </c>
      <c r="U97" s="74">
        <f t="shared" si="34"/>
        <v>1165.1845628741871</v>
      </c>
      <c r="V97" s="74">
        <f t="shared" si="34"/>
        <v>819.1636441377741</v>
      </c>
      <c r="W97" s="74">
        <f t="shared" si="34"/>
        <v>1659.695451345114</v>
      </c>
      <c r="X97" s="74">
        <f t="shared" si="34"/>
        <v>427.24095316880562</v>
      </c>
      <c r="Y97" s="74">
        <f t="shared" si="34"/>
        <v>510.2836342894193</v>
      </c>
      <c r="Z97" s="74">
        <f t="shared" si="34"/>
        <v>1417.651234480398</v>
      </c>
      <c r="AA97" s="74">
        <f t="shared" si="34"/>
        <v>923.75930932595179</v>
      </c>
      <c r="AB97" s="74">
        <f t="shared" si="34"/>
        <v>1555.549078877727</v>
      </c>
      <c r="AC97" s="74">
        <f t="shared" si="34"/>
        <v>1349.6308817220461</v>
      </c>
      <c r="AD97" s="74">
        <f t="shared" si="34"/>
        <v>1610.809281333012</v>
      </c>
      <c r="AE97" s="74">
        <f t="shared" si="34"/>
        <v>1444.0487732482397</v>
      </c>
      <c r="AF97" s="74">
        <f t="shared" si="34"/>
        <v>1060.036257490279</v>
      </c>
      <c r="AG97" s="74">
        <f t="shared" si="34"/>
        <v>2143.8917979174548</v>
      </c>
      <c r="AH97" s="74">
        <f t="shared" ref="AH97:BH97" si="35">SUM(AH98,AH106,AH112,AH119)</f>
        <v>2897.2554630366567</v>
      </c>
      <c r="AI97" s="74">
        <f t="shared" si="35"/>
        <v>953.36892946934256</v>
      </c>
      <c r="AJ97" s="74">
        <f t="shared" si="35"/>
        <v>667.55157670762389</v>
      </c>
      <c r="AK97" s="74">
        <f t="shared" si="35"/>
        <v>352.90741724267781</v>
      </c>
      <c r="AL97" s="76">
        <f t="shared" si="35"/>
        <v>32996.796663946647</v>
      </c>
      <c r="AM97" s="77">
        <f t="shared" si="35"/>
        <v>165120.88175043644</v>
      </c>
      <c r="AN97" s="77">
        <f t="shared" si="35"/>
        <v>2027.192676563531</v>
      </c>
      <c r="AO97" s="78">
        <f t="shared" si="35"/>
        <v>200658.33228981879</v>
      </c>
      <c r="AP97" s="73">
        <f t="shared" si="35"/>
        <v>531481.37376310793</v>
      </c>
      <c r="AQ97" s="74">
        <f t="shared" si="35"/>
        <v>270371.97460398148</v>
      </c>
      <c r="AR97" s="74">
        <f t="shared" si="35"/>
        <v>240062.36964167087</v>
      </c>
      <c r="AS97" s="74">
        <f t="shared" si="35"/>
        <v>305301.32323739043</v>
      </c>
      <c r="AT97" s="74">
        <f t="shared" si="35"/>
        <v>274201.1413695201</v>
      </c>
      <c r="AU97" s="74">
        <f t="shared" si="35"/>
        <v>12826.583523581379</v>
      </c>
      <c r="AV97" s="74">
        <f t="shared" si="35"/>
        <v>124177.46006195906</v>
      </c>
      <c r="AW97" s="74">
        <f t="shared" si="35"/>
        <v>293448.8561940064</v>
      </c>
      <c r="AX97" s="74">
        <f t="shared" si="35"/>
        <v>51132.189638202784</v>
      </c>
      <c r="AY97" s="74">
        <f t="shared" si="35"/>
        <v>106585.95274299744</v>
      </c>
      <c r="AZ97" s="74">
        <f t="shared" si="35"/>
        <v>157718.14238120022</v>
      </c>
      <c r="BA97" s="74">
        <f t="shared" si="35"/>
        <v>428175.80457300058</v>
      </c>
      <c r="BB97" s="74">
        <f t="shared" si="35"/>
        <v>141519.6181688635</v>
      </c>
      <c r="BC97" s="74">
        <f t="shared" si="35"/>
        <v>90550.623296338148</v>
      </c>
      <c r="BD97" s="74">
        <f t="shared" si="35"/>
        <v>660246.04603820224</v>
      </c>
      <c r="BE97" s="74">
        <f t="shared" si="35"/>
        <v>160883.84203046467</v>
      </c>
      <c r="BF97" s="74">
        <f t="shared" si="35"/>
        <v>36931.853451207098</v>
      </c>
      <c r="BG97" s="75">
        <f t="shared" si="35"/>
        <v>3067650.9662962919</v>
      </c>
      <c r="BH97" s="77">
        <f t="shared" si="35"/>
        <v>3268396.1870282637</v>
      </c>
    </row>
    <row r="98" spans="1:60" s="12" customFormat="1" ht="12" customHeight="1">
      <c r="A98" s="79" t="s">
        <v>315</v>
      </c>
      <c r="B98" s="80">
        <f>SUM(B100:B105)</f>
        <v>2.9142857142857101</v>
      </c>
      <c r="C98" s="81">
        <f>SUM(C100:C105)</f>
        <v>1</v>
      </c>
      <c r="D98" s="82">
        <f t="shared" si="31"/>
        <v>3.9142857142857101</v>
      </c>
      <c r="E98" s="80">
        <f t="shared" ref="E98:G98" si="36">SUM(E100:E105)</f>
        <v>265.45833333333297</v>
      </c>
      <c r="F98" s="81">
        <f t="shared" si="36"/>
        <v>13.424657534246601</v>
      </c>
      <c r="G98" s="81">
        <f t="shared" si="36"/>
        <v>69.487479882715903</v>
      </c>
      <c r="H98" s="82">
        <f>SUM(G98,F98,E98)</f>
        <v>348.37047075029545</v>
      </c>
      <c r="I98" s="80">
        <f t="shared" ref="I98:AK98" si="37">SUM(I100:I105)</f>
        <v>5105.4878787878752</v>
      </c>
      <c r="J98" s="81">
        <f t="shared" si="37"/>
        <v>72.254929722116302</v>
      </c>
      <c r="K98" s="81">
        <f t="shared" si="37"/>
        <v>443.76333514860801</v>
      </c>
      <c r="L98" s="81">
        <f t="shared" si="37"/>
        <v>219.50014803838098</v>
      </c>
      <c r="M98" s="81">
        <f t="shared" si="37"/>
        <v>189.26836174770401</v>
      </c>
      <c r="N98" s="81">
        <f t="shared" si="37"/>
        <v>386.3033150914053</v>
      </c>
      <c r="O98" s="81">
        <f t="shared" si="37"/>
        <v>971.53383844384678</v>
      </c>
      <c r="P98" s="81">
        <f t="shared" si="37"/>
        <v>561.11688311688363</v>
      </c>
      <c r="Q98" s="81">
        <f t="shared" si="37"/>
        <v>532.70542486320107</v>
      </c>
      <c r="R98" s="81">
        <f t="shared" si="37"/>
        <v>79.651614630711009</v>
      </c>
      <c r="S98" s="81">
        <f t="shared" si="37"/>
        <v>1396.6349246835471</v>
      </c>
      <c r="T98" s="81">
        <f t="shared" si="37"/>
        <v>384.289368085918</v>
      </c>
      <c r="U98" s="81">
        <f t="shared" si="37"/>
        <v>520.77244537425099</v>
      </c>
      <c r="V98" s="81">
        <f t="shared" si="37"/>
        <v>398.79879838023402</v>
      </c>
      <c r="W98" s="81">
        <f t="shared" si="37"/>
        <v>1081.47913304381</v>
      </c>
      <c r="X98" s="81">
        <f t="shared" si="37"/>
        <v>313.19276900730659</v>
      </c>
      <c r="Y98" s="81">
        <f t="shared" si="37"/>
        <v>412.98378486492396</v>
      </c>
      <c r="Z98" s="81">
        <f t="shared" si="37"/>
        <v>1244.5851088646971</v>
      </c>
      <c r="AA98" s="81">
        <f t="shared" si="37"/>
        <v>867.13398711989305</v>
      </c>
      <c r="AB98" s="81">
        <f t="shared" si="37"/>
        <v>1175.1226184229379</v>
      </c>
      <c r="AC98" s="81">
        <f t="shared" si="37"/>
        <v>1241.165475806215</v>
      </c>
      <c r="AD98" s="81">
        <f t="shared" si="37"/>
        <v>1499.153716419657</v>
      </c>
      <c r="AE98" s="81">
        <f t="shared" si="37"/>
        <v>861.04721645064888</v>
      </c>
      <c r="AF98" s="81">
        <f t="shared" si="37"/>
        <v>710.71384726135307</v>
      </c>
      <c r="AG98" s="81">
        <f t="shared" si="37"/>
        <v>1016.938077508762</v>
      </c>
      <c r="AH98" s="81">
        <f t="shared" si="37"/>
        <v>1251.1334203140466</v>
      </c>
      <c r="AI98" s="81">
        <f t="shared" si="37"/>
        <v>471.65492084315258</v>
      </c>
      <c r="AJ98" s="81">
        <f t="shared" si="37"/>
        <v>154.73351785557088</v>
      </c>
      <c r="AK98" s="81">
        <f t="shared" si="37"/>
        <v>297.8771745353813</v>
      </c>
      <c r="AL98" s="46">
        <f>SUM(AK98,AJ98,AI98,AH98,AG98,AF98,AE98,AD98,AC98,AB98,AA98,Z98,Y98,X98,W98,V98,U98,T98,S98,R98,Q98,P98,O98,N98,M98,L98,K98,J98,I98)</f>
        <v>23860.996034433039</v>
      </c>
      <c r="AM98" s="83">
        <f>SUM(AM100:AM105)</f>
        <v>99.183760683760696</v>
      </c>
      <c r="AN98" s="83">
        <f>SUM(AN100:AN105)</f>
        <v>1770.15212981744</v>
      </c>
      <c r="AO98" s="48">
        <f>SUM(AN98,AM98,AL98,H98)</f>
        <v>26078.702395684533</v>
      </c>
      <c r="AP98" s="80">
        <f t="shared" ref="AP98:AY98" si="38">SUM(AP100:AP105)</f>
        <v>519656.25775240862</v>
      </c>
      <c r="AQ98" s="81">
        <f t="shared" si="38"/>
        <v>1839.843482821926</v>
      </c>
      <c r="AR98" s="81">
        <f t="shared" si="38"/>
        <v>-897.71450859898914</v>
      </c>
      <c r="AS98" s="81">
        <f t="shared" si="38"/>
        <v>6682.1025271236604</v>
      </c>
      <c r="AT98" s="81">
        <f t="shared" si="38"/>
        <v>274201.1413695201</v>
      </c>
      <c r="AU98" s="81">
        <f t="shared" si="38"/>
        <v>424.46213915618029</v>
      </c>
      <c r="AV98" s="81">
        <f t="shared" si="38"/>
        <v>1624.3518739272899</v>
      </c>
      <c r="AW98" s="81">
        <f t="shared" si="38"/>
        <v>2101.0186846308839</v>
      </c>
      <c r="AX98" s="81">
        <f t="shared" si="38"/>
        <v>50.3393157519601</v>
      </c>
      <c r="AY98" s="81">
        <f t="shared" si="38"/>
        <v>2903.9059685863881</v>
      </c>
      <c r="AZ98" s="81">
        <f t="shared" si="28"/>
        <v>2954.245284338348</v>
      </c>
      <c r="BA98" s="81">
        <f>SUM(BA100:BA105)</f>
        <v>405761.22761336365</v>
      </c>
      <c r="BB98" s="81">
        <f>SUM(BB100:BB105)</f>
        <v>131402.7243687216</v>
      </c>
      <c r="BC98" s="81">
        <f>SUM(BC100:BC105)</f>
        <v>87562.549533963102</v>
      </c>
      <c r="BD98" s="81">
        <f t="shared" si="29"/>
        <v>624726.50151604833</v>
      </c>
      <c r="BE98" s="81">
        <f>SUM(BE100:BE105)</f>
        <v>705.952647017907</v>
      </c>
      <c r="BF98" s="81">
        <f>SUM(BF100:BF105)</f>
        <v>0</v>
      </c>
      <c r="BG98" s="82">
        <f>SUM(BF98,BE98,BD98,AZ98,AW98,AV98,AU98,AT98,AS98,AR98,AQ98,AP98)</f>
        <v>1434018.1627683942</v>
      </c>
      <c r="BH98" s="83">
        <f>SUM(BH100:BH105)</f>
        <v>1460100.7794497933</v>
      </c>
    </row>
    <row r="99" spans="1:60" s="12" customFormat="1" ht="12" customHeight="1">
      <c r="A99" s="84" t="s">
        <v>310</v>
      </c>
      <c r="B99" s="85">
        <f t="shared" ref="B99:AG99" si="39">B98/B$97</f>
        <v>0.13048785883469866</v>
      </c>
      <c r="C99" s="86">
        <f t="shared" si="39"/>
        <v>1.5490745336686908E-2</v>
      </c>
      <c r="D99" s="87">
        <f t="shared" si="39"/>
        <v>4.504955569791886E-2</v>
      </c>
      <c r="E99" s="85">
        <f t="shared" si="39"/>
        <v>0.98229286837836949</v>
      </c>
      <c r="F99" s="86">
        <f t="shared" si="39"/>
        <v>7.7989091453916123E-2</v>
      </c>
      <c r="G99" s="86">
        <f t="shared" si="39"/>
        <v>0.97756018476765982</v>
      </c>
      <c r="H99" s="87">
        <f t="shared" si="39"/>
        <v>0.67847477378132803</v>
      </c>
      <c r="I99" s="85">
        <f t="shared" si="39"/>
        <v>0.85145785750825331</v>
      </c>
      <c r="J99" s="86">
        <f t="shared" si="39"/>
        <v>0.68325141436504477</v>
      </c>
      <c r="K99" s="86">
        <f t="shared" si="39"/>
        <v>0.88967331346997802</v>
      </c>
      <c r="L99" s="86">
        <f t="shared" si="39"/>
        <v>0.91979188068256779</v>
      </c>
      <c r="M99" s="86">
        <f t="shared" si="39"/>
        <v>0.6932652180631893</v>
      </c>
      <c r="N99" s="86">
        <f t="shared" si="39"/>
        <v>0.96225431003458639</v>
      </c>
      <c r="O99" s="86">
        <f t="shared" si="39"/>
        <v>0.88326257459550706</v>
      </c>
      <c r="P99" s="86">
        <f t="shared" si="39"/>
        <v>0.99716537126499361</v>
      </c>
      <c r="Q99" s="86">
        <f t="shared" si="39"/>
        <v>1</v>
      </c>
      <c r="R99" s="86">
        <f t="shared" si="39"/>
        <v>0.31117936426082443</v>
      </c>
      <c r="S99" s="86">
        <f t="shared" si="39"/>
        <v>0.86003195751198758</v>
      </c>
      <c r="T99" s="86">
        <f t="shared" si="39"/>
        <v>0.85456958242833503</v>
      </c>
      <c r="U99" s="86">
        <f t="shared" si="39"/>
        <v>0.44694416830381772</v>
      </c>
      <c r="V99" s="86">
        <f t="shared" si="39"/>
        <v>0.48683654509593999</v>
      </c>
      <c r="W99" s="86">
        <f t="shared" si="39"/>
        <v>0.65161300054616422</v>
      </c>
      <c r="X99" s="86">
        <f t="shared" si="39"/>
        <v>0.73305886686279842</v>
      </c>
      <c r="Y99" s="86">
        <f t="shared" si="39"/>
        <v>0.80932202624921057</v>
      </c>
      <c r="Z99" s="86">
        <f t="shared" si="39"/>
        <v>0.87792051993723719</v>
      </c>
      <c r="AA99" s="86">
        <f t="shared" si="39"/>
        <v>0.93870121617786229</v>
      </c>
      <c r="AB99" s="86">
        <f t="shared" si="39"/>
        <v>0.75543911431630739</v>
      </c>
      <c r="AC99" s="86">
        <f t="shared" si="39"/>
        <v>0.91963328093275709</v>
      </c>
      <c r="AD99" s="86">
        <f t="shared" si="39"/>
        <v>0.9306835599923069</v>
      </c>
      <c r="AE99" s="86">
        <f t="shared" si="39"/>
        <v>0.59627294617882709</v>
      </c>
      <c r="AF99" s="86">
        <f t="shared" si="39"/>
        <v>0.67046182830012357</v>
      </c>
      <c r="AG99" s="86">
        <f t="shared" si="39"/>
        <v>0.4743420719723826</v>
      </c>
      <c r="AH99" s="86">
        <f t="shared" ref="AH99:AY99" si="40">AH98/AH$97</f>
        <v>0.43183400161845409</v>
      </c>
      <c r="AI99" s="86">
        <f t="shared" si="40"/>
        <v>0.49472445164085826</v>
      </c>
      <c r="AJ99" s="86">
        <f t="shared" si="40"/>
        <v>0.23179260338013027</v>
      </c>
      <c r="AK99" s="86">
        <f t="shared" si="40"/>
        <v>0.84406606373632886</v>
      </c>
      <c r="AL99" s="87">
        <f t="shared" si="40"/>
        <v>0.72313068075799991</v>
      </c>
      <c r="AM99" s="88">
        <f t="shared" si="40"/>
        <v>6.0067363759398371E-4</v>
      </c>
      <c r="AN99" s="88">
        <f t="shared" si="40"/>
        <v>0.87320369212174609</v>
      </c>
      <c r="AO99" s="88">
        <f t="shared" si="40"/>
        <v>0.12996570886484807</v>
      </c>
      <c r="AP99" s="85">
        <f t="shared" si="40"/>
        <v>0.97775064829276592</v>
      </c>
      <c r="AQ99" s="86">
        <f t="shared" si="40"/>
        <v>6.804860176491209E-3</v>
      </c>
      <c r="AR99" s="86">
        <f t="shared" si="40"/>
        <v>-3.7395053208004354E-3</v>
      </c>
      <c r="AS99" s="86">
        <f t="shared" si="40"/>
        <v>2.1886909811812107E-2</v>
      </c>
      <c r="AT99" s="86">
        <f t="shared" si="40"/>
        <v>1</v>
      </c>
      <c r="AU99" s="86">
        <f t="shared" si="40"/>
        <v>3.3092377122545251E-2</v>
      </c>
      <c r="AV99" s="86">
        <f t="shared" si="40"/>
        <v>1.3080891436471724E-2</v>
      </c>
      <c r="AW99" s="86">
        <f t="shared" si="40"/>
        <v>7.1597439904207624E-3</v>
      </c>
      <c r="AX99" s="86">
        <f t="shared" si="40"/>
        <v>9.8449364496508277E-4</v>
      </c>
      <c r="AY99" s="86">
        <f t="shared" si="40"/>
        <v>2.7244734356208784E-2</v>
      </c>
      <c r="AZ99" s="86">
        <f t="shared" ref="AZ99:BE99" si="41">AZ98/AZ$97</f>
        <v>1.8731169665934955E-2</v>
      </c>
      <c r="BA99" s="86">
        <f t="shared" si="41"/>
        <v>0.94765099587542101</v>
      </c>
      <c r="BB99" s="86">
        <f t="shared" si="41"/>
        <v>0.92851242865798111</v>
      </c>
      <c r="BC99" s="86">
        <f t="shared" si="41"/>
        <v>0.96700106908600503</v>
      </c>
      <c r="BD99" s="86">
        <f t="shared" si="41"/>
        <v>0.94620256382406454</v>
      </c>
      <c r="BE99" s="86">
        <f t="shared" si="41"/>
        <v>4.3879648702336996E-3</v>
      </c>
      <c r="BF99" s="86">
        <v>0</v>
      </c>
      <c r="BG99" s="87">
        <f>BG98/BG$97</f>
        <v>0.46746457746454334</v>
      </c>
      <c r="BH99" s="88">
        <f>BH98/BH$97</f>
        <v>0.44673310574914304</v>
      </c>
    </row>
    <row r="100" spans="1:60" s="12" customFormat="1" ht="12" customHeight="1">
      <c r="A100" s="89" t="s">
        <v>237</v>
      </c>
      <c r="B100" s="90">
        <v>1</v>
      </c>
      <c r="C100" s="91">
        <v>0</v>
      </c>
      <c r="D100" s="92">
        <f t="shared" si="31"/>
        <v>1</v>
      </c>
      <c r="E100" s="90">
        <v>0</v>
      </c>
      <c r="F100" s="91">
        <v>0</v>
      </c>
      <c r="G100" s="91">
        <v>15.6413260365621</v>
      </c>
      <c r="H100" s="92">
        <f t="shared" ref="H100:H106" si="42">SUM(G100,F100,E100)</f>
        <v>15.6413260365621</v>
      </c>
      <c r="I100" s="90">
        <v>4450.5766233766199</v>
      </c>
      <c r="J100" s="91">
        <v>71.254929722116302</v>
      </c>
      <c r="K100" s="91">
        <v>164.23392338390201</v>
      </c>
      <c r="L100" s="91">
        <v>159.020148038381</v>
      </c>
      <c r="M100" s="91">
        <v>177.26836174770401</v>
      </c>
      <c r="N100" s="91">
        <v>39.1033150914053</v>
      </c>
      <c r="O100" s="91">
        <v>72.992854837289798</v>
      </c>
      <c r="P100" s="91">
        <v>68.571428571428598</v>
      </c>
      <c r="Q100" s="91">
        <v>79.944555297984095</v>
      </c>
      <c r="R100" s="91">
        <v>32.151614630711002</v>
      </c>
      <c r="S100" s="91">
        <v>424.05372810235002</v>
      </c>
      <c r="T100" s="91">
        <v>84.289368085917999</v>
      </c>
      <c r="U100" s="91">
        <v>358.88153628334197</v>
      </c>
      <c r="V100" s="91">
        <v>352.79879838023402</v>
      </c>
      <c r="W100" s="91">
        <v>1064.47913304381</v>
      </c>
      <c r="X100" s="91">
        <v>98.192769007306595</v>
      </c>
      <c r="Y100" s="91">
        <v>115.572020159042</v>
      </c>
      <c r="Z100" s="91">
        <v>322.38510886469697</v>
      </c>
      <c r="AA100" s="91">
        <v>205.075163590481</v>
      </c>
      <c r="AB100" s="91">
        <v>178.137324305291</v>
      </c>
      <c r="AC100" s="91">
        <v>12.165475806214999</v>
      </c>
      <c r="AD100" s="91">
        <v>351.92983582264702</v>
      </c>
      <c r="AE100" s="91">
        <v>693.38897454498294</v>
      </c>
      <c r="AF100" s="91">
        <v>199.86138824496001</v>
      </c>
      <c r="AG100" s="91">
        <v>702.99070908770898</v>
      </c>
      <c r="AH100" s="91">
        <v>1205.25106737287</v>
      </c>
      <c r="AI100" s="91">
        <v>73.861817394876596</v>
      </c>
      <c r="AJ100" s="91">
        <v>80.813517855570893</v>
      </c>
      <c r="AK100" s="91">
        <v>236.700703947146</v>
      </c>
      <c r="AL100" s="53">
        <f t="shared" ref="AL100:AL106" si="43">SUM(AK100,AJ100,AI100,AH100,AG100,AF100,AE100,AD100,AC100,AB100,AA100,Z100,Y100,X100,W100,V100,U100,T100,S100,R100,Q100,P100,O100,N100,M100,L100,K100,J100,I100)</f>
        <v>12075.946194596992</v>
      </c>
      <c r="AM100" s="93">
        <v>9</v>
      </c>
      <c r="AN100" s="93">
        <v>0</v>
      </c>
      <c r="AO100" s="55">
        <f t="shared" ref="AO100:AO106" si="44">SUM(AN100,AM100,AL100,H100)</f>
        <v>12100.587520633555</v>
      </c>
      <c r="AP100" s="90">
        <v>517840.85694269201</v>
      </c>
      <c r="AQ100" s="91">
        <v>83.658536585365894</v>
      </c>
      <c r="AR100" s="91">
        <v>-1253.2622954885201</v>
      </c>
      <c r="AS100" s="91">
        <v>0</v>
      </c>
      <c r="AT100" s="91">
        <v>41</v>
      </c>
      <c r="AU100" s="91">
        <v>411.92642487046601</v>
      </c>
      <c r="AV100" s="91">
        <v>992.08615384615405</v>
      </c>
      <c r="AW100" s="91">
        <v>352.21398747390401</v>
      </c>
      <c r="AX100" s="91">
        <v>33.065217391304401</v>
      </c>
      <c r="AY100" s="91">
        <v>2047</v>
      </c>
      <c r="AZ100" s="91">
        <f t="shared" si="28"/>
        <v>2080.0652173913045</v>
      </c>
      <c r="BA100" s="91">
        <v>154.07156673114099</v>
      </c>
      <c r="BB100" s="91">
        <v>7.8206630182810501</v>
      </c>
      <c r="BC100" s="91">
        <v>0</v>
      </c>
      <c r="BD100" s="91">
        <f t="shared" si="29"/>
        <v>161.89222974942203</v>
      </c>
      <c r="BE100" s="94">
        <v>208.863511282334</v>
      </c>
      <c r="BF100" s="91">
        <v>0</v>
      </c>
      <c r="BG100" s="92">
        <f t="shared" ref="BG100:BG106" si="45">SUM(BF100,BE100,BD100,AZ100,AW100,AV100,AU100,AT100,AS100,AR100,AQ100,AP100)</f>
        <v>520919.30070840247</v>
      </c>
      <c r="BH100" s="93">
        <v>533020.88822903601</v>
      </c>
    </row>
    <row r="101" spans="1:60" s="12" customFormat="1" ht="12" customHeight="1">
      <c r="A101" s="95" t="s">
        <v>180</v>
      </c>
      <c r="B101" s="96">
        <v>0</v>
      </c>
      <c r="C101" s="97">
        <v>0</v>
      </c>
      <c r="D101" s="98">
        <f t="shared" si="31"/>
        <v>0</v>
      </c>
      <c r="E101" s="96">
        <v>0</v>
      </c>
      <c r="F101" s="97">
        <v>0</v>
      </c>
      <c r="G101" s="97">
        <v>0</v>
      </c>
      <c r="H101" s="98">
        <f t="shared" si="42"/>
        <v>0</v>
      </c>
      <c r="I101" s="96">
        <v>0</v>
      </c>
      <c r="J101" s="97">
        <v>0</v>
      </c>
      <c r="K101" s="97">
        <v>0</v>
      </c>
      <c r="L101" s="97">
        <v>0</v>
      </c>
      <c r="M101" s="97">
        <v>0</v>
      </c>
      <c r="N101" s="97">
        <v>0</v>
      </c>
      <c r="O101" s="97">
        <v>0</v>
      </c>
      <c r="P101" s="97">
        <v>0</v>
      </c>
      <c r="Q101" s="97">
        <v>0</v>
      </c>
      <c r="R101" s="97">
        <v>0</v>
      </c>
      <c r="S101" s="97">
        <v>0</v>
      </c>
      <c r="T101" s="97">
        <v>0</v>
      </c>
      <c r="U101" s="97">
        <v>0</v>
      </c>
      <c r="V101" s="97">
        <v>0</v>
      </c>
      <c r="W101" s="97">
        <v>0</v>
      </c>
      <c r="X101" s="97">
        <v>0</v>
      </c>
      <c r="Y101" s="97">
        <v>0</v>
      </c>
      <c r="Z101" s="97">
        <v>0</v>
      </c>
      <c r="AA101" s="97">
        <v>0</v>
      </c>
      <c r="AB101" s="97">
        <v>0</v>
      </c>
      <c r="AC101" s="97">
        <v>0</v>
      </c>
      <c r="AD101" s="97">
        <v>0</v>
      </c>
      <c r="AE101" s="97">
        <v>0</v>
      </c>
      <c r="AF101" s="97">
        <v>0</v>
      </c>
      <c r="AG101" s="97">
        <v>0</v>
      </c>
      <c r="AH101" s="97">
        <v>0</v>
      </c>
      <c r="AI101" s="97">
        <v>0</v>
      </c>
      <c r="AJ101" s="97">
        <v>0</v>
      </c>
      <c r="AK101" s="97">
        <v>0</v>
      </c>
      <c r="AL101" s="61">
        <f t="shared" si="43"/>
        <v>0</v>
      </c>
      <c r="AM101" s="99">
        <v>0</v>
      </c>
      <c r="AN101" s="99">
        <v>0</v>
      </c>
      <c r="AO101" s="63">
        <f t="shared" si="44"/>
        <v>0</v>
      </c>
      <c r="AP101" s="96">
        <v>0</v>
      </c>
      <c r="AQ101" s="97">
        <v>0</v>
      </c>
      <c r="AR101" s="97">
        <v>0</v>
      </c>
      <c r="AS101" s="97">
        <v>0</v>
      </c>
      <c r="AT101" s="97">
        <v>199961.36154712699</v>
      </c>
      <c r="AU101" s="97">
        <v>0</v>
      </c>
      <c r="AV101" s="97">
        <v>0</v>
      </c>
      <c r="AW101" s="97">
        <v>0</v>
      </c>
      <c r="AX101" s="97">
        <v>0</v>
      </c>
      <c r="AY101" s="97">
        <v>0</v>
      </c>
      <c r="AZ101" s="97">
        <f t="shared" si="28"/>
        <v>0</v>
      </c>
      <c r="BA101" s="97">
        <v>0</v>
      </c>
      <c r="BB101" s="97">
        <v>0</v>
      </c>
      <c r="BC101" s="97">
        <v>0</v>
      </c>
      <c r="BD101" s="97">
        <f t="shared" si="29"/>
        <v>0</v>
      </c>
      <c r="BE101" s="100">
        <v>0</v>
      </c>
      <c r="BF101" s="97">
        <v>0</v>
      </c>
      <c r="BG101" s="98">
        <f t="shared" si="45"/>
        <v>199961.36154712699</v>
      </c>
      <c r="BH101" s="99">
        <v>199961.36154712699</v>
      </c>
    </row>
    <row r="102" spans="1:60" s="12" customFormat="1" ht="12" customHeight="1">
      <c r="A102" s="89" t="s">
        <v>241</v>
      </c>
      <c r="B102" s="90">
        <v>1.9142857142857099</v>
      </c>
      <c r="C102" s="91">
        <v>1</v>
      </c>
      <c r="D102" s="92">
        <f>SUM(B102:C102)</f>
        <v>2.9142857142857101</v>
      </c>
      <c r="E102" s="90">
        <v>265.45833333333297</v>
      </c>
      <c r="F102" s="91">
        <v>13.424657534246601</v>
      </c>
      <c r="G102" s="91">
        <v>53.846153846153797</v>
      </c>
      <c r="H102" s="92">
        <f t="shared" si="42"/>
        <v>332.72914471373338</v>
      </c>
      <c r="I102" s="90">
        <v>654.91125541125496</v>
      </c>
      <c r="J102" s="91">
        <v>1</v>
      </c>
      <c r="K102" s="91">
        <v>279.52941176470603</v>
      </c>
      <c r="L102" s="91">
        <v>60.48</v>
      </c>
      <c r="M102" s="91">
        <v>12</v>
      </c>
      <c r="N102" s="91">
        <v>347.2</v>
      </c>
      <c r="O102" s="91">
        <v>898.54098360655701</v>
      </c>
      <c r="P102" s="91">
        <v>492.54545454545502</v>
      </c>
      <c r="Q102" s="91">
        <v>452.76086956521698</v>
      </c>
      <c r="R102" s="91">
        <v>47.5</v>
      </c>
      <c r="S102" s="91">
        <v>972.58119658119699</v>
      </c>
      <c r="T102" s="91">
        <v>300</v>
      </c>
      <c r="U102" s="91">
        <v>161.89090909090899</v>
      </c>
      <c r="V102" s="91">
        <v>46</v>
      </c>
      <c r="W102" s="91">
        <v>17</v>
      </c>
      <c r="X102" s="91">
        <v>215</v>
      </c>
      <c r="Y102" s="91">
        <v>297.41176470588198</v>
      </c>
      <c r="Z102" s="91">
        <v>922.2</v>
      </c>
      <c r="AA102" s="91">
        <v>662.05882352941205</v>
      </c>
      <c r="AB102" s="91">
        <v>996.98529411764696</v>
      </c>
      <c r="AC102" s="91">
        <v>1229</v>
      </c>
      <c r="AD102" s="91">
        <v>1147.2238805970101</v>
      </c>
      <c r="AE102" s="91">
        <v>167.65824190566599</v>
      </c>
      <c r="AF102" s="91">
        <v>510.85245901639303</v>
      </c>
      <c r="AG102" s="91">
        <v>313.947368421053</v>
      </c>
      <c r="AH102" s="91">
        <v>45.882352941176499</v>
      </c>
      <c r="AI102" s="91">
        <v>397.79310344827599</v>
      </c>
      <c r="AJ102" s="91">
        <v>73.92</v>
      </c>
      <c r="AK102" s="91">
        <v>61.176470588235297</v>
      </c>
      <c r="AL102" s="53">
        <f t="shared" si="43"/>
        <v>11785.049839836047</v>
      </c>
      <c r="AM102" s="93">
        <v>90.183760683760696</v>
      </c>
      <c r="AN102" s="93">
        <v>1770.15212981744</v>
      </c>
      <c r="AO102" s="55">
        <f t="shared" si="44"/>
        <v>13978.114875050982</v>
      </c>
      <c r="AP102" s="90">
        <v>1815.4008097166</v>
      </c>
      <c r="AQ102" s="91">
        <v>1756.1849462365601</v>
      </c>
      <c r="AR102" s="91">
        <v>355.54778688953098</v>
      </c>
      <c r="AS102" s="91">
        <v>6682.1025271236604</v>
      </c>
      <c r="AT102" s="91">
        <v>74198.779822393102</v>
      </c>
      <c r="AU102" s="91">
        <v>12.535714285714301</v>
      </c>
      <c r="AV102" s="91">
        <v>632.26572008113601</v>
      </c>
      <c r="AW102" s="91">
        <v>1748.80469715698</v>
      </c>
      <c r="AX102" s="91">
        <v>17.274098360655699</v>
      </c>
      <c r="AY102" s="91">
        <v>856.90596858638798</v>
      </c>
      <c r="AZ102" s="91">
        <f>SUM(AX102:AY102)</f>
        <v>874.18006694704366</v>
      </c>
      <c r="BA102" s="91">
        <v>1038.4641479725001</v>
      </c>
      <c r="BB102" s="91">
        <v>57.573321084291301</v>
      </c>
      <c r="BC102" s="91">
        <v>0</v>
      </c>
      <c r="BD102" s="91">
        <f>SUM(BA102:BC102)</f>
        <v>1096.0374690567915</v>
      </c>
      <c r="BE102" s="94">
        <v>497.089135735573</v>
      </c>
      <c r="BF102" s="91">
        <v>0</v>
      </c>
      <c r="BG102" s="92">
        <f t="shared" si="45"/>
        <v>89668.928695622686</v>
      </c>
      <c r="BH102" s="93">
        <v>103649.95785638795</v>
      </c>
    </row>
    <row r="103" spans="1:60" s="12" customFormat="1" ht="12" customHeight="1">
      <c r="A103" s="95" t="s">
        <v>191</v>
      </c>
      <c r="B103" s="96">
        <v>0</v>
      </c>
      <c r="C103" s="97">
        <v>0</v>
      </c>
      <c r="D103" s="98">
        <f t="shared" si="31"/>
        <v>0</v>
      </c>
      <c r="E103" s="96">
        <v>0</v>
      </c>
      <c r="F103" s="97">
        <v>0</v>
      </c>
      <c r="G103" s="97">
        <v>0</v>
      </c>
      <c r="H103" s="98">
        <f t="shared" si="42"/>
        <v>0</v>
      </c>
      <c r="I103" s="96">
        <v>0</v>
      </c>
      <c r="J103" s="97">
        <v>0</v>
      </c>
      <c r="K103" s="97">
        <v>0</v>
      </c>
      <c r="L103" s="97">
        <v>0</v>
      </c>
      <c r="M103" s="97">
        <v>0</v>
      </c>
      <c r="N103" s="97">
        <v>0</v>
      </c>
      <c r="O103" s="97">
        <v>0</v>
      </c>
      <c r="P103" s="97">
        <v>0</v>
      </c>
      <c r="Q103" s="97">
        <v>0</v>
      </c>
      <c r="R103" s="97">
        <v>0</v>
      </c>
      <c r="S103" s="97">
        <v>0</v>
      </c>
      <c r="T103" s="97">
        <v>0</v>
      </c>
      <c r="U103" s="97">
        <v>0</v>
      </c>
      <c r="V103" s="97">
        <v>0</v>
      </c>
      <c r="W103" s="97">
        <v>0</v>
      </c>
      <c r="X103" s="97">
        <v>0</v>
      </c>
      <c r="Y103" s="97">
        <v>0</v>
      </c>
      <c r="Z103" s="97">
        <v>0</v>
      </c>
      <c r="AA103" s="97">
        <v>0</v>
      </c>
      <c r="AB103" s="97">
        <v>0</v>
      </c>
      <c r="AC103" s="97">
        <v>0</v>
      </c>
      <c r="AD103" s="97">
        <v>0</v>
      </c>
      <c r="AE103" s="97">
        <v>0</v>
      </c>
      <c r="AF103" s="97">
        <v>0</v>
      </c>
      <c r="AG103" s="97">
        <v>0</v>
      </c>
      <c r="AH103" s="97">
        <v>0</v>
      </c>
      <c r="AI103" s="97">
        <v>0</v>
      </c>
      <c r="AJ103" s="97">
        <v>0</v>
      </c>
      <c r="AK103" s="97">
        <v>0</v>
      </c>
      <c r="AL103" s="61">
        <f t="shared" si="43"/>
        <v>0</v>
      </c>
      <c r="AM103" s="99">
        <v>0</v>
      </c>
      <c r="AN103" s="99">
        <v>0</v>
      </c>
      <c r="AO103" s="63">
        <f t="shared" si="44"/>
        <v>0</v>
      </c>
      <c r="AP103" s="96">
        <v>0</v>
      </c>
      <c r="AQ103" s="97">
        <v>0</v>
      </c>
      <c r="AR103" s="97">
        <v>0</v>
      </c>
      <c r="AS103" s="97">
        <v>0</v>
      </c>
      <c r="AT103" s="97">
        <v>0</v>
      </c>
      <c r="AU103" s="97">
        <v>0</v>
      </c>
      <c r="AV103" s="97">
        <v>0</v>
      </c>
      <c r="AW103" s="97">
        <v>0</v>
      </c>
      <c r="AX103" s="97">
        <v>0</v>
      </c>
      <c r="AY103" s="97">
        <v>0</v>
      </c>
      <c r="AZ103" s="97">
        <f t="shared" si="28"/>
        <v>0</v>
      </c>
      <c r="BA103" s="97">
        <v>0</v>
      </c>
      <c r="BB103" s="97">
        <v>131337.33038461901</v>
      </c>
      <c r="BC103" s="97">
        <v>0</v>
      </c>
      <c r="BD103" s="97">
        <f t="shared" si="29"/>
        <v>131337.33038461901</v>
      </c>
      <c r="BE103" s="100">
        <v>0</v>
      </c>
      <c r="BF103" s="97">
        <v>0</v>
      </c>
      <c r="BG103" s="98">
        <f t="shared" si="45"/>
        <v>131337.33038461901</v>
      </c>
      <c r="BH103" s="99">
        <v>131337.33038461901</v>
      </c>
    </row>
    <row r="104" spans="1:60" s="12" customFormat="1" ht="12" customHeight="1">
      <c r="A104" s="89" t="s">
        <v>193</v>
      </c>
      <c r="B104" s="90">
        <v>0</v>
      </c>
      <c r="C104" s="91">
        <v>0</v>
      </c>
      <c r="D104" s="92">
        <f t="shared" si="31"/>
        <v>0</v>
      </c>
      <c r="E104" s="90">
        <v>0</v>
      </c>
      <c r="F104" s="91">
        <v>0</v>
      </c>
      <c r="G104" s="91">
        <v>0</v>
      </c>
      <c r="H104" s="92">
        <f t="shared" si="42"/>
        <v>0</v>
      </c>
      <c r="I104" s="90">
        <v>0</v>
      </c>
      <c r="J104" s="91">
        <v>0</v>
      </c>
      <c r="K104" s="91">
        <v>0</v>
      </c>
      <c r="L104" s="91">
        <v>0</v>
      </c>
      <c r="M104" s="91">
        <v>0</v>
      </c>
      <c r="N104" s="91">
        <v>0</v>
      </c>
      <c r="O104" s="91">
        <v>0</v>
      </c>
      <c r="P104" s="91">
        <v>0</v>
      </c>
      <c r="Q104" s="91">
        <v>0</v>
      </c>
      <c r="R104" s="91">
        <v>0</v>
      </c>
      <c r="S104" s="91">
        <v>0</v>
      </c>
      <c r="T104" s="91">
        <v>0</v>
      </c>
      <c r="U104" s="91">
        <v>0</v>
      </c>
      <c r="V104" s="91">
        <v>0</v>
      </c>
      <c r="W104" s="91">
        <v>0</v>
      </c>
      <c r="X104" s="91">
        <v>0</v>
      </c>
      <c r="Y104" s="91">
        <v>0</v>
      </c>
      <c r="Z104" s="91">
        <v>0</v>
      </c>
      <c r="AA104" s="91">
        <v>0</v>
      </c>
      <c r="AB104" s="91">
        <v>0</v>
      </c>
      <c r="AC104" s="91">
        <v>0</v>
      </c>
      <c r="AD104" s="91">
        <v>0</v>
      </c>
      <c r="AE104" s="91">
        <v>0</v>
      </c>
      <c r="AF104" s="91">
        <v>0</v>
      </c>
      <c r="AG104" s="91">
        <v>0</v>
      </c>
      <c r="AH104" s="91">
        <v>0</v>
      </c>
      <c r="AI104" s="91">
        <v>0</v>
      </c>
      <c r="AJ104" s="91">
        <v>0</v>
      </c>
      <c r="AK104" s="91">
        <v>0</v>
      </c>
      <c r="AL104" s="53">
        <f t="shared" si="43"/>
        <v>0</v>
      </c>
      <c r="AM104" s="93">
        <v>0</v>
      </c>
      <c r="AN104" s="93">
        <v>0</v>
      </c>
      <c r="AO104" s="55">
        <f t="shared" si="44"/>
        <v>0</v>
      </c>
      <c r="AP104" s="90">
        <v>0</v>
      </c>
      <c r="AQ104" s="91">
        <v>0</v>
      </c>
      <c r="AR104" s="91">
        <v>0</v>
      </c>
      <c r="AS104" s="91">
        <v>0</v>
      </c>
      <c r="AT104" s="91">
        <v>0</v>
      </c>
      <c r="AU104" s="91">
        <v>0</v>
      </c>
      <c r="AV104" s="91">
        <v>0</v>
      </c>
      <c r="AW104" s="91">
        <v>0</v>
      </c>
      <c r="AX104" s="91">
        <v>0</v>
      </c>
      <c r="AY104" s="91">
        <v>0</v>
      </c>
      <c r="AZ104" s="91">
        <f t="shared" si="28"/>
        <v>0</v>
      </c>
      <c r="BA104" s="91">
        <v>0</v>
      </c>
      <c r="BB104" s="91">
        <v>0</v>
      </c>
      <c r="BC104" s="91">
        <v>87562.549533963102</v>
      </c>
      <c r="BD104" s="91">
        <f t="shared" si="29"/>
        <v>87562.549533963102</v>
      </c>
      <c r="BE104" s="94">
        <v>0</v>
      </c>
      <c r="BF104" s="91">
        <v>0</v>
      </c>
      <c r="BG104" s="92">
        <f t="shared" si="45"/>
        <v>87562.549533963102</v>
      </c>
      <c r="BH104" s="93">
        <v>87562.549533963102</v>
      </c>
    </row>
    <row r="105" spans="1:60" s="12" customFormat="1" ht="12" customHeight="1">
      <c r="A105" s="95" t="s">
        <v>306</v>
      </c>
      <c r="B105" s="96">
        <v>0</v>
      </c>
      <c r="C105" s="97">
        <v>0</v>
      </c>
      <c r="D105" s="98">
        <f t="shared" si="31"/>
        <v>0</v>
      </c>
      <c r="E105" s="96">
        <v>0</v>
      </c>
      <c r="F105" s="97">
        <v>0</v>
      </c>
      <c r="G105" s="97">
        <v>0</v>
      </c>
      <c r="H105" s="98">
        <f t="shared" si="42"/>
        <v>0</v>
      </c>
      <c r="I105" s="96">
        <v>0</v>
      </c>
      <c r="J105" s="97">
        <v>0</v>
      </c>
      <c r="K105" s="97">
        <v>0</v>
      </c>
      <c r="L105" s="97">
        <v>0</v>
      </c>
      <c r="M105" s="97">
        <v>0</v>
      </c>
      <c r="N105" s="97">
        <v>0</v>
      </c>
      <c r="O105" s="97">
        <v>0</v>
      </c>
      <c r="P105" s="97">
        <v>0</v>
      </c>
      <c r="Q105" s="97">
        <v>0</v>
      </c>
      <c r="R105" s="97">
        <v>0</v>
      </c>
      <c r="S105" s="97">
        <v>0</v>
      </c>
      <c r="T105" s="97">
        <v>0</v>
      </c>
      <c r="U105" s="97">
        <v>0</v>
      </c>
      <c r="V105" s="97">
        <v>0</v>
      </c>
      <c r="W105" s="97">
        <v>0</v>
      </c>
      <c r="X105" s="97">
        <v>0</v>
      </c>
      <c r="Y105" s="97">
        <v>0</v>
      </c>
      <c r="Z105" s="97">
        <v>0</v>
      </c>
      <c r="AA105" s="97">
        <v>0</v>
      </c>
      <c r="AB105" s="97">
        <v>0</v>
      </c>
      <c r="AC105" s="97">
        <v>0</v>
      </c>
      <c r="AD105" s="97">
        <v>0</v>
      </c>
      <c r="AE105" s="97">
        <v>0</v>
      </c>
      <c r="AF105" s="97">
        <v>0</v>
      </c>
      <c r="AG105" s="97">
        <v>0</v>
      </c>
      <c r="AH105" s="97">
        <v>0</v>
      </c>
      <c r="AI105" s="97">
        <v>0</v>
      </c>
      <c r="AJ105" s="97">
        <v>0</v>
      </c>
      <c r="AK105" s="97">
        <v>0</v>
      </c>
      <c r="AL105" s="61">
        <f t="shared" si="43"/>
        <v>0</v>
      </c>
      <c r="AM105" s="99">
        <v>0</v>
      </c>
      <c r="AN105" s="99">
        <v>0</v>
      </c>
      <c r="AO105" s="63">
        <f t="shared" si="44"/>
        <v>0</v>
      </c>
      <c r="AP105" s="96">
        <v>0</v>
      </c>
      <c r="AQ105" s="97">
        <v>0</v>
      </c>
      <c r="AR105" s="97">
        <v>0</v>
      </c>
      <c r="AS105" s="97">
        <v>0</v>
      </c>
      <c r="AT105" s="97">
        <v>0</v>
      </c>
      <c r="AU105" s="97">
        <v>0</v>
      </c>
      <c r="AV105" s="97">
        <v>0</v>
      </c>
      <c r="AW105" s="97">
        <v>0</v>
      </c>
      <c r="AX105" s="97">
        <v>0</v>
      </c>
      <c r="AY105" s="97">
        <v>0</v>
      </c>
      <c r="AZ105" s="97">
        <f t="shared" si="28"/>
        <v>0</v>
      </c>
      <c r="BA105" s="97">
        <v>404568.69189865998</v>
      </c>
      <c r="BB105" s="97">
        <v>0</v>
      </c>
      <c r="BC105" s="97">
        <v>0</v>
      </c>
      <c r="BD105" s="97">
        <f t="shared" si="29"/>
        <v>404568.69189865998</v>
      </c>
      <c r="BE105" s="100">
        <v>0</v>
      </c>
      <c r="BF105" s="97">
        <v>0</v>
      </c>
      <c r="BG105" s="98">
        <f t="shared" si="45"/>
        <v>404568.69189865998</v>
      </c>
      <c r="BH105" s="99">
        <v>404568.69189865998</v>
      </c>
    </row>
    <row r="106" spans="1:60" s="12" customFormat="1" ht="12" customHeight="1">
      <c r="A106" s="101" t="s">
        <v>312</v>
      </c>
      <c r="B106" s="80">
        <f>SUM(B108:B111)</f>
        <v>0</v>
      </c>
      <c r="C106" s="81">
        <f>SUM(C108:C111)</f>
        <v>0</v>
      </c>
      <c r="D106" s="82">
        <f t="shared" si="31"/>
        <v>0</v>
      </c>
      <c r="E106" s="80">
        <f>SUM(E108:E111)</f>
        <v>0</v>
      </c>
      <c r="F106" s="81">
        <f>SUM(F108:F111)</f>
        <v>0</v>
      </c>
      <c r="G106" s="81">
        <f>SUM(G108:G111)</f>
        <v>0</v>
      </c>
      <c r="H106" s="82">
        <f t="shared" si="42"/>
        <v>0</v>
      </c>
      <c r="I106" s="80">
        <f t="shared" ref="I106:AK106" si="46">SUM(I108:I111)</f>
        <v>0</v>
      </c>
      <c r="J106" s="81">
        <f t="shared" si="46"/>
        <v>0</v>
      </c>
      <c r="K106" s="81">
        <f t="shared" si="46"/>
        <v>0</v>
      </c>
      <c r="L106" s="81">
        <f t="shared" si="46"/>
        <v>0</v>
      </c>
      <c r="M106" s="81">
        <f t="shared" si="46"/>
        <v>0</v>
      </c>
      <c r="N106" s="81">
        <f t="shared" si="46"/>
        <v>0</v>
      </c>
      <c r="O106" s="81">
        <f t="shared" si="46"/>
        <v>0</v>
      </c>
      <c r="P106" s="81">
        <f t="shared" si="46"/>
        <v>0</v>
      </c>
      <c r="Q106" s="81">
        <f t="shared" si="46"/>
        <v>0</v>
      </c>
      <c r="R106" s="81">
        <f t="shared" si="46"/>
        <v>0</v>
      </c>
      <c r="S106" s="81">
        <f t="shared" si="46"/>
        <v>0</v>
      </c>
      <c r="T106" s="81">
        <f t="shared" si="46"/>
        <v>0</v>
      </c>
      <c r="U106" s="81">
        <f t="shared" si="46"/>
        <v>0</v>
      </c>
      <c r="V106" s="81">
        <f t="shared" si="46"/>
        <v>0</v>
      </c>
      <c r="W106" s="81">
        <f t="shared" si="46"/>
        <v>0</v>
      </c>
      <c r="X106" s="81">
        <f t="shared" si="46"/>
        <v>0</v>
      </c>
      <c r="Y106" s="81">
        <f t="shared" si="46"/>
        <v>0</v>
      </c>
      <c r="Z106" s="81">
        <f t="shared" si="46"/>
        <v>0</v>
      </c>
      <c r="AA106" s="81">
        <f t="shared" si="46"/>
        <v>0</v>
      </c>
      <c r="AB106" s="81">
        <f t="shared" si="46"/>
        <v>0</v>
      </c>
      <c r="AC106" s="81">
        <f t="shared" si="46"/>
        <v>0</v>
      </c>
      <c r="AD106" s="81">
        <f t="shared" si="46"/>
        <v>0</v>
      </c>
      <c r="AE106" s="81">
        <f t="shared" si="46"/>
        <v>0</v>
      </c>
      <c r="AF106" s="81">
        <f t="shared" si="46"/>
        <v>0</v>
      </c>
      <c r="AG106" s="81">
        <f t="shared" si="46"/>
        <v>0</v>
      </c>
      <c r="AH106" s="81">
        <f t="shared" si="46"/>
        <v>0</v>
      </c>
      <c r="AI106" s="81">
        <f t="shared" si="46"/>
        <v>0</v>
      </c>
      <c r="AJ106" s="81">
        <f t="shared" si="46"/>
        <v>0</v>
      </c>
      <c r="AK106" s="81">
        <f t="shared" si="46"/>
        <v>0</v>
      </c>
      <c r="AL106" s="46">
        <f t="shared" si="43"/>
        <v>0</v>
      </c>
      <c r="AM106" s="83">
        <f>SUM(AM108:AM111)</f>
        <v>82532.224348555639</v>
      </c>
      <c r="AN106" s="83">
        <f>SUM(AN108:AN111)</f>
        <v>0</v>
      </c>
      <c r="AO106" s="48">
        <f t="shared" si="44"/>
        <v>82532.224348555639</v>
      </c>
      <c r="AP106" s="80">
        <f t="shared" ref="AP106:AY106" si="47">SUM(AP108:AP111)</f>
        <v>1441.32214765101</v>
      </c>
      <c r="AQ106" s="81">
        <f t="shared" si="47"/>
        <v>261272.8875502148</v>
      </c>
      <c r="AR106" s="81">
        <f t="shared" si="47"/>
        <v>0</v>
      </c>
      <c r="AS106" s="81">
        <f t="shared" si="47"/>
        <v>0</v>
      </c>
      <c r="AT106" s="81">
        <f t="shared" si="47"/>
        <v>0</v>
      </c>
      <c r="AU106" s="81">
        <f t="shared" si="47"/>
        <v>0</v>
      </c>
      <c r="AV106" s="81">
        <f t="shared" si="47"/>
        <v>0</v>
      </c>
      <c r="AW106" s="81">
        <f t="shared" si="47"/>
        <v>4.3558371060141203</v>
      </c>
      <c r="AX106" s="81">
        <f t="shared" si="47"/>
        <v>0</v>
      </c>
      <c r="AY106" s="81">
        <f t="shared" si="47"/>
        <v>0</v>
      </c>
      <c r="AZ106" s="81">
        <f t="shared" si="28"/>
        <v>0</v>
      </c>
      <c r="BA106" s="81">
        <f>SUM(BA108:BA111)</f>
        <v>4754.3970868371052</v>
      </c>
      <c r="BB106" s="81">
        <f>SUM(BB108:BB111)</f>
        <v>1</v>
      </c>
      <c r="BC106" s="81">
        <f>SUM(BC108:BC111)</f>
        <v>0</v>
      </c>
      <c r="BD106" s="81">
        <f t="shared" si="29"/>
        <v>4755.3970868371052</v>
      </c>
      <c r="BE106" s="81">
        <f>SUM(BE108:BE111)</f>
        <v>0</v>
      </c>
      <c r="BF106" s="81">
        <f>SUM(BF108:BF111)</f>
        <v>0</v>
      </c>
      <c r="BG106" s="102">
        <f t="shared" si="45"/>
        <v>267473.96262180893</v>
      </c>
      <c r="BH106" s="83">
        <f>SUM(BH108:BH111)</f>
        <v>304755.5895914766</v>
      </c>
    </row>
    <row r="107" spans="1:60" s="12" customFormat="1" ht="12" customHeight="1">
      <c r="A107" s="84" t="s">
        <v>310</v>
      </c>
      <c r="B107" s="85">
        <f t="shared" ref="B107:AG107" si="48">B106/B$97</f>
        <v>0</v>
      </c>
      <c r="C107" s="86">
        <f t="shared" si="48"/>
        <v>0</v>
      </c>
      <c r="D107" s="87">
        <f t="shared" si="48"/>
        <v>0</v>
      </c>
      <c r="E107" s="85">
        <f t="shared" si="48"/>
        <v>0</v>
      </c>
      <c r="F107" s="86">
        <f t="shared" si="48"/>
        <v>0</v>
      </c>
      <c r="G107" s="86">
        <f t="shared" si="48"/>
        <v>0</v>
      </c>
      <c r="H107" s="87">
        <f t="shared" si="48"/>
        <v>0</v>
      </c>
      <c r="I107" s="85">
        <f t="shared" si="48"/>
        <v>0</v>
      </c>
      <c r="J107" s="86">
        <f t="shared" si="48"/>
        <v>0</v>
      </c>
      <c r="K107" s="86">
        <f t="shared" si="48"/>
        <v>0</v>
      </c>
      <c r="L107" s="86">
        <f t="shared" si="48"/>
        <v>0</v>
      </c>
      <c r="M107" s="86">
        <f t="shared" si="48"/>
        <v>0</v>
      </c>
      <c r="N107" s="86">
        <f t="shared" si="48"/>
        <v>0</v>
      </c>
      <c r="O107" s="86">
        <f t="shared" si="48"/>
        <v>0</v>
      </c>
      <c r="P107" s="86">
        <f t="shared" si="48"/>
        <v>0</v>
      </c>
      <c r="Q107" s="86">
        <f t="shared" si="48"/>
        <v>0</v>
      </c>
      <c r="R107" s="86">
        <f t="shared" si="48"/>
        <v>0</v>
      </c>
      <c r="S107" s="86">
        <f t="shared" si="48"/>
        <v>0</v>
      </c>
      <c r="T107" s="86">
        <f t="shared" si="48"/>
        <v>0</v>
      </c>
      <c r="U107" s="86">
        <f t="shared" si="48"/>
        <v>0</v>
      </c>
      <c r="V107" s="86">
        <f t="shared" si="48"/>
        <v>0</v>
      </c>
      <c r="W107" s="86">
        <f t="shared" si="48"/>
        <v>0</v>
      </c>
      <c r="X107" s="86">
        <f t="shared" si="48"/>
        <v>0</v>
      </c>
      <c r="Y107" s="86">
        <f t="shared" si="48"/>
        <v>0</v>
      </c>
      <c r="Z107" s="86">
        <f t="shared" si="48"/>
        <v>0</v>
      </c>
      <c r="AA107" s="86">
        <f t="shared" si="48"/>
        <v>0</v>
      </c>
      <c r="AB107" s="86">
        <f t="shared" si="48"/>
        <v>0</v>
      </c>
      <c r="AC107" s="86">
        <f t="shared" si="48"/>
        <v>0</v>
      </c>
      <c r="AD107" s="86">
        <f t="shared" si="48"/>
        <v>0</v>
      </c>
      <c r="AE107" s="86">
        <f t="shared" si="48"/>
        <v>0</v>
      </c>
      <c r="AF107" s="86">
        <f t="shared" si="48"/>
        <v>0</v>
      </c>
      <c r="AG107" s="86">
        <f t="shared" si="48"/>
        <v>0</v>
      </c>
      <c r="AH107" s="86">
        <f t="shared" ref="AH107:AY107" si="49">AH106/AH$97</f>
        <v>0</v>
      </c>
      <c r="AI107" s="86">
        <f t="shared" si="49"/>
        <v>0</v>
      </c>
      <c r="AJ107" s="86">
        <f t="shared" si="49"/>
        <v>0</v>
      </c>
      <c r="AK107" s="86">
        <f t="shared" si="49"/>
        <v>0</v>
      </c>
      <c r="AL107" s="87">
        <f t="shared" si="49"/>
        <v>0</v>
      </c>
      <c r="AM107" s="88">
        <f t="shared" si="49"/>
        <v>0.49982911594001039</v>
      </c>
      <c r="AN107" s="88">
        <f t="shared" si="49"/>
        <v>0</v>
      </c>
      <c r="AO107" s="88">
        <f t="shared" si="49"/>
        <v>0.41130723756515164</v>
      </c>
      <c r="AP107" s="85">
        <f t="shared" si="49"/>
        <v>2.7118958797104275E-3</v>
      </c>
      <c r="AQ107" s="86">
        <f t="shared" si="49"/>
        <v>0.96634604208851793</v>
      </c>
      <c r="AR107" s="86">
        <f t="shared" si="49"/>
        <v>0</v>
      </c>
      <c r="AS107" s="86">
        <f t="shared" si="49"/>
        <v>0</v>
      </c>
      <c r="AT107" s="86">
        <f t="shared" si="49"/>
        <v>0</v>
      </c>
      <c r="AU107" s="86">
        <f t="shared" si="49"/>
        <v>0</v>
      </c>
      <c r="AV107" s="86">
        <f t="shared" si="49"/>
        <v>0</v>
      </c>
      <c r="AW107" s="86">
        <f t="shared" si="49"/>
        <v>1.4843598855721446E-5</v>
      </c>
      <c r="AX107" s="86">
        <f t="shared" si="49"/>
        <v>0</v>
      </c>
      <c r="AY107" s="86">
        <f t="shared" si="49"/>
        <v>0</v>
      </c>
      <c r="AZ107" s="86">
        <f t="shared" ref="AZ107:BE107" si="50">AZ106/AZ$97</f>
        <v>0</v>
      </c>
      <c r="BA107" s="86">
        <f t="shared" si="50"/>
        <v>1.1103843412120028E-2</v>
      </c>
      <c r="BB107" s="86">
        <f t="shared" si="50"/>
        <v>7.066158126619476E-6</v>
      </c>
      <c r="BC107" s="86">
        <f t="shared" si="50"/>
        <v>0</v>
      </c>
      <c r="BD107" s="86">
        <f t="shared" si="50"/>
        <v>7.2024620448267783E-3</v>
      </c>
      <c r="BE107" s="86">
        <f t="shared" si="50"/>
        <v>0</v>
      </c>
      <c r="BF107" s="86">
        <v>0</v>
      </c>
      <c r="BG107" s="87">
        <f>BG106/BG$97</f>
        <v>8.719178471100375E-2</v>
      </c>
      <c r="BH107" s="88">
        <f>BH106/BH$97</f>
        <v>9.3243160300150355E-2</v>
      </c>
    </row>
    <row r="108" spans="1:60" s="12" customFormat="1" ht="12" customHeight="1">
      <c r="A108" s="89" t="s">
        <v>301</v>
      </c>
      <c r="B108" s="90">
        <v>0</v>
      </c>
      <c r="C108" s="91">
        <v>0</v>
      </c>
      <c r="D108" s="92">
        <f t="shared" si="31"/>
        <v>0</v>
      </c>
      <c r="E108" s="90">
        <v>0</v>
      </c>
      <c r="F108" s="91">
        <v>0</v>
      </c>
      <c r="G108" s="91">
        <v>0</v>
      </c>
      <c r="H108" s="92">
        <f>SUM(G108,F108,E108)</f>
        <v>0</v>
      </c>
      <c r="I108" s="90">
        <v>0</v>
      </c>
      <c r="J108" s="91">
        <v>0</v>
      </c>
      <c r="K108" s="91">
        <v>0</v>
      </c>
      <c r="L108" s="91">
        <v>0</v>
      </c>
      <c r="M108" s="91">
        <v>0</v>
      </c>
      <c r="N108" s="91">
        <v>0</v>
      </c>
      <c r="O108" s="91">
        <v>0</v>
      </c>
      <c r="P108" s="91">
        <v>0</v>
      </c>
      <c r="Q108" s="91">
        <v>0</v>
      </c>
      <c r="R108" s="91">
        <v>0</v>
      </c>
      <c r="S108" s="91">
        <v>0</v>
      </c>
      <c r="T108" s="91">
        <v>0</v>
      </c>
      <c r="U108" s="91">
        <v>0</v>
      </c>
      <c r="V108" s="91">
        <v>0</v>
      </c>
      <c r="W108" s="91">
        <v>0</v>
      </c>
      <c r="X108" s="91">
        <v>0</v>
      </c>
      <c r="Y108" s="91">
        <v>0</v>
      </c>
      <c r="Z108" s="91">
        <v>0</v>
      </c>
      <c r="AA108" s="91">
        <v>0</v>
      </c>
      <c r="AB108" s="91">
        <v>0</v>
      </c>
      <c r="AC108" s="91">
        <v>0</v>
      </c>
      <c r="AD108" s="91">
        <v>0</v>
      </c>
      <c r="AE108" s="91">
        <v>0</v>
      </c>
      <c r="AF108" s="91">
        <v>0</v>
      </c>
      <c r="AG108" s="91">
        <v>0</v>
      </c>
      <c r="AH108" s="91">
        <v>0</v>
      </c>
      <c r="AI108" s="91">
        <v>0</v>
      </c>
      <c r="AJ108" s="91">
        <v>0</v>
      </c>
      <c r="AK108" s="91">
        <v>0</v>
      </c>
      <c r="AL108" s="53">
        <f>SUM(AK108,AJ108,AI108,AH108,AG108,AF108,AE108,AD108,AC108,AB108,AA108,Z108,Y108,X108,W108,V108,U108,T108,S108,R108,Q108,P108,O108,N108,M108,L108,K108,J108,I108)</f>
        <v>0</v>
      </c>
      <c r="AM108" s="93">
        <v>260.47905893964401</v>
      </c>
      <c r="AN108" s="93">
        <v>0</v>
      </c>
      <c r="AO108" s="55">
        <f>SUM(AN108,AM108,AL108,H108)</f>
        <v>260.47905893964401</v>
      </c>
      <c r="AP108" s="90">
        <v>1441.32214765101</v>
      </c>
      <c r="AQ108" s="91">
        <v>181379.67059669099</v>
      </c>
      <c r="AR108" s="91">
        <v>0</v>
      </c>
      <c r="AS108" s="91">
        <v>0</v>
      </c>
      <c r="AT108" s="91">
        <v>0</v>
      </c>
      <c r="AU108" s="91">
        <v>0</v>
      </c>
      <c r="AV108" s="91">
        <v>0</v>
      </c>
      <c r="AW108" s="91">
        <v>4.3558371060141203</v>
      </c>
      <c r="AX108" s="91">
        <v>0</v>
      </c>
      <c r="AY108" s="91">
        <v>0</v>
      </c>
      <c r="AZ108" s="91">
        <f t="shared" si="28"/>
        <v>0</v>
      </c>
      <c r="BA108" s="91">
        <v>1589.76509843177</v>
      </c>
      <c r="BB108" s="91">
        <v>0</v>
      </c>
      <c r="BC108" s="91">
        <v>0</v>
      </c>
      <c r="BD108" s="91">
        <f t="shared" si="29"/>
        <v>1589.76509843177</v>
      </c>
      <c r="BE108" s="94">
        <v>0</v>
      </c>
      <c r="BF108" s="91">
        <v>0</v>
      </c>
      <c r="BG108" s="92">
        <f>SUM(BF108,BE108,BD108,AZ108,AW108,AV108,AU108,AT108,AS108,AR108,AQ108,AP108)</f>
        <v>184415.11367987981</v>
      </c>
      <c r="BH108" s="93">
        <v>184675.59273881942</v>
      </c>
    </row>
    <row r="109" spans="1:60" s="12" customFormat="1" ht="12" customHeight="1">
      <c r="A109" s="95" t="s">
        <v>302</v>
      </c>
      <c r="B109" s="96">
        <v>0</v>
      </c>
      <c r="C109" s="97">
        <v>0</v>
      </c>
      <c r="D109" s="98">
        <f t="shared" si="31"/>
        <v>0</v>
      </c>
      <c r="E109" s="96">
        <v>0</v>
      </c>
      <c r="F109" s="97">
        <v>0</v>
      </c>
      <c r="G109" s="97">
        <v>0</v>
      </c>
      <c r="H109" s="98">
        <f>SUM(G109,F109,E109)</f>
        <v>0</v>
      </c>
      <c r="I109" s="96">
        <v>0</v>
      </c>
      <c r="J109" s="97">
        <v>0</v>
      </c>
      <c r="K109" s="97">
        <v>0</v>
      </c>
      <c r="L109" s="97">
        <v>0</v>
      </c>
      <c r="M109" s="97">
        <v>0</v>
      </c>
      <c r="N109" s="97">
        <v>0</v>
      </c>
      <c r="O109" s="97">
        <v>0</v>
      </c>
      <c r="P109" s="97">
        <v>0</v>
      </c>
      <c r="Q109" s="97">
        <v>0</v>
      </c>
      <c r="R109" s="97">
        <v>0</v>
      </c>
      <c r="S109" s="97">
        <v>0</v>
      </c>
      <c r="T109" s="97">
        <v>0</v>
      </c>
      <c r="U109" s="97">
        <v>0</v>
      </c>
      <c r="V109" s="97">
        <v>0</v>
      </c>
      <c r="W109" s="97">
        <v>0</v>
      </c>
      <c r="X109" s="97">
        <v>0</v>
      </c>
      <c r="Y109" s="97">
        <v>0</v>
      </c>
      <c r="Z109" s="97">
        <v>0</v>
      </c>
      <c r="AA109" s="97">
        <v>0</v>
      </c>
      <c r="AB109" s="97">
        <v>0</v>
      </c>
      <c r="AC109" s="97">
        <v>0</v>
      </c>
      <c r="AD109" s="97">
        <v>0</v>
      </c>
      <c r="AE109" s="97">
        <v>0</v>
      </c>
      <c r="AF109" s="97">
        <v>0</v>
      </c>
      <c r="AG109" s="97">
        <v>0</v>
      </c>
      <c r="AH109" s="97">
        <v>0</v>
      </c>
      <c r="AI109" s="97">
        <v>0</v>
      </c>
      <c r="AJ109" s="97">
        <v>0</v>
      </c>
      <c r="AK109" s="97">
        <v>0</v>
      </c>
      <c r="AL109" s="61">
        <f>SUM(AK109,AJ109,AI109,AH109,AG109,AF109,AE109,AD109,AC109,AB109,AA109,Z109,Y109,X109,W109,V109,U109,T109,S109,R109,Q109,P109,O109,N109,M109,L109,K109,J109,I109)</f>
        <v>0</v>
      </c>
      <c r="AM109" s="99">
        <v>0</v>
      </c>
      <c r="AN109" s="99">
        <v>0</v>
      </c>
      <c r="AO109" s="63">
        <f>SUM(AN109,AM109,AL109,H109)</f>
        <v>0</v>
      </c>
      <c r="AP109" s="96">
        <v>0</v>
      </c>
      <c r="AQ109" s="97">
        <v>66222.543449250297</v>
      </c>
      <c r="AR109" s="97">
        <v>0</v>
      </c>
      <c r="AS109" s="97">
        <v>0</v>
      </c>
      <c r="AT109" s="97">
        <v>0</v>
      </c>
      <c r="AU109" s="97">
        <v>0</v>
      </c>
      <c r="AV109" s="97">
        <v>0</v>
      </c>
      <c r="AW109" s="97">
        <v>0</v>
      </c>
      <c r="AX109" s="97">
        <v>0</v>
      </c>
      <c r="AY109" s="97">
        <v>0</v>
      </c>
      <c r="AZ109" s="97">
        <f t="shared" si="28"/>
        <v>0</v>
      </c>
      <c r="BA109" s="97">
        <v>1919.6666666666699</v>
      </c>
      <c r="BB109" s="97">
        <v>0</v>
      </c>
      <c r="BC109" s="97">
        <v>0</v>
      </c>
      <c r="BD109" s="97">
        <f t="shared" si="29"/>
        <v>1919.6666666666699</v>
      </c>
      <c r="BE109" s="100">
        <v>0</v>
      </c>
      <c r="BF109" s="97">
        <v>0</v>
      </c>
      <c r="BG109" s="98">
        <f>SUM(BF109,BE109,BD109,AZ109,AW109,AV109,AU109,AT109,AS109,AR109,AQ109,AP109)</f>
        <v>68142.210115916969</v>
      </c>
      <c r="BH109" s="99">
        <v>68142.210115916969</v>
      </c>
    </row>
    <row r="110" spans="1:60" s="12" customFormat="1" ht="12" customHeight="1">
      <c r="A110" s="89" t="s">
        <v>303</v>
      </c>
      <c r="B110" s="90">
        <v>0</v>
      </c>
      <c r="C110" s="91">
        <v>0</v>
      </c>
      <c r="D110" s="92">
        <f t="shared" si="31"/>
        <v>0</v>
      </c>
      <c r="E110" s="90">
        <v>0</v>
      </c>
      <c r="F110" s="91">
        <v>0</v>
      </c>
      <c r="G110" s="91">
        <v>0</v>
      </c>
      <c r="H110" s="92">
        <f>SUM(G110,F110,E110)</f>
        <v>0</v>
      </c>
      <c r="I110" s="90">
        <v>0</v>
      </c>
      <c r="J110" s="91">
        <v>0</v>
      </c>
      <c r="K110" s="91">
        <v>0</v>
      </c>
      <c r="L110" s="91">
        <v>0</v>
      </c>
      <c r="M110" s="91">
        <v>0</v>
      </c>
      <c r="N110" s="91">
        <v>0</v>
      </c>
      <c r="O110" s="91">
        <v>0</v>
      </c>
      <c r="P110" s="91">
        <v>0</v>
      </c>
      <c r="Q110" s="91">
        <v>0</v>
      </c>
      <c r="R110" s="91">
        <v>0</v>
      </c>
      <c r="S110" s="91">
        <v>0</v>
      </c>
      <c r="T110" s="91">
        <v>0</v>
      </c>
      <c r="U110" s="91">
        <v>0</v>
      </c>
      <c r="V110" s="91">
        <v>0</v>
      </c>
      <c r="W110" s="91">
        <v>0</v>
      </c>
      <c r="X110" s="91">
        <v>0</v>
      </c>
      <c r="Y110" s="91">
        <v>0</v>
      </c>
      <c r="Z110" s="91">
        <v>0</v>
      </c>
      <c r="AA110" s="91">
        <v>0</v>
      </c>
      <c r="AB110" s="91">
        <v>0</v>
      </c>
      <c r="AC110" s="91">
        <v>0</v>
      </c>
      <c r="AD110" s="91">
        <v>0</v>
      </c>
      <c r="AE110" s="91">
        <v>0</v>
      </c>
      <c r="AF110" s="91">
        <v>0</v>
      </c>
      <c r="AG110" s="91">
        <v>0</v>
      </c>
      <c r="AH110" s="91">
        <v>0</v>
      </c>
      <c r="AI110" s="91">
        <v>0</v>
      </c>
      <c r="AJ110" s="91">
        <v>0</v>
      </c>
      <c r="AK110" s="91">
        <v>0</v>
      </c>
      <c r="AL110" s="53">
        <f>SUM(AK110,AJ110,AI110,AH110,AG110,AF110,AE110,AD110,AC110,AB110,AA110,Z110,Y110,X110,W110,V110,U110,T110,S110,R110,Q110,P110,O110,N110,M110,L110,K110,J110,I110)</f>
        <v>0</v>
      </c>
      <c r="AM110" s="93">
        <v>0</v>
      </c>
      <c r="AN110" s="93">
        <v>0</v>
      </c>
      <c r="AO110" s="55">
        <f>SUM(AN110,AM110,AL110,H110)</f>
        <v>0</v>
      </c>
      <c r="AP110" s="90">
        <v>0</v>
      </c>
      <c r="AQ110" s="91">
        <v>13670.6735042735</v>
      </c>
      <c r="AR110" s="91">
        <v>0</v>
      </c>
      <c r="AS110" s="91">
        <v>0</v>
      </c>
      <c r="AT110" s="91">
        <v>0</v>
      </c>
      <c r="AU110" s="91">
        <v>0</v>
      </c>
      <c r="AV110" s="91">
        <v>0</v>
      </c>
      <c r="AW110" s="91">
        <v>0</v>
      </c>
      <c r="AX110" s="91">
        <v>0</v>
      </c>
      <c r="AY110" s="91">
        <v>0</v>
      </c>
      <c r="AZ110" s="91">
        <f t="shared" si="28"/>
        <v>0</v>
      </c>
      <c r="BA110" s="91">
        <v>0</v>
      </c>
      <c r="BB110" s="91">
        <v>0</v>
      </c>
      <c r="BC110" s="91">
        <v>0</v>
      </c>
      <c r="BD110" s="91">
        <f t="shared" si="29"/>
        <v>0</v>
      </c>
      <c r="BE110" s="94">
        <v>0</v>
      </c>
      <c r="BF110" s="91">
        <v>0</v>
      </c>
      <c r="BG110" s="92">
        <f>SUM(BF110,BE110,BD110,AZ110,AW110,AV110,AU110,AT110,AS110,AR110,AQ110,AP110)</f>
        <v>13670.6735042735</v>
      </c>
      <c r="BH110" s="93">
        <v>13670.6735042735</v>
      </c>
    </row>
    <row r="111" spans="1:60" s="12" customFormat="1" ht="12" customHeight="1">
      <c r="A111" s="95" t="s">
        <v>160</v>
      </c>
      <c r="B111" s="96">
        <v>0</v>
      </c>
      <c r="C111" s="97">
        <v>0</v>
      </c>
      <c r="D111" s="98">
        <v>0</v>
      </c>
      <c r="E111" s="96">
        <v>0</v>
      </c>
      <c r="F111" s="97">
        <v>0</v>
      </c>
      <c r="G111" s="97">
        <v>0</v>
      </c>
      <c r="H111" s="98">
        <v>0</v>
      </c>
      <c r="I111" s="96">
        <v>0</v>
      </c>
      <c r="J111" s="97">
        <v>0</v>
      </c>
      <c r="K111" s="97">
        <v>0</v>
      </c>
      <c r="L111" s="97">
        <v>0</v>
      </c>
      <c r="M111" s="97">
        <v>0</v>
      </c>
      <c r="N111" s="97">
        <v>0</v>
      </c>
      <c r="O111" s="97">
        <v>0</v>
      </c>
      <c r="P111" s="97">
        <v>0</v>
      </c>
      <c r="Q111" s="97">
        <v>0</v>
      </c>
      <c r="R111" s="97">
        <v>0</v>
      </c>
      <c r="S111" s="97">
        <v>0</v>
      </c>
      <c r="T111" s="97">
        <v>0</v>
      </c>
      <c r="U111" s="97">
        <v>0</v>
      </c>
      <c r="V111" s="97">
        <v>0</v>
      </c>
      <c r="W111" s="97">
        <v>0</v>
      </c>
      <c r="X111" s="97">
        <v>0</v>
      </c>
      <c r="Y111" s="97">
        <v>0</v>
      </c>
      <c r="Z111" s="97">
        <v>0</v>
      </c>
      <c r="AA111" s="97">
        <v>0</v>
      </c>
      <c r="AB111" s="97">
        <v>0</v>
      </c>
      <c r="AC111" s="97">
        <v>0</v>
      </c>
      <c r="AD111" s="97">
        <v>0</v>
      </c>
      <c r="AE111" s="97">
        <v>0</v>
      </c>
      <c r="AF111" s="97">
        <v>0</v>
      </c>
      <c r="AG111" s="97">
        <v>0</v>
      </c>
      <c r="AH111" s="97">
        <v>0</v>
      </c>
      <c r="AI111" s="97">
        <v>0</v>
      </c>
      <c r="AJ111" s="97">
        <v>0</v>
      </c>
      <c r="AK111" s="97">
        <v>0</v>
      </c>
      <c r="AL111" s="61">
        <v>0</v>
      </c>
      <c r="AM111" s="99">
        <v>82271.745289615996</v>
      </c>
      <c r="AN111" s="99">
        <v>0</v>
      </c>
      <c r="AO111" s="63">
        <v>82271.745289615996</v>
      </c>
      <c r="AP111" s="96">
        <v>0</v>
      </c>
      <c r="AQ111" s="97">
        <v>0</v>
      </c>
      <c r="AR111" s="97">
        <v>0</v>
      </c>
      <c r="AS111" s="97">
        <v>0</v>
      </c>
      <c r="AT111" s="97">
        <v>0</v>
      </c>
      <c r="AU111" s="97">
        <v>0</v>
      </c>
      <c r="AV111" s="97">
        <v>0</v>
      </c>
      <c r="AW111" s="97">
        <v>0</v>
      </c>
      <c r="AX111" s="97">
        <v>0</v>
      </c>
      <c r="AY111" s="97">
        <v>0</v>
      </c>
      <c r="AZ111" s="97">
        <v>0</v>
      </c>
      <c r="BA111" s="97">
        <v>1244.9653217386651</v>
      </c>
      <c r="BB111" s="97">
        <v>1</v>
      </c>
      <c r="BC111" s="97">
        <v>0</v>
      </c>
      <c r="BD111" s="97">
        <v>1245.9653217386651</v>
      </c>
      <c r="BE111" s="97">
        <v>0</v>
      </c>
      <c r="BF111" s="97">
        <v>0</v>
      </c>
      <c r="BG111" s="98">
        <v>1245.9653217386651</v>
      </c>
      <c r="BH111" s="99">
        <v>38267.113232466712</v>
      </c>
    </row>
    <row r="112" spans="1:60" s="12" customFormat="1" ht="12" customHeight="1">
      <c r="A112" s="101" t="s">
        <v>311</v>
      </c>
      <c r="B112" s="80">
        <f>SUM(B114:B118)</f>
        <v>0</v>
      </c>
      <c r="C112" s="81">
        <f>SUM(C114:C118)</f>
        <v>0</v>
      </c>
      <c r="D112" s="82">
        <f t="shared" si="31"/>
        <v>0</v>
      </c>
      <c r="E112" s="80">
        <f>SUM(E114:E118)</f>
        <v>4.7852384962866497</v>
      </c>
      <c r="F112" s="81">
        <f>SUM(F114:F118)</f>
        <v>158.710410126841</v>
      </c>
      <c r="G112" s="81">
        <f>SUM(G114:G118)</f>
        <v>1.5950794987622201</v>
      </c>
      <c r="H112" s="82">
        <f>SUM(G112,F112,E112)</f>
        <v>165.09072812188987</v>
      </c>
      <c r="I112" s="80">
        <f t="shared" ref="I112:AK112" si="51">SUM(I114:I118)</f>
        <v>890.68425558976401</v>
      </c>
      <c r="J112" s="81">
        <f t="shared" si="51"/>
        <v>33.496669474006602</v>
      </c>
      <c r="K112" s="81">
        <f t="shared" si="51"/>
        <v>55.030242707296502</v>
      </c>
      <c r="L112" s="81">
        <f t="shared" si="51"/>
        <v>19.140953985146599</v>
      </c>
      <c r="M112" s="81">
        <f t="shared" si="51"/>
        <v>83.741673685016494</v>
      </c>
      <c r="N112" s="81">
        <f t="shared" si="51"/>
        <v>15.153255238241099</v>
      </c>
      <c r="O112" s="81">
        <f t="shared" si="51"/>
        <v>128.40389965035899</v>
      </c>
      <c r="P112" s="81">
        <f t="shared" si="51"/>
        <v>1.5950794987622201</v>
      </c>
      <c r="Q112" s="81">
        <f t="shared" si="51"/>
        <v>0</v>
      </c>
      <c r="R112" s="81">
        <f t="shared" si="51"/>
        <v>176.31527706827899</v>
      </c>
      <c r="S112" s="81">
        <f t="shared" si="51"/>
        <v>227.29882857361599</v>
      </c>
      <c r="T112" s="81">
        <f t="shared" si="51"/>
        <v>65.398259449251</v>
      </c>
      <c r="U112" s="81">
        <f t="shared" si="51"/>
        <v>644.41211749993602</v>
      </c>
      <c r="V112" s="81">
        <f t="shared" si="51"/>
        <v>420.36484575754002</v>
      </c>
      <c r="W112" s="81">
        <f t="shared" si="51"/>
        <v>578.216318301304</v>
      </c>
      <c r="X112" s="81">
        <f t="shared" si="51"/>
        <v>114.04818416149899</v>
      </c>
      <c r="Y112" s="81">
        <f t="shared" si="51"/>
        <v>97.299849424495306</v>
      </c>
      <c r="Z112" s="81">
        <f t="shared" si="51"/>
        <v>173.066125615701</v>
      </c>
      <c r="AA112" s="81">
        <f t="shared" si="51"/>
        <v>56.625322206058797</v>
      </c>
      <c r="AB112" s="81">
        <f t="shared" si="51"/>
        <v>380.42646045478898</v>
      </c>
      <c r="AC112" s="81">
        <f t="shared" si="51"/>
        <v>108.465405915831</v>
      </c>
      <c r="AD112" s="81">
        <f t="shared" si="51"/>
        <v>111.65556491335499</v>
      </c>
      <c r="AE112" s="81">
        <f t="shared" si="51"/>
        <v>583.00155679759098</v>
      </c>
      <c r="AF112" s="81">
        <f t="shared" si="51"/>
        <v>349.322410228926</v>
      </c>
      <c r="AG112" s="81">
        <f t="shared" si="51"/>
        <v>1126.953720408693</v>
      </c>
      <c r="AH112" s="81">
        <f t="shared" si="51"/>
        <v>1646.1220427226101</v>
      </c>
      <c r="AI112" s="81">
        <f t="shared" si="51"/>
        <v>481.71400862618998</v>
      </c>
      <c r="AJ112" s="81">
        <f t="shared" si="51"/>
        <v>512.81805885205301</v>
      </c>
      <c r="AK112" s="81">
        <f t="shared" si="51"/>
        <v>55.030242707296502</v>
      </c>
      <c r="AL112" s="46">
        <f>SUM(AK112,AJ112,AI112,AH112,AG112,AF112,AE112,AD112,AC112,AB112,AA112,Z112,Y112,X112,W112,V112,U112,T112,S112,R112,Q112,P112,O112,N112,M112,L112,K112,J112,I112)</f>
        <v>9135.8006295136074</v>
      </c>
      <c r="AM112" s="83">
        <f>SUM(AM114:AM118)</f>
        <v>82489.473641197037</v>
      </c>
      <c r="AN112" s="83">
        <f>SUM(AN114:AN118)</f>
        <v>257.04054674609102</v>
      </c>
      <c r="AO112" s="48">
        <f>SUM(AN112,AM112,AL112,H112)</f>
        <v>92047.405545578629</v>
      </c>
      <c r="AP112" s="80">
        <f t="shared" ref="AP112:AY112" si="52">SUM(AP114:AP118)</f>
        <v>8578.1161223103591</v>
      </c>
      <c r="AQ112" s="81">
        <f t="shared" si="52"/>
        <v>7179.1926718866744</v>
      </c>
      <c r="AR112" s="81">
        <f t="shared" si="52"/>
        <v>240960.08415026986</v>
      </c>
      <c r="AS112" s="81">
        <f t="shared" si="52"/>
        <v>297805.52686572296</v>
      </c>
      <c r="AT112" s="81">
        <f t="shared" si="52"/>
        <v>0</v>
      </c>
      <c r="AU112" s="81">
        <f t="shared" si="52"/>
        <v>12402.1213844252</v>
      </c>
      <c r="AV112" s="81">
        <f t="shared" si="52"/>
        <v>367.48390519577902</v>
      </c>
      <c r="AW112" s="81">
        <f t="shared" si="52"/>
        <v>291343.48167226953</v>
      </c>
      <c r="AX112" s="81">
        <f t="shared" si="52"/>
        <v>712.37042943332006</v>
      </c>
      <c r="AY112" s="81">
        <f t="shared" si="52"/>
        <v>23.128652732052199</v>
      </c>
      <c r="AZ112" s="81">
        <f t="shared" si="28"/>
        <v>735.49908216537222</v>
      </c>
      <c r="BA112" s="81">
        <f>SUM(BA114:BA118)</f>
        <v>15192.410607544798</v>
      </c>
      <c r="BB112" s="81">
        <f>SUM(BB114:BB118)</f>
        <v>9566.9291078469087</v>
      </c>
      <c r="BC112" s="81">
        <f>SUM(BC114:BC118)</f>
        <v>891.29163559985295</v>
      </c>
      <c r="BD112" s="81">
        <f t="shared" si="29"/>
        <v>25650.63135099156</v>
      </c>
      <c r="BE112" s="81">
        <f>SUM(BE114:BE118)</f>
        <v>1145.6332775887599</v>
      </c>
      <c r="BF112" s="81">
        <f>SUM(BF114:BF118)</f>
        <v>0</v>
      </c>
      <c r="BG112" s="82">
        <f>SUM(BF112,BE112,BD112,AZ112,AW112,AV112,AU112,AT112,AS112,AR112,AQ112,AP112)</f>
        <v>886167.77048282605</v>
      </c>
      <c r="BH112" s="83">
        <f>SUM(BH114:BH118)</f>
        <v>1023465.7734072926</v>
      </c>
    </row>
    <row r="113" spans="1:60" s="12" customFormat="1" ht="12" customHeight="1">
      <c r="A113" s="84" t="s">
        <v>310</v>
      </c>
      <c r="B113" s="85">
        <f t="shared" ref="B113:AG113" si="53">B112/B$97</f>
        <v>0</v>
      </c>
      <c r="C113" s="86">
        <f t="shared" si="53"/>
        <v>0</v>
      </c>
      <c r="D113" s="87">
        <f t="shared" si="53"/>
        <v>0</v>
      </c>
      <c r="E113" s="85">
        <f t="shared" si="53"/>
        <v>1.7707131621630571E-2</v>
      </c>
      <c r="F113" s="86">
        <f t="shared" si="53"/>
        <v>0.92201090854608392</v>
      </c>
      <c r="G113" s="86">
        <f t="shared" si="53"/>
        <v>2.2439815232340208E-2</v>
      </c>
      <c r="H113" s="87">
        <f t="shared" si="53"/>
        <v>0.32152522621867186</v>
      </c>
      <c r="I113" s="85">
        <f t="shared" si="53"/>
        <v>0.14854214249174666</v>
      </c>
      <c r="J113" s="86">
        <f t="shared" si="53"/>
        <v>0.31674858563495528</v>
      </c>
      <c r="K113" s="86">
        <f t="shared" si="53"/>
        <v>0.11032668653002201</v>
      </c>
      <c r="L113" s="86">
        <f t="shared" si="53"/>
        <v>8.0208119317432144E-2</v>
      </c>
      <c r="M113" s="86">
        <f t="shared" si="53"/>
        <v>0.30673478193681075</v>
      </c>
      <c r="N113" s="86">
        <f t="shared" si="53"/>
        <v>3.7745689965413616E-2</v>
      </c>
      <c r="O113" s="86">
        <f t="shared" si="53"/>
        <v>0.1167374254044929</v>
      </c>
      <c r="P113" s="86">
        <f t="shared" si="53"/>
        <v>2.8346287350065127E-3</v>
      </c>
      <c r="Q113" s="86">
        <f t="shared" si="53"/>
        <v>0</v>
      </c>
      <c r="R113" s="86">
        <f t="shared" si="53"/>
        <v>0.68882063573917551</v>
      </c>
      <c r="S113" s="86">
        <f t="shared" si="53"/>
        <v>0.13996804248801237</v>
      </c>
      <c r="T113" s="86">
        <f t="shared" si="53"/>
        <v>0.14543041757166503</v>
      </c>
      <c r="U113" s="86">
        <f t="shared" si="53"/>
        <v>0.55305583169618211</v>
      </c>
      <c r="V113" s="86">
        <f t="shared" si="53"/>
        <v>0.5131634549040599</v>
      </c>
      <c r="W113" s="86">
        <f t="shared" si="53"/>
        <v>0.34838699945383583</v>
      </c>
      <c r="X113" s="86">
        <f t="shared" si="53"/>
        <v>0.26694113313720147</v>
      </c>
      <c r="Y113" s="86">
        <f t="shared" si="53"/>
        <v>0.1906779737507894</v>
      </c>
      <c r="Z113" s="86">
        <f t="shared" si="53"/>
        <v>0.12207948006276292</v>
      </c>
      <c r="AA113" s="86">
        <f t="shared" si="53"/>
        <v>6.1298783822137749E-2</v>
      </c>
      <c r="AB113" s="86">
        <f t="shared" si="53"/>
        <v>0.24456088568369252</v>
      </c>
      <c r="AC113" s="86">
        <f t="shared" si="53"/>
        <v>8.0366719067242895E-2</v>
      </c>
      <c r="AD113" s="86">
        <f t="shared" si="53"/>
        <v>6.9316440007693117E-2</v>
      </c>
      <c r="AE113" s="86">
        <f t="shared" si="53"/>
        <v>0.40372705382117302</v>
      </c>
      <c r="AF113" s="86">
        <f t="shared" si="53"/>
        <v>0.32953817169987643</v>
      </c>
      <c r="AG113" s="86">
        <f t="shared" si="53"/>
        <v>0.52565792802761757</v>
      </c>
      <c r="AH113" s="86">
        <f t="shared" ref="AH113:AY113" si="54">AH112/AH$97</f>
        <v>0.56816599838154591</v>
      </c>
      <c r="AI113" s="86">
        <f t="shared" si="54"/>
        <v>0.50527554835914168</v>
      </c>
      <c r="AJ113" s="86">
        <f t="shared" si="54"/>
        <v>0.7682073966198697</v>
      </c>
      <c r="AK113" s="86">
        <f t="shared" si="54"/>
        <v>0.15593393626367108</v>
      </c>
      <c r="AL113" s="87">
        <f t="shared" si="54"/>
        <v>0.27686931924200009</v>
      </c>
      <c r="AM113" s="88">
        <f t="shared" si="54"/>
        <v>0.49957021042239563</v>
      </c>
      <c r="AN113" s="88">
        <f t="shared" si="54"/>
        <v>0.12679630787825388</v>
      </c>
      <c r="AO113" s="88">
        <f t="shared" si="54"/>
        <v>0.45872705357000032</v>
      </c>
      <c r="AP113" s="85">
        <f t="shared" si="54"/>
        <v>1.6140012699925398E-2</v>
      </c>
      <c r="AQ113" s="86">
        <f t="shared" si="54"/>
        <v>2.6553020824004271E-2</v>
      </c>
      <c r="AR113" s="86">
        <f t="shared" si="54"/>
        <v>1.0037395053208005</v>
      </c>
      <c r="AS113" s="86">
        <f t="shared" si="54"/>
        <v>0.97544787460407101</v>
      </c>
      <c r="AT113" s="86">
        <f t="shared" si="54"/>
        <v>0</v>
      </c>
      <c r="AU113" s="86">
        <f t="shared" si="54"/>
        <v>0.9669076228774548</v>
      </c>
      <c r="AV113" s="86">
        <f t="shared" si="54"/>
        <v>2.9593446750515013E-3</v>
      </c>
      <c r="AW113" s="86">
        <f t="shared" si="54"/>
        <v>0.99282541241072364</v>
      </c>
      <c r="AX113" s="86">
        <f t="shared" si="54"/>
        <v>1.3931936701202432E-2</v>
      </c>
      <c r="AY113" s="86">
        <f t="shared" si="54"/>
        <v>2.1699531820877513E-4</v>
      </c>
      <c r="AZ113" s="86">
        <f t="shared" ref="AZ113:BE113" si="55">AZ112/AZ$97</f>
        <v>4.6633765213116201E-3</v>
      </c>
      <c r="BA113" s="86">
        <f t="shared" si="55"/>
        <v>3.5481712056792812E-2</v>
      </c>
      <c r="BB113" s="86">
        <f t="shared" si="55"/>
        <v>6.7601433862204838E-2</v>
      </c>
      <c r="BC113" s="86">
        <f t="shared" si="55"/>
        <v>9.8430204360161113E-3</v>
      </c>
      <c r="BD113" s="86">
        <f t="shared" si="55"/>
        <v>3.8850109750611664E-2</v>
      </c>
      <c r="BE113" s="86">
        <f t="shared" si="55"/>
        <v>7.120872196549265E-3</v>
      </c>
      <c r="BF113" s="86">
        <v>0</v>
      </c>
      <c r="BG113" s="87">
        <f>BG112/BG$97</f>
        <v>0.28887503181391422</v>
      </c>
      <c r="BH113" s="88">
        <f>BH112/BH$97</f>
        <v>0.31314005856121813</v>
      </c>
    </row>
    <row r="114" spans="1:60" s="12" customFormat="1" ht="12" customHeight="1">
      <c r="A114" s="89" t="s">
        <v>239</v>
      </c>
      <c r="B114" s="90">
        <v>0</v>
      </c>
      <c r="C114" s="91">
        <v>0</v>
      </c>
      <c r="D114" s="92">
        <f t="shared" si="31"/>
        <v>0</v>
      </c>
      <c r="E114" s="90">
        <v>0</v>
      </c>
      <c r="F114" s="91">
        <v>0</v>
      </c>
      <c r="G114" s="91">
        <v>0</v>
      </c>
      <c r="H114" s="92">
        <f>SUM(G114,F114,E114)</f>
        <v>0</v>
      </c>
      <c r="I114" s="90">
        <v>0</v>
      </c>
      <c r="J114" s="91">
        <v>0</v>
      </c>
      <c r="K114" s="91">
        <v>0</v>
      </c>
      <c r="L114" s="91">
        <v>0</v>
      </c>
      <c r="M114" s="91">
        <v>0</v>
      </c>
      <c r="N114" s="91">
        <v>0</v>
      </c>
      <c r="O114" s="91">
        <v>0</v>
      </c>
      <c r="P114" s="91">
        <v>0</v>
      </c>
      <c r="Q114" s="91">
        <v>0</v>
      </c>
      <c r="R114" s="91">
        <v>0</v>
      </c>
      <c r="S114" s="91">
        <v>0</v>
      </c>
      <c r="T114" s="91">
        <v>0</v>
      </c>
      <c r="U114" s="91">
        <v>0</v>
      </c>
      <c r="V114" s="91">
        <v>0</v>
      </c>
      <c r="W114" s="91">
        <v>0</v>
      </c>
      <c r="X114" s="91">
        <v>0</v>
      </c>
      <c r="Y114" s="91">
        <v>0</v>
      </c>
      <c r="Z114" s="91">
        <v>0</v>
      </c>
      <c r="AA114" s="91">
        <v>0</v>
      </c>
      <c r="AB114" s="91">
        <v>0</v>
      </c>
      <c r="AC114" s="91">
        <v>0</v>
      </c>
      <c r="AD114" s="91">
        <v>0</v>
      </c>
      <c r="AE114" s="91">
        <v>0</v>
      </c>
      <c r="AF114" s="91">
        <v>0</v>
      </c>
      <c r="AG114" s="91">
        <v>0</v>
      </c>
      <c r="AH114" s="91">
        <v>0</v>
      </c>
      <c r="AI114" s="91">
        <v>0</v>
      </c>
      <c r="AJ114" s="91">
        <v>0</v>
      </c>
      <c r="AK114" s="91">
        <v>0</v>
      </c>
      <c r="AL114" s="53">
        <f>SUM(AK114,AJ114,AI114,AH114,AG114,AF114,AE114,AD114,AC114,AB114,AA114,Z114,Y114,X114,W114,V114,U114,T114,S114,R114,Q114,P114,O114,N114,M114,L114,K114,J114,I114)</f>
        <v>0</v>
      </c>
      <c r="AM114" s="93">
        <v>0</v>
      </c>
      <c r="AN114" s="93">
        <v>0</v>
      </c>
      <c r="AO114" s="55">
        <f>SUM(AN114,AM114,AL114,H114)</f>
        <v>0</v>
      </c>
      <c r="AP114" s="90">
        <v>874.27450664879996</v>
      </c>
      <c r="AQ114" s="91">
        <v>99.179016388144206</v>
      </c>
      <c r="AR114" s="91">
        <v>239581.87351868101</v>
      </c>
      <c r="AS114" s="91">
        <v>0</v>
      </c>
      <c r="AT114" s="91">
        <v>0</v>
      </c>
      <c r="AU114" s="91">
        <v>0</v>
      </c>
      <c r="AV114" s="91">
        <v>0</v>
      </c>
      <c r="AW114" s="91">
        <v>24.628973720555301</v>
      </c>
      <c r="AX114" s="91">
        <v>0</v>
      </c>
      <c r="AY114" s="91">
        <v>0</v>
      </c>
      <c r="AZ114" s="91">
        <f t="shared" si="28"/>
        <v>0</v>
      </c>
      <c r="BA114" s="91">
        <v>420.86737367574801</v>
      </c>
      <c r="BB114" s="91">
        <v>0.79774837575941704</v>
      </c>
      <c r="BC114" s="91">
        <v>0</v>
      </c>
      <c r="BD114" s="91">
        <f t="shared" si="29"/>
        <v>421.66512205150741</v>
      </c>
      <c r="BE114" s="91">
        <v>0</v>
      </c>
      <c r="BF114" s="91">
        <v>0</v>
      </c>
      <c r="BG114" s="92">
        <f>SUM(BF114,BE114,BD114,AZ114,AW114,AV114,AU114,AT114,AS114,AR114,AQ114,AP114)</f>
        <v>241001.62113749</v>
      </c>
      <c r="BH114" s="93">
        <v>241001.62113749003</v>
      </c>
    </row>
    <row r="115" spans="1:60" s="12" customFormat="1" ht="12" customHeight="1">
      <c r="A115" s="95" t="s">
        <v>240</v>
      </c>
      <c r="B115" s="96">
        <v>0</v>
      </c>
      <c r="C115" s="97">
        <v>0</v>
      </c>
      <c r="D115" s="98">
        <f>SUM(B115:C115)</f>
        <v>0</v>
      </c>
      <c r="E115" s="96">
        <v>0</v>
      </c>
      <c r="F115" s="97">
        <v>0</v>
      </c>
      <c r="G115" s="97">
        <v>0</v>
      </c>
      <c r="H115" s="98">
        <f>SUM(G115,F115,E115)</f>
        <v>0</v>
      </c>
      <c r="I115" s="96">
        <v>0</v>
      </c>
      <c r="J115" s="97">
        <v>0</v>
      </c>
      <c r="K115" s="97">
        <v>0</v>
      </c>
      <c r="L115" s="97">
        <v>0</v>
      </c>
      <c r="M115" s="97">
        <v>0</v>
      </c>
      <c r="N115" s="97">
        <v>0</v>
      </c>
      <c r="O115" s="97">
        <v>0</v>
      </c>
      <c r="P115" s="97">
        <v>0</v>
      </c>
      <c r="Q115" s="97">
        <v>0</v>
      </c>
      <c r="R115" s="97">
        <v>0</v>
      </c>
      <c r="S115" s="97">
        <v>0</v>
      </c>
      <c r="T115" s="97">
        <v>0</v>
      </c>
      <c r="U115" s="97">
        <v>0</v>
      </c>
      <c r="V115" s="97">
        <v>0</v>
      </c>
      <c r="W115" s="97">
        <v>0</v>
      </c>
      <c r="X115" s="97">
        <v>0</v>
      </c>
      <c r="Y115" s="97">
        <v>0</v>
      </c>
      <c r="Z115" s="97">
        <v>0</v>
      </c>
      <c r="AA115" s="97">
        <v>0</v>
      </c>
      <c r="AB115" s="97">
        <v>0</v>
      </c>
      <c r="AC115" s="97">
        <v>0</v>
      </c>
      <c r="AD115" s="97">
        <v>0</v>
      </c>
      <c r="AE115" s="97">
        <v>0</v>
      </c>
      <c r="AF115" s="97">
        <v>0</v>
      </c>
      <c r="AG115" s="97">
        <v>0</v>
      </c>
      <c r="AH115" s="97">
        <v>0</v>
      </c>
      <c r="AI115" s="97">
        <v>0</v>
      </c>
      <c r="AJ115" s="97">
        <v>0</v>
      </c>
      <c r="AK115" s="97">
        <v>0</v>
      </c>
      <c r="AL115" s="61">
        <f>SUM(AK115,AJ115,AI115,AH115,AG115,AF115,AE115,AD115,AC115,AB115,AA115,Z115,Y115,X115,W115,V115,U115,T115,S115,R115,Q115,P115,O115,N115,M115,L115,K115,J115,I115)</f>
        <v>0</v>
      </c>
      <c r="AM115" s="99">
        <v>0</v>
      </c>
      <c r="AN115" s="99">
        <v>0</v>
      </c>
      <c r="AO115" s="63">
        <f>SUM(AN115,AM115,AL115,H115)</f>
        <v>0</v>
      </c>
      <c r="AP115" s="96">
        <v>0</v>
      </c>
      <c r="AQ115" s="97">
        <v>0</v>
      </c>
      <c r="AR115" s="97">
        <v>0</v>
      </c>
      <c r="AS115" s="97">
        <v>297543.15915434202</v>
      </c>
      <c r="AT115" s="97">
        <v>0</v>
      </c>
      <c r="AU115" s="97">
        <v>0</v>
      </c>
      <c r="AV115" s="97">
        <v>0</v>
      </c>
      <c r="AW115" s="97">
        <v>0</v>
      </c>
      <c r="AX115" s="97">
        <v>0</v>
      </c>
      <c r="AY115" s="97">
        <v>0</v>
      </c>
      <c r="AZ115" s="97">
        <f>SUM(AX115:AY115)</f>
        <v>0</v>
      </c>
      <c r="BA115" s="97">
        <v>230.364238913066</v>
      </c>
      <c r="BB115" s="97">
        <v>0</v>
      </c>
      <c r="BC115" s="97">
        <v>0</v>
      </c>
      <c r="BD115" s="97">
        <f>SUM(BA115:BC115)</f>
        <v>230.364238913066</v>
      </c>
      <c r="BE115" s="97">
        <v>0</v>
      </c>
      <c r="BF115" s="97">
        <v>0</v>
      </c>
      <c r="BG115" s="98">
        <f>SUM(BF115,BE115,BD115,AZ115,AW115,AV115,AU115,AT115,AS115,AR115,AQ115,AP115)</f>
        <v>297773.52339325508</v>
      </c>
      <c r="BH115" s="99">
        <v>297773.52339325508</v>
      </c>
    </row>
    <row r="116" spans="1:60" s="12" customFormat="1" ht="12" customHeight="1">
      <c r="A116" s="89" t="s">
        <v>159</v>
      </c>
      <c r="B116" s="90">
        <v>0</v>
      </c>
      <c r="C116" s="91">
        <v>0</v>
      </c>
      <c r="D116" s="92">
        <v>0</v>
      </c>
      <c r="E116" s="90">
        <v>0</v>
      </c>
      <c r="F116" s="91">
        <v>0</v>
      </c>
      <c r="G116" s="91">
        <v>0</v>
      </c>
      <c r="H116" s="92">
        <v>0</v>
      </c>
      <c r="I116" s="90">
        <v>639.45923453471505</v>
      </c>
      <c r="J116" s="91">
        <v>0</v>
      </c>
      <c r="K116" s="91">
        <v>0</v>
      </c>
      <c r="L116" s="91">
        <v>0</v>
      </c>
      <c r="M116" s="91">
        <v>0</v>
      </c>
      <c r="N116" s="91">
        <v>0</v>
      </c>
      <c r="O116" s="91">
        <v>0</v>
      </c>
      <c r="P116" s="91">
        <v>0</v>
      </c>
      <c r="Q116" s="91">
        <v>0</v>
      </c>
      <c r="R116" s="91">
        <v>176.31527706827899</v>
      </c>
      <c r="S116" s="91">
        <v>0</v>
      </c>
      <c r="T116" s="91">
        <v>0</v>
      </c>
      <c r="U116" s="91">
        <v>0</v>
      </c>
      <c r="V116" s="91">
        <v>0</v>
      </c>
      <c r="W116" s="91">
        <v>0</v>
      </c>
      <c r="X116" s="91">
        <v>0</v>
      </c>
      <c r="Y116" s="91">
        <v>0</v>
      </c>
      <c r="Z116" s="91">
        <v>0</v>
      </c>
      <c r="AA116" s="91">
        <v>0</v>
      </c>
      <c r="AB116" s="91">
        <v>0</v>
      </c>
      <c r="AC116" s="91">
        <v>0</v>
      </c>
      <c r="AD116" s="91">
        <v>0</v>
      </c>
      <c r="AE116" s="91">
        <v>0</v>
      </c>
      <c r="AF116" s="91">
        <v>0</v>
      </c>
      <c r="AG116" s="91">
        <v>0</v>
      </c>
      <c r="AH116" s="91">
        <v>0</v>
      </c>
      <c r="AI116" s="91">
        <v>0</v>
      </c>
      <c r="AJ116" s="91">
        <v>0</v>
      </c>
      <c r="AK116" s="91">
        <v>0</v>
      </c>
      <c r="AL116" s="53">
        <v>815.77451160299404</v>
      </c>
      <c r="AM116" s="93">
        <v>82271.745289615996</v>
      </c>
      <c r="AN116" s="93">
        <v>0</v>
      </c>
      <c r="AO116" s="55">
        <v>83087.519801218994</v>
      </c>
      <c r="AP116" s="90">
        <v>0</v>
      </c>
      <c r="AQ116" s="91">
        <v>0</v>
      </c>
      <c r="AR116" s="91">
        <v>0</v>
      </c>
      <c r="AS116" s="91">
        <v>0</v>
      </c>
      <c r="AT116" s="91">
        <v>0</v>
      </c>
      <c r="AU116" s="91">
        <v>0</v>
      </c>
      <c r="AV116" s="91">
        <v>0</v>
      </c>
      <c r="AW116" s="91">
        <v>0</v>
      </c>
      <c r="AX116" s="91">
        <v>0</v>
      </c>
      <c r="AY116" s="91">
        <v>0</v>
      </c>
      <c r="AZ116" s="91">
        <v>0</v>
      </c>
      <c r="BA116" s="91">
        <v>271.72379218538458</v>
      </c>
      <c r="BB116" s="91">
        <v>0</v>
      </c>
      <c r="BC116" s="91">
        <v>0</v>
      </c>
      <c r="BD116" s="91">
        <v>271.72379218538458</v>
      </c>
      <c r="BE116" s="91">
        <v>0</v>
      </c>
      <c r="BF116" s="91">
        <v>0</v>
      </c>
      <c r="BG116" s="92">
        <v>271.72379218538458</v>
      </c>
      <c r="BH116" s="93">
        <v>128609.84097229234</v>
      </c>
    </row>
    <row r="117" spans="1:60" s="12" customFormat="1" ht="12" customHeight="1">
      <c r="A117" s="89" t="s">
        <v>242</v>
      </c>
      <c r="B117" s="90">
        <v>0</v>
      </c>
      <c r="C117" s="91">
        <v>0</v>
      </c>
      <c r="D117" s="92">
        <f>SUM(B117:C117)</f>
        <v>0</v>
      </c>
      <c r="E117" s="90">
        <v>0</v>
      </c>
      <c r="F117" s="91">
        <v>0</v>
      </c>
      <c r="G117" s="91">
        <v>0</v>
      </c>
      <c r="H117" s="92">
        <f>SUM(G117,F117,E117)</f>
        <v>0</v>
      </c>
      <c r="I117" s="90">
        <v>0</v>
      </c>
      <c r="J117" s="91">
        <v>0</v>
      </c>
      <c r="K117" s="91">
        <v>0</v>
      </c>
      <c r="L117" s="91">
        <v>0</v>
      </c>
      <c r="M117" s="91">
        <v>0</v>
      </c>
      <c r="N117" s="91">
        <v>0</v>
      </c>
      <c r="O117" s="91">
        <v>0</v>
      </c>
      <c r="P117" s="91">
        <v>0</v>
      </c>
      <c r="Q117" s="91">
        <v>0</v>
      </c>
      <c r="R117" s="91">
        <v>0</v>
      </c>
      <c r="S117" s="91">
        <v>0</v>
      </c>
      <c r="T117" s="91">
        <v>0</v>
      </c>
      <c r="U117" s="91">
        <v>0</v>
      </c>
      <c r="V117" s="91">
        <v>0</v>
      </c>
      <c r="W117" s="91">
        <v>0</v>
      </c>
      <c r="X117" s="91">
        <v>0</v>
      </c>
      <c r="Y117" s="91">
        <v>0</v>
      </c>
      <c r="Z117" s="91">
        <v>0</v>
      </c>
      <c r="AA117" s="91">
        <v>0</v>
      </c>
      <c r="AB117" s="91">
        <v>0</v>
      </c>
      <c r="AC117" s="91">
        <v>0</v>
      </c>
      <c r="AD117" s="91">
        <v>0</v>
      </c>
      <c r="AE117" s="91">
        <v>0</v>
      </c>
      <c r="AF117" s="91">
        <v>0</v>
      </c>
      <c r="AG117" s="91">
        <v>405.18024721878902</v>
      </c>
      <c r="AH117" s="91">
        <v>0</v>
      </c>
      <c r="AI117" s="91">
        <v>0</v>
      </c>
      <c r="AJ117" s="91">
        <v>0</v>
      </c>
      <c r="AK117" s="91">
        <v>0</v>
      </c>
      <c r="AL117" s="53">
        <f>SUM(AK117,AJ117,AI117,AH117,AG117,AF117,AE117,AD117,AC117,AB117,AA117,Z117,Y117,X117,W117,V117,U117,T117,S117,R117,Q117,P117,O117,N117,M117,L117,K117,J117,I117)</f>
        <v>405.18024721878902</v>
      </c>
      <c r="AM117" s="93">
        <v>0</v>
      </c>
      <c r="AN117" s="93">
        <v>0</v>
      </c>
      <c r="AO117" s="55">
        <f>SUM(AN117,AM117,AL117,H117)</f>
        <v>405.18024721878902</v>
      </c>
      <c r="AP117" s="90">
        <v>4731.7354158531798</v>
      </c>
      <c r="AQ117" s="91">
        <v>0</v>
      </c>
      <c r="AR117" s="91">
        <v>31</v>
      </c>
      <c r="AS117" s="91">
        <v>0</v>
      </c>
      <c r="AT117" s="91">
        <v>0</v>
      </c>
      <c r="AU117" s="91">
        <v>12402.1213844252</v>
      </c>
      <c r="AV117" s="91">
        <v>0</v>
      </c>
      <c r="AW117" s="91">
        <v>0</v>
      </c>
      <c r="AX117" s="91">
        <v>0</v>
      </c>
      <c r="AY117" s="91">
        <v>0</v>
      </c>
      <c r="AZ117" s="91">
        <f>SUM(AX117:AY117)</f>
        <v>0</v>
      </c>
      <c r="BA117" s="91">
        <v>0</v>
      </c>
      <c r="BB117" s="91">
        <v>0</v>
      </c>
      <c r="BC117" s="91">
        <v>0</v>
      </c>
      <c r="BD117" s="91">
        <f>SUM(BA117:BC117)</f>
        <v>0</v>
      </c>
      <c r="BE117" s="91">
        <v>0</v>
      </c>
      <c r="BF117" s="91">
        <v>0</v>
      </c>
      <c r="BG117" s="92">
        <f>SUM(BF117,BE117,BD117,AZ117,AW117,AV117,AU117,AT117,AS117,AR117,AQ117,AP117)</f>
        <v>17164.85680027838</v>
      </c>
      <c r="BH117" s="93">
        <v>17570.037047497168</v>
      </c>
    </row>
    <row r="118" spans="1:60" s="12" customFormat="1" ht="12" customHeight="1">
      <c r="A118" s="95" t="s">
        <v>244</v>
      </c>
      <c r="B118" s="96">
        <v>0</v>
      </c>
      <c r="C118" s="97">
        <v>0</v>
      </c>
      <c r="D118" s="98">
        <f t="shared" si="31"/>
        <v>0</v>
      </c>
      <c r="E118" s="96">
        <v>4.7852384962866497</v>
      </c>
      <c r="F118" s="97">
        <v>158.710410126841</v>
      </c>
      <c r="G118" s="97">
        <v>1.5950794987622201</v>
      </c>
      <c r="H118" s="98">
        <f>SUM(G118,F118,E118)</f>
        <v>165.09072812188987</v>
      </c>
      <c r="I118" s="96">
        <v>251.22502105504901</v>
      </c>
      <c r="J118" s="97">
        <v>33.496669474006602</v>
      </c>
      <c r="K118" s="97">
        <v>55.030242707296502</v>
      </c>
      <c r="L118" s="97">
        <v>19.140953985146599</v>
      </c>
      <c r="M118" s="97">
        <v>83.741673685016494</v>
      </c>
      <c r="N118" s="97">
        <v>15.153255238241099</v>
      </c>
      <c r="O118" s="97">
        <v>128.40389965035899</v>
      </c>
      <c r="P118" s="97">
        <v>1.5950794987622201</v>
      </c>
      <c r="Q118" s="97">
        <v>0</v>
      </c>
      <c r="R118" s="97">
        <v>0</v>
      </c>
      <c r="S118" s="97">
        <v>227.29882857361599</v>
      </c>
      <c r="T118" s="97">
        <v>65.398259449251</v>
      </c>
      <c r="U118" s="97">
        <v>644.41211749993602</v>
      </c>
      <c r="V118" s="97">
        <v>420.36484575754002</v>
      </c>
      <c r="W118" s="97">
        <v>578.216318301304</v>
      </c>
      <c r="X118" s="97">
        <v>114.04818416149899</v>
      </c>
      <c r="Y118" s="97">
        <v>97.299849424495306</v>
      </c>
      <c r="Z118" s="97">
        <v>173.066125615701</v>
      </c>
      <c r="AA118" s="97">
        <v>56.625322206058797</v>
      </c>
      <c r="AB118" s="97">
        <v>380.42646045478898</v>
      </c>
      <c r="AC118" s="97">
        <v>108.465405915831</v>
      </c>
      <c r="AD118" s="97">
        <v>111.65556491335499</v>
      </c>
      <c r="AE118" s="97">
        <v>583.00155679759098</v>
      </c>
      <c r="AF118" s="97">
        <v>349.322410228926</v>
      </c>
      <c r="AG118" s="97">
        <v>721.77347318990405</v>
      </c>
      <c r="AH118" s="97">
        <v>1646.1220427226101</v>
      </c>
      <c r="AI118" s="97">
        <v>481.71400862618998</v>
      </c>
      <c r="AJ118" s="97">
        <v>512.81805885205301</v>
      </c>
      <c r="AK118" s="97">
        <v>55.030242707296502</v>
      </c>
      <c r="AL118" s="61">
        <f>SUM(AK118,AJ118,AI118,AH118,AG118,AF118,AE118,AD118,AC118,AB118,AA118,Z118,Y118,X118,W118,V118,U118,T118,S118,R118,Q118,P118,O118,N118,M118,L118,K118,J118,I118)</f>
        <v>7914.8458706918263</v>
      </c>
      <c r="AM118" s="99">
        <v>217.728351581043</v>
      </c>
      <c r="AN118" s="99">
        <v>257.04054674609102</v>
      </c>
      <c r="AO118" s="63">
        <f>SUM(AN118,AM118,AL118,H118)</f>
        <v>8554.7054971408506</v>
      </c>
      <c r="AP118" s="96">
        <v>2972.1061998083801</v>
      </c>
      <c r="AQ118" s="97">
        <v>7080.0136554985302</v>
      </c>
      <c r="AR118" s="97">
        <v>1347.21063158885</v>
      </c>
      <c r="AS118" s="97">
        <v>262.36771138091399</v>
      </c>
      <c r="AT118" s="97">
        <v>0</v>
      </c>
      <c r="AU118" s="97">
        <v>0</v>
      </c>
      <c r="AV118" s="97">
        <v>367.48390519577902</v>
      </c>
      <c r="AW118" s="97">
        <v>291318.85269854899</v>
      </c>
      <c r="AX118" s="97">
        <v>712.37042943332006</v>
      </c>
      <c r="AY118" s="97">
        <v>23.128652732052199</v>
      </c>
      <c r="AZ118" s="97">
        <f t="shared" si="28"/>
        <v>735.49908216537222</v>
      </c>
      <c r="BA118" s="97">
        <v>14269.455202770599</v>
      </c>
      <c r="BB118" s="97">
        <v>9566.1313594711501</v>
      </c>
      <c r="BC118" s="97">
        <v>891.29163559985295</v>
      </c>
      <c r="BD118" s="97">
        <f t="shared" si="29"/>
        <v>24726.878197841601</v>
      </c>
      <c r="BE118" s="97">
        <v>1145.6332775887599</v>
      </c>
      <c r="BF118" s="97">
        <v>0</v>
      </c>
      <c r="BG118" s="98">
        <f>SUM(BF118,BE118,BD118,AZ118,AW118,AV118,AU118,AT118,AS118,AR118,AQ118,AP118)</f>
        <v>329956.04535961716</v>
      </c>
      <c r="BH118" s="99">
        <v>338510.75085675798</v>
      </c>
    </row>
    <row r="119" spans="1:60" s="12" customFormat="1" ht="12" customHeight="1">
      <c r="A119" s="101" t="s">
        <v>309</v>
      </c>
      <c r="B119" s="80">
        <f>SUM(B121:B126)</f>
        <v>19.419483421872101</v>
      </c>
      <c r="C119" s="81">
        <f t="shared" ref="C119:AJ119" si="56">SUM(C121:C126)</f>
        <v>63.554673017036102</v>
      </c>
      <c r="D119" s="82">
        <f t="shared" si="31"/>
        <v>82.97415643890821</v>
      </c>
      <c r="E119" s="80">
        <f t="shared" si="56"/>
        <v>0</v>
      </c>
      <c r="F119" s="81">
        <f t="shared" si="56"/>
        <v>0</v>
      </c>
      <c r="G119" s="81">
        <f t="shared" si="56"/>
        <v>0</v>
      </c>
      <c r="H119" s="82">
        <f>SUM(G119,F119,E119)</f>
        <v>0</v>
      </c>
      <c r="I119" s="80">
        <f t="shared" si="56"/>
        <v>0</v>
      </c>
      <c r="J119" s="81">
        <f t="shared" si="56"/>
        <v>0</v>
      </c>
      <c r="K119" s="81">
        <f t="shared" si="56"/>
        <v>0</v>
      </c>
      <c r="L119" s="81">
        <f t="shared" si="56"/>
        <v>0</v>
      </c>
      <c r="M119" s="81">
        <f t="shared" si="56"/>
        <v>0</v>
      </c>
      <c r="N119" s="81">
        <f t="shared" si="56"/>
        <v>0</v>
      </c>
      <c r="O119" s="81">
        <f t="shared" si="56"/>
        <v>0</v>
      </c>
      <c r="P119" s="81">
        <f t="shared" si="56"/>
        <v>0</v>
      </c>
      <c r="Q119" s="81">
        <f t="shared" si="56"/>
        <v>0</v>
      </c>
      <c r="R119" s="81">
        <f t="shared" si="56"/>
        <v>0</v>
      </c>
      <c r="S119" s="81">
        <f t="shared" si="56"/>
        <v>0</v>
      </c>
      <c r="T119" s="81">
        <f t="shared" si="56"/>
        <v>0</v>
      </c>
      <c r="U119" s="81">
        <f t="shared" si="56"/>
        <v>0</v>
      </c>
      <c r="V119" s="81">
        <f t="shared" si="56"/>
        <v>0</v>
      </c>
      <c r="W119" s="81">
        <f t="shared" si="56"/>
        <v>0</v>
      </c>
      <c r="X119" s="81">
        <f t="shared" si="56"/>
        <v>0</v>
      </c>
      <c r="Y119" s="81">
        <f t="shared" si="56"/>
        <v>0</v>
      </c>
      <c r="Z119" s="81">
        <f t="shared" si="56"/>
        <v>0</v>
      </c>
      <c r="AA119" s="81">
        <f t="shared" si="56"/>
        <v>0</v>
      </c>
      <c r="AB119" s="81">
        <f t="shared" si="56"/>
        <v>0</v>
      </c>
      <c r="AC119" s="81">
        <f t="shared" si="56"/>
        <v>0</v>
      </c>
      <c r="AD119" s="81">
        <f t="shared" si="56"/>
        <v>0</v>
      </c>
      <c r="AE119" s="81">
        <f t="shared" si="56"/>
        <v>0</v>
      </c>
      <c r="AF119" s="81">
        <f t="shared" si="56"/>
        <v>0</v>
      </c>
      <c r="AG119" s="81">
        <f t="shared" si="56"/>
        <v>0</v>
      </c>
      <c r="AH119" s="81">
        <f t="shared" si="56"/>
        <v>0</v>
      </c>
      <c r="AI119" s="81">
        <f t="shared" si="56"/>
        <v>0</v>
      </c>
      <c r="AJ119" s="81">
        <f t="shared" si="56"/>
        <v>0</v>
      </c>
      <c r="AK119" s="81">
        <f t="shared" ref="AK119:BH119" si="57">SUM(AK121:AK126)</f>
        <v>0</v>
      </c>
      <c r="AL119" s="46">
        <f>SUM(AK119,AJ119,AI119,AH119,AG119,AF119,AE119,AD119,AC119,AB119,AA119,Z119,Y119,X119,W119,V119,U119,T119,S119,R119,Q119,P119,O119,N119,M119,L119,K119,J119,I119)</f>
        <v>0</v>
      </c>
      <c r="AM119" s="83">
        <f t="shared" si="57"/>
        <v>0</v>
      </c>
      <c r="AN119" s="83">
        <f t="shared" si="57"/>
        <v>0</v>
      </c>
      <c r="AO119" s="48">
        <f>SUM(AN119,AM119,AL119,H119)</f>
        <v>0</v>
      </c>
      <c r="AP119" s="80">
        <f t="shared" si="57"/>
        <v>1805.6777407379027</v>
      </c>
      <c r="AQ119" s="81">
        <f t="shared" si="57"/>
        <v>80.050899058129602</v>
      </c>
      <c r="AR119" s="81">
        <f t="shared" si="57"/>
        <v>0</v>
      </c>
      <c r="AS119" s="81">
        <f t="shared" si="57"/>
        <v>813.693844543811</v>
      </c>
      <c r="AT119" s="81">
        <f t="shared" si="57"/>
        <v>0</v>
      </c>
      <c r="AU119" s="81">
        <f t="shared" si="57"/>
        <v>0</v>
      </c>
      <c r="AV119" s="81">
        <f t="shared" si="57"/>
        <v>122185.624282836</v>
      </c>
      <c r="AW119" s="81">
        <f t="shared" si="57"/>
        <v>0</v>
      </c>
      <c r="AX119" s="81">
        <f t="shared" si="57"/>
        <v>50369.479893017502</v>
      </c>
      <c r="AY119" s="81">
        <f t="shared" si="57"/>
        <v>103658.918121679</v>
      </c>
      <c r="AZ119" s="81">
        <f t="shared" si="28"/>
        <v>154028.39801469649</v>
      </c>
      <c r="BA119" s="81">
        <f t="shared" si="57"/>
        <v>2467.7692652550327</v>
      </c>
      <c r="BB119" s="81">
        <f t="shared" si="57"/>
        <v>548.96469229500133</v>
      </c>
      <c r="BC119" s="81">
        <f t="shared" si="57"/>
        <v>2096.7821267752001</v>
      </c>
      <c r="BD119" s="81">
        <f t="shared" si="29"/>
        <v>5113.5160843252343</v>
      </c>
      <c r="BE119" s="81">
        <f t="shared" si="57"/>
        <v>159032.25610585802</v>
      </c>
      <c r="BF119" s="81">
        <f t="shared" si="57"/>
        <v>36931.853451207098</v>
      </c>
      <c r="BG119" s="82">
        <f>SUM(BF119,BE119,BD119,AZ119,AW119,AV119,AU119,AT119,AS119,AR119,AQ119,AP119)</f>
        <v>479991.07042326272</v>
      </c>
      <c r="BH119" s="83">
        <f t="shared" si="57"/>
        <v>480074.04457970161</v>
      </c>
    </row>
    <row r="120" spans="1:60" s="12" customFormat="1" ht="12" customHeight="1">
      <c r="A120" s="84" t="s">
        <v>310</v>
      </c>
      <c r="B120" s="85">
        <f t="shared" ref="B120:AG120" si="58">B119/B$97</f>
        <v>0.86951214116530129</v>
      </c>
      <c r="C120" s="86">
        <f t="shared" si="58"/>
        <v>0.98450925466331318</v>
      </c>
      <c r="D120" s="87">
        <f t="shared" si="58"/>
        <v>0.95495044430208109</v>
      </c>
      <c r="E120" s="85">
        <f t="shared" si="58"/>
        <v>0</v>
      </c>
      <c r="F120" s="86">
        <f t="shared" si="58"/>
        <v>0</v>
      </c>
      <c r="G120" s="86">
        <f t="shared" si="58"/>
        <v>0</v>
      </c>
      <c r="H120" s="87">
        <f t="shared" si="58"/>
        <v>0</v>
      </c>
      <c r="I120" s="85">
        <f t="shared" si="58"/>
        <v>0</v>
      </c>
      <c r="J120" s="86">
        <f t="shared" si="58"/>
        <v>0</v>
      </c>
      <c r="K120" s="86">
        <f t="shared" si="58"/>
        <v>0</v>
      </c>
      <c r="L120" s="86">
        <f t="shared" si="58"/>
        <v>0</v>
      </c>
      <c r="M120" s="86">
        <f t="shared" si="58"/>
        <v>0</v>
      </c>
      <c r="N120" s="86">
        <f t="shared" si="58"/>
        <v>0</v>
      </c>
      <c r="O120" s="86">
        <f t="shared" si="58"/>
        <v>0</v>
      </c>
      <c r="P120" s="86">
        <f t="shared" si="58"/>
        <v>0</v>
      </c>
      <c r="Q120" s="86">
        <f t="shared" si="58"/>
        <v>0</v>
      </c>
      <c r="R120" s="86">
        <f t="shared" si="58"/>
        <v>0</v>
      </c>
      <c r="S120" s="86">
        <f t="shared" si="58"/>
        <v>0</v>
      </c>
      <c r="T120" s="86">
        <f t="shared" si="58"/>
        <v>0</v>
      </c>
      <c r="U120" s="86">
        <f t="shared" si="58"/>
        <v>0</v>
      </c>
      <c r="V120" s="86">
        <f t="shared" si="58"/>
        <v>0</v>
      </c>
      <c r="W120" s="86">
        <f t="shared" si="58"/>
        <v>0</v>
      </c>
      <c r="X120" s="86">
        <f t="shared" si="58"/>
        <v>0</v>
      </c>
      <c r="Y120" s="86">
        <f t="shared" si="58"/>
        <v>0</v>
      </c>
      <c r="Z120" s="86">
        <f t="shared" si="58"/>
        <v>0</v>
      </c>
      <c r="AA120" s="86">
        <f t="shared" si="58"/>
        <v>0</v>
      </c>
      <c r="AB120" s="86">
        <f t="shared" si="58"/>
        <v>0</v>
      </c>
      <c r="AC120" s="86">
        <f t="shared" si="58"/>
        <v>0</v>
      </c>
      <c r="AD120" s="86">
        <f t="shared" si="58"/>
        <v>0</v>
      </c>
      <c r="AE120" s="86">
        <f t="shared" si="58"/>
        <v>0</v>
      </c>
      <c r="AF120" s="86">
        <f t="shared" si="58"/>
        <v>0</v>
      </c>
      <c r="AG120" s="86">
        <f t="shared" si="58"/>
        <v>0</v>
      </c>
      <c r="AH120" s="86">
        <f t="shared" ref="AH120:AY120" si="59">AH119/AH$97</f>
        <v>0</v>
      </c>
      <c r="AI120" s="86">
        <f t="shared" si="59"/>
        <v>0</v>
      </c>
      <c r="AJ120" s="86">
        <f t="shared" si="59"/>
        <v>0</v>
      </c>
      <c r="AK120" s="86">
        <f t="shared" si="59"/>
        <v>0</v>
      </c>
      <c r="AL120" s="87">
        <f t="shared" si="59"/>
        <v>0</v>
      </c>
      <c r="AM120" s="88">
        <f t="shared" si="59"/>
        <v>0</v>
      </c>
      <c r="AN120" s="88">
        <f t="shared" si="59"/>
        <v>0</v>
      </c>
      <c r="AO120" s="88">
        <f t="shared" si="59"/>
        <v>0</v>
      </c>
      <c r="AP120" s="85">
        <f t="shared" si="59"/>
        <v>3.3974431275981651E-3</v>
      </c>
      <c r="AQ120" s="86">
        <f t="shared" si="59"/>
        <v>2.9607691098673059E-4</v>
      </c>
      <c r="AR120" s="86">
        <f t="shared" si="59"/>
        <v>0</v>
      </c>
      <c r="AS120" s="86">
        <f t="shared" si="59"/>
        <v>2.6652155841169227E-3</v>
      </c>
      <c r="AT120" s="86">
        <f t="shared" si="59"/>
        <v>0</v>
      </c>
      <c r="AU120" s="86">
        <f t="shared" si="59"/>
        <v>0</v>
      </c>
      <c r="AV120" s="86">
        <f t="shared" si="59"/>
        <v>0.98395976388847683</v>
      </c>
      <c r="AW120" s="86">
        <f t="shared" si="59"/>
        <v>0</v>
      </c>
      <c r="AX120" s="86">
        <f t="shared" si="59"/>
        <v>0.98508356965383248</v>
      </c>
      <c r="AY120" s="86">
        <f t="shared" si="59"/>
        <v>0.97253827032558249</v>
      </c>
      <c r="AZ120" s="86">
        <f t="shared" ref="AZ120:BF120" si="60">AZ119/AZ$97</f>
        <v>0.97660545381275332</v>
      </c>
      <c r="BA120" s="86">
        <f t="shared" si="60"/>
        <v>5.7634486556661507E-3</v>
      </c>
      <c r="BB120" s="86">
        <f t="shared" si="60"/>
        <v>3.8790713216874835E-3</v>
      </c>
      <c r="BC120" s="86">
        <f t="shared" si="60"/>
        <v>2.3155910477978936E-2</v>
      </c>
      <c r="BD120" s="86">
        <f t="shared" si="60"/>
        <v>7.7448643804969687E-3</v>
      </c>
      <c r="BE120" s="86">
        <f t="shared" si="60"/>
        <v>0.98849116293321715</v>
      </c>
      <c r="BF120" s="86">
        <f t="shared" si="60"/>
        <v>1</v>
      </c>
      <c r="BG120" s="87">
        <f>BG119/BG$97</f>
        <v>0.15646860601053866</v>
      </c>
      <c r="BH120" s="88">
        <f>BH119/BH$97</f>
        <v>0.14688367538948854</v>
      </c>
    </row>
    <row r="121" spans="1:60" s="12" customFormat="1" ht="12" customHeight="1">
      <c r="A121" s="89" t="s">
        <v>245</v>
      </c>
      <c r="B121" s="90">
        <v>0</v>
      </c>
      <c r="C121" s="91">
        <v>0</v>
      </c>
      <c r="D121" s="92">
        <f t="shared" si="31"/>
        <v>0</v>
      </c>
      <c r="E121" s="90">
        <v>0</v>
      </c>
      <c r="F121" s="91">
        <v>0</v>
      </c>
      <c r="G121" s="91">
        <v>0</v>
      </c>
      <c r="H121" s="92">
        <f t="shared" ref="H121:H126" si="61">SUM(G121,F121,E121)</f>
        <v>0</v>
      </c>
      <c r="I121" s="90">
        <v>0</v>
      </c>
      <c r="J121" s="91">
        <v>0</v>
      </c>
      <c r="K121" s="91">
        <v>0</v>
      </c>
      <c r="L121" s="91">
        <v>0</v>
      </c>
      <c r="M121" s="91">
        <v>0</v>
      </c>
      <c r="N121" s="91">
        <v>0</v>
      </c>
      <c r="O121" s="91">
        <v>0</v>
      </c>
      <c r="P121" s="91">
        <v>0</v>
      </c>
      <c r="Q121" s="91">
        <v>0</v>
      </c>
      <c r="R121" s="91">
        <v>0</v>
      </c>
      <c r="S121" s="91">
        <v>0</v>
      </c>
      <c r="T121" s="91">
        <v>0</v>
      </c>
      <c r="U121" s="91">
        <v>0</v>
      </c>
      <c r="V121" s="91">
        <v>0</v>
      </c>
      <c r="W121" s="91">
        <v>0</v>
      </c>
      <c r="X121" s="91">
        <v>0</v>
      </c>
      <c r="Y121" s="91">
        <v>0</v>
      </c>
      <c r="Z121" s="91">
        <v>0</v>
      </c>
      <c r="AA121" s="91">
        <v>0</v>
      </c>
      <c r="AB121" s="91">
        <v>0</v>
      </c>
      <c r="AC121" s="91">
        <v>0</v>
      </c>
      <c r="AD121" s="91">
        <v>0</v>
      </c>
      <c r="AE121" s="91">
        <v>0</v>
      </c>
      <c r="AF121" s="91">
        <v>0</v>
      </c>
      <c r="AG121" s="91">
        <v>0</v>
      </c>
      <c r="AH121" s="91">
        <v>0</v>
      </c>
      <c r="AI121" s="91">
        <v>0</v>
      </c>
      <c r="AJ121" s="91">
        <v>0</v>
      </c>
      <c r="AK121" s="91">
        <v>0</v>
      </c>
      <c r="AL121" s="53">
        <f t="shared" ref="AL121:AL126" si="62">SUM(AK121,AJ121,AI121,AH121,AG121,AF121,AE121,AD121,AC121,AB121,AA121,Z121,Y121,X121,W121,V121,U121,T121,S121,R121,Q121,P121,O121,N121,M121,L121,K121,J121,I121)</f>
        <v>0</v>
      </c>
      <c r="AM121" s="93">
        <v>0</v>
      </c>
      <c r="AN121" s="93">
        <v>0</v>
      </c>
      <c r="AO121" s="55">
        <f t="shared" ref="AO121:AO126" si="63">SUM(AN121,AM121,AL121,H121)</f>
        <v>0</v>
      </c>
      <c r="AP121" s="90">
        <v>0</v>
      </c>
      <c r="AQ121" s="91">
        <v>0</v>
      </c>
      <c r="AR121" s="91">
        <v>0</v>
      </c>
      <c r="AS121" s="91">
        <v>0</v>
      </c>
      <c r="AT121" s="91">
        <v>0</v>
      </c>
      <c r="AU121" s="91">
        <v>0</v>
      </c>
      <c r="AV121" s="91">
        <v>0</v>
      </c>
      <c r="AW121" s="91">
        <v>0</v>
      </c>
      <c r="AX121" s="91">
        <v>50369.479893017502</v>
      </c>
      <c r="AY121" s="91">
        <v>0</v>
      </c>
      <c r="AZ121" s="91">
        <f t="shared" si="28"/>
        <v>50369.479893017502</v>
      </c>
      <c r="BA121" s="91">
        <v>1414.19005384859</v>
      </c>
      <c r="BB121" s="91">
        <v>490.54545454545502</v>
      </c>
      <c r="BC121" s="91">
        <v>0</v>
      </c>
      <c r="BD121" s="91">
        <f t="shared" si="29"/>
        <v>1904.7355083940449</v>
      </c>
      <c r="BE121" s="91">
        <v>0</v>
      </c>
      <c r="BF121" s="91">
        <v>0</v>
      </c>
      <c r="BG121" s="92">
        <f t="shared" ref="BG121:BG126" si="64">SUM(BF121,BE121,BD121,AZ121,AW121,AV121,AU121,AT121,AS121,AR121,AQ121,AP121)</f>
        <v>52274.215401411544</v>
      </c>
      <c r="BH121" s="93">
        <v>52274.215401411551</v>
      </c>
    </row>
    <row r="122" spans="1:60" s="12" customFormat="1" ht="12" customHeight="1">
      <c r="A122" s="95" t="s">
        <v>246</v>
      </c>
      <c r="B122" s="96">
        <v>0</v>
      </c>
      <c r="C122" s="97">
        <v>0</v>
      </c>
      <c r="D122" s="98">
        <f t="shared" si="31"/>
        <v>0</v>
      </c>
      <c r="E122" s="96">
        <v>0</v>
      </c>
      <c r="F122" s="97">
        <v>0</v>
      </c>
      <c r="G122" s="97">
        <v>0</v>
      </c>
      <c r="H122" s="98">
        <f t="shared" si="61"/>
        <v>0</v>
      </c>
      <c r="I122" s="96">
        <v>0</v>
      </c>
      <c r="J122" s="97">
        <v>0</v>
      </c>
      <c r="K122" s="97">
        <v>0</v>
      </c>
      <c r="L122" s="97">
        <v>0</v>
      </c>
      <c r="M122" s="97">
        <v>0</v>
      </c>
      <c r="N122" s="97">
        <v>0</v>
      </c>
      <c r="O122" s="97">
        <v>0</v>
      </c>
      <c r="P122" s="97">
        <v>0</v>
      </c>
      <c r="Q122" s="97">
        <v>0</v>
      </c>
      <c r="R122" s="97">
        <v>0</v>
      </c>
      <c r="S122" s="97">
        <v>0</v>
      </c>
      <c r="T122" s="97">
        <v>0</v>
      </c>
      <c r="U122" s="97">
        <v>0</v>
      </c>
      <c r="V122" s="97">
        <v>0</v>
      </c>
      <c r="W122" s="97">
        <v>0</v>
      </c>
      <c r="X122" s="97">
        <v>0</v>
      </c>
      <c r="Y122" s="97">
        <v>0</v>
      </c>
      <c r="Z122" s="97">
        <v>0</v>
      </c>
      <c r="AA122" s="97">
        <v>0</v>
      </c>
      <c r="AB122" s="97">
        <v>0</v>
      </c>
      <c r="AC122" s="97">
        <v>0</v>
      </c>
      <c r="AD122" s="97">
        <v>0</v>
      </c>
      <c r="AE122" s="97">
        <v>0</v>
      </c>
      <c r="AF122" s="97">
        <v>0</v>
      </c>
      <c r="AG122" s="97">
        <v>0</v>
      </c>
      <c r="AH122" s="97">
        <v>0</v>
      </c>
      <c r="AI122" s="97">
        <v>0</v>
      </c>
      <c r="AJ122" s="97">
        <v>0</v>
      </c>
      <c r="AK122" s="97">
        <v>0</v>
      </c>
      <c r="AL122" s="61">
        <f t="shared" si="62"/>
        <v>0</v>
      </c>
      <c r="AM122" s="99">
        <v>0</v>
      </c>
      <c r="AN122" s="99">
        <v>0</v>
      </c>
      <c r="AO122" s="63">
        <f t="shared" si="63"/>
        <v>0</v>
      </c>
      <c r="AP122" s="96">
        <v>0</v>
      </c>
      <c r="AQ122" s="97">
        <v>0</v>
      </c>
      <c r="AR122" s="97">
        <v>0</v>
      </c>
      <c r="AS122" s="97">
        <v>0</v>
      </c>
      <c r="AT122" s="97">
        <v>0</v>
      </c>
      <c r="AU122" s="97">
        <v>0</v>
      </c>
      <c r="AV122" s="97">
        <v>0</v>
      </c>
      <c r="AW122" s="97">
        <v>0</v>
      </c>
      <c r="AX122" s="97">
        <v>0</v>
      </c>
      <c r="AY122" s="97">
        <v>103658.918121679</v>
      </c>
      <c r="AZ122" s="97">
        <f t="shared" si="28"/>
        <v>103658.918121679</v>
      </c>
      <c r="BA122" s="97">
        <v>225.73913043478299</v>
      </c>
      <c r="BB122" s="97">
        <v>43.1034482758621</v>
      </c>
      <c r="BC122" s="97">
        <v>2096.7821267752001</v>
      </c>
      <c r="BD122" s="97">
        <f t="shared" si="29"/>
        <v>2365.6247054858454</v>
      </c>
      <c r="BE122" s="97">
        <v>0</v>
      </c>
      <c r="BF122" s="97">
        <v>0</v>
      </c>
      <c r="BG122" s="98">
        <f t="shared" si="64"/>
        <v>106024.54282716484</v>
      </c>
      <c r="BH122" s="99">
        <v>106024.54282716484</v>
      </c>
    </row>
    <row r="123" spans="1:60" s="12" customFormat="1" ht="12" customHeight="1">
      <c r="A123" s="89" t="s">
        <v>304</v>
      </c>
      <c r="B123" s="90">
        <v>0</v>
      </c>
      <c r="C123" s="91">
        <v>0</v>
      </c>
      <c r="D123" s="92">
        <f t="shared" si="31"/>
        <v>0</v>
      </c>
      <c r="E123" s="90">
        <v>0</v>
      </c>
      <c r="F123" s="91">
        <v>0</v>
      </c>
      <c r="G123" s="91">
        <v>0</v>
      </c>
      <c r="H123" s="92">
        <f t="shared" si="61"/>
        <v>0</v>
      </c>
      <c r="I123" s="90">
        <v>0</v>
      </c>
      <c r="J123" s="91">
        <v>0</v>
      </c>
      <c r="K123" s="91">
        <v>0</v>
      </c>
      <c r="L123" s="91">
        <v>0</v>
      </c>
      <c r="M123" s="91">
        <v>0</v>
      </c>
      <c r="N123" s="91">
        <v>0</v>
      </c>
      <c r="O123" s="91">
        <v>0</v>
      </c>
      <c r="P123" s="91">
        <v>0</v>
      </c>
      <c r="Q123" s="91">
        <v>0</v>
      </c>
      <c r="R123" s="91">
        <v>0</v>
      </c>
      <c r="S123" s="91">
        <v>0</v>
      </c>
      <c r="T123" s="91">
        <v>0</v>
      </c>
      <c r="U123" s="91">
        <v>0</v>
      </c>
      <c r="V123" s="91">
        <v>0</v>
      </c>
      <c r="W123" s="91">
        <v>0</v>
      </c>
      <c r="X123" s="91">
        <v>0</v>
      </c>
      <c r="Y123" s="91">
        <v>0</v>
      </c>
      <c r="Z123" s="91">
        <v>0</v>
      </c>
      <c r="AA123" s="91">
        <v>0</v>
      </c>
      <c r="AB123" s="91">
        <v>0</v>
      </c>
      <c r="AC123" s="91">
        <v>0</v>
      </c>
      <c r="AD123" s="91">
        <v>0</v>
      </c>
      <c r="AE123" s="91">
        <v>0</v>
      </c>
      <c r="AF123" s="91">
        <v>0</v>
      </c>
      <c r="AG123" s="91">
        <v>0</v>
      </c>
      <c r="AH123" s="91">
        <v>0</v>
      </c>
      <c r="AI123" s="91">
        <v>0</v>
      </c>
      <c r="AJ123" s="91">
        <v>0</v>
      </c>
      <c r="AK123" s="91">
        <v>0</v>
      </c>
      <c r="AL123" s="53">
        <f t="shared" si="62"/>
        <v>0</v>
      </c>
      <c r="AM123" s="93">
        <v>0</v>
      </c>
      <c r="AN123" s="93">
        <v>0</v>
      </c>
      <c r="AO123" s="55">
        <f t="shared" si="63"/>
        <v>0</v>
      </c>
      <c r="AP123" s="90">
        <v>79.109123775092797</v>
      </c>
      <c r="AQ123" s="91">
        <v>80.050899058129602</v>
      </c>
      <c r="AR123" s="91">
        <v>0</v>
      </c>
      <c r="AS123" s="91">
        <v>813.693844543811</v>
      </c>
      <c r="AT123" s="91">
        <v>0</v>
      </c>
      <c r="AU123" s="91">
        <v>0</v>
      </c>
      <c r="AV123" s="91">
        <v>0</v>
      </c>
      <c r="AW123" s="91">
        <v>0</v>
      </c>
      <c r="AX123" s="91">
        <v>0</v>
      </c>
      <c r="AY123" s="91">
        <v>0</v>
      </c>
      <c r="AZ123" s="91">
        <f t="shared" si="28"/>
        <v>0</v>
      </c>
      <c r="BA123" s="91">
        <v>400.050607287449</v>
      </c>
      <c r="BB123" s="91">
        <v>1</v>
      </c>
      <c r="BC123" s="91">
        <v>0</v>
      </c>
      <c r="BD123" s="91">
        <f t="shared" si="29"/>
        <v>401.050607287449</v>
      </c>
      <c r="BE123" s="91">
        <v>94142.682618209496</v>
      </c>
      <c r="BF123" s="91">
        <v>0</v>
      </c>
      <c r="BG123" s="92">
        <f t="shared" si="64"/>
        <v>95516.58709287399</v>
      </c>
      <c r="BH123" s="93">
        <v>95516.58709287399</v>
      </c>
    </row>
    <row r="124" spans="1:60" s="12" customFormat="1" ht="12" customHeight="1">
      <c r="A124" s="95" t="s">
        <v>243</v>
      </c>
      <c r="B124" s="96">
        <v>19.419483421872101</v>
      </c>
      <c r="C124" s="97">
        <v>63.554673017036102</v>
      </c>
      <c r="D124" s="98">
        <f t="shared" ref="D124" si="65">SUM(B124:C124)</f>
        <v>82.97415643890821</v>
      </c>
      <c r="E124" s="96">
        <v>0</v>
      </c>
      <c r="F124" s="97">
        <v>0</v>
      </c>
      <c r="G124" s="97">
        <v>0</v>
      </c>
      <c r="H124" s="98">
        <f t="shared" si="61"/>
        <v>0</v>
      </c>
      <c r="I124" s="96">
        <v>0</v>
      </c>
      <c r="J124" s="97">
        <v>0</v>
      </c>
      <c r="K124" s="97">
        <v>0</v>
      </c>
      <c r="L124" s="97">
        <v>0</v>
      </c>
      <c r="M124" s="97">
        <v>0</v>
      </c>
      <c r="N124" s="97">
        <v>0</v>
      </c>
      <c r="O124" s="97">
        <v>0</v>
      </c>
      <c r="P124" s="97">
        <v>0</v>
      </c>
      <c r="Q124" s="97">
        <v>0</v>
      </c>
      <c r="R124" s="97">
        <v>0</v>
      </c>
      <c r="S124" s="97">
        <v>0</v>
      </c>
      <c r="T124" s="97">
        <v>0</v>
      </c>
      <c r="U124" s="97">
        <v>0</v>
      </c>
      <c r="V124" s="97">
        <v>0</v>
      </c>
      <c r="W124" s="97">
        <v>0</v>
      </c>
      <c r="X124" s="97">
        <v>0</v>
      </c>
      <c r="Y124" s="97">
        <v>0</v>
      </c>
      <c r="Z124" s="97">
        <v>0</v>
      </c>
      <c r="AA124" s="97">
        <v>0</v>
      </c>
      <c r="AB124" s="97">
        <v>0</v>
      </c>
      <c r="AC124" s="97">
        <v>0</v>
      </c>
      <c r="AD124" s="97">
        <v>0</v>
      </c>
      <c r="AE124" s="97">
        <v>0</v>
      </c>
      <c r="AF124" s="97">
        <v>0</v>
      </c>
      <c r="AG124" s="97">
        <v>0</v>
      </c>
      <c r="AH124" s="97">
        <v>0</v>
      </c>
      <c r="AI124" s="97">
        <v>0</v>
      </c>
      <c r="AJ124" s="97">
        <v>0</v>
      </c>
      <c r="AK124" s="97">
        <v>0</v>
      </c>
      <c r="AL124" s="61">
        <f t="shared" si="62"/>
        <v>0</v>
      </c>
      <c r="AM124" s="99">
        <v>0</v>
      </c>
      <c r="AN124" s="99">
        <v>0</v>
      </c>
      <c r="AO124" s="63">
        <f t="shared" si="63"/>
        <v>0</v>
      </c>
      <c r="AP124" s="96">
        <v>1726.56861696281</v>
      </c>
      <c r="AQ124" s="97">
        <v>0</v>
      </c>
      <c r="AR124" s="97">
        <v>0</v>
      </c>
      <c r="AS124" s="97">
        <v>0</v>
      </c>
      <c r="AT124" s="97">
        <v>0</v>
      </c>
      <c r="AU124" s="97">
        <v>0</v>
      </c>
      <c r="AV124" s="97">
        <v>122185.624282836</v>
      </c>
      <c r="AW124" s="97">
        <v>0</v>
      </c>
      <c r="AX124" s="97">
        <v>0</v>
      </c>
      <c r="AY124" s="97">
        <v>0</v>
      </c>
      <c r="AZ124" s="97">
        <f t="shared" ref="AZ124" si="66">SUM(AX124:AY124)</f>
        <v>0</v>
      </c>
      <c r="BA124" s="97">
        <v>427.78947368421098</v>
      </c>
      <c r="BB124" s="97">
        <v>14.3157894736842</v>
      </c>
      <c r="BC124" s="97">
        <v>0</v>
      </c>
      <c r="BD124" s="97">
        <f t="shared" ref="BD124" si="67">SUM(BA124:BC124)</f>
        <v>442.10526315789519</v>
      </c>
      <c r="BE124" s="97">
        <v>3.5308151676131199</v>
      </c>
      <c r="BF124" s="97">
        <v>0</v>
      </c>
      <c r="BG124" s="98">
        <f t="shared" si="64"/>
        <v>124357.82897812432</v>
      </c>
      <c r="BH124" s="99">
        <v>124440.80313456322</v>
      </c>
    </row>
    <row r="125" spans="1:60" s="12" customFormat="1" ht="12" customHeight="1">
      <c r="A125" s="89" t="s">
        <v>305</v>
      </c>
      <c r="B125" s="90">
        <v>0</v>
      </c>
      <c r="C125" s="91">
        <v>0</v>
      </c>
      <c r="D125" s="92">
        <f t="shared" si="31"/>
        <v>0</v>
      </c>
      <c r="E125" s="90">
        <v>0</v>
      </c>
      <c r="F125" s="91">
        <v>0</v>
      </c>
      <c r="G125" s="91">
        <v>0</v>
      </c>
      <c r="H125" s="92">
        <f t="shared" si="61"/>
        <v>0</v>
      </c>
      <c r="I125" s="90">
        <v>0</v>
      </c>
      <c r="J125" s="91">
        <v>0</v>
      </c>
      <c r="K125" s="91">
        <v>0</v>
      </c>
      <c r="L125" s="91">
        <v>0</v>
      </c>
      <c r="M125" s="91">
        <v>0</v>
      </c>
      <c r="N125" s="91">
        <v>0</v>
      </c>
      <c r="O125" s="91">
        <v>0</v>
      </c>
      <c r="P125" s="91">
        <v>0</v>
      </c>
      <c r="Q125" s="91">
        <v>0</v>
      </c>
      <c r="R125" s="91">
        <v>0</v>
      </c>
      <c r="S125" s="91">
        <v>0</v>
      </c>
      <c r="T125" s="91">
        <v>0</v>
      </c>
      <c r="U125" s="91">
        <v>0</v>
      </c>
      <c r="V125" s="91">
        <v>0</v>
      </c>
      <c r="W125" s="91">
        <v>0</v>
      </c>
      <c r="X125" s="91">
        <v>0</v>
      </c>
      <c r="Y125" s="91">
        <v>0</v>
      </c>
      <c r="Z125" s="91">
        <v>0</v>
      </c>
      <c r="AA125" s="91">
        <v>0</v>
      </c>
      <c r="AB125" s="91">
        <v>0</v>
      </c>
      <c r="AC125" s="91">
        <v>0</v>
      </c>
      <c r="AD125" s="91">
        <v>0</v>
      </c>
      <c r="AE125" s="91">
        <v>0</v>
      </c>
      <c r="AF125" s="91">
        <v>0</v>
      </c>
      <c r="AG125" s="91">
        <v>0</v>
      </c>
      <c r="AH125" s="91">
        <v>0</v>
      </c>
      <c r="AI125" s="91">
        <v>0</v>
      </c>
      <c r="AJ125" s="91">
        <v>0</v>
      </c>
      <c r="AK125" s="91">
        <v>0</v>
      </c>
      <c r="AL125" s="53">
        <f t="shared" si="62"/>
        <v>0</v>
      </c>
      <c r="AM125" s="93">
        <v>0</v>
      </c>
      <c r="AN125" s="93">
        <v>0</v>
      </c>
      <c r="AO125" s="55">
        <f t="shared" si="63"/>
        <v>0</v>
      </c>
      <c r="AP125" s="90">
        <v>0</v>
      </c>
      <c r="AQ125" s="91">
        <v>0</v>
      </c>
      <c r="AR125" s="91">
        <v>0</v>
      </c>
      <c r="AS125" s="91">
        <v>0</v>
      </c>
      <c r="AT125" s="91">
        <v>0</v>
      </c>
      <c r="AU125" s="91">
        <v>0</v>
      </c>
      <c r="AV125" s="91">
        <v>0</v>
      </c>
      <c r="AW125" s="91">
        <v>0</v>
      </c>
      <c r="AX125" s="91">
        <v>0</v>
      </c>
      <c r="AY125" s="91">
        <v>0</v>
      </c>
      <c r="AZ125" s="91">
        <f t="shared" si="28"/>
        <v>0</v>
      </c>
      <c r="BA125" s="91">
        <v>0</v>
      </c>
      <c r="BB125" s="91">
        <v>0</v>
      </c>
      <c r="BC125" s="91">
        <v>0</v>
      </c>
      <c r="BD125" s="91">
        <f t="shared" si="29"/>
        <v>0</v>
      </c>
      <c r="BE125" s="91">
        <v>64886.0426724809</v>
      </c>
      <c r="BF125" s="91">
        <v>0</v>
      </c>
      <c r="BG125" s="92">
        <f t="shared" si="64"/>
        <v>64886.0426724809</v>
      </c>
      <c r="BH125" s="93">
        <v>64886.0426724809</v>
      </c>
    </row>
    <row r="126" spans="1:60" s="12" customFormat="1" ht="12" customHeight="1">
      <c r="A126" s="95" t="s">
        <v>199</v>
      </c>
      <c r="B126" s="96">
        <v>0</v>
      </c>
      <c r="C126" s="97">
        <v>0</v>
      </c>
      <c r="D126" s="98">
        <f t="shared" si="31"/>
        <v>0</v>
      </c>
      <c r="E126" s="96">
        <v>0</v>
      </c>
      <c r="F126" s="97">
        <v>0</v>
      </c>
      <c r="G126" s="97">
        <v>0</v>
      </c>
      <c r="H126" s="98">
        <f t="shared" si="61"/>
        <v>0</v>
      </c>
      <c r="I126" s="96">
        <v>0</v>
      </c>
      <c r="J126" s="97">
        <v>0</v>
      </c>
      <c r="K126" s="97">
        <v>0</v>
      </c>
      <c r="L126" s="97">
        <v>0</v>
      </c>
      <c r="M126" s="97">
        <v>0</v>
      </c>
      <c r="N126" s="97">
        <v>0</v>
      </c>
      <c r="O126" s="97">
        <v>0</v>
      </c>
      <c r="P126" s="97">
        <v>0</v>
      </c>
      <c r="Q126" s="97">
        <v>0</v>
      </c>
      <c r="R126" s="97">
        <v>0</v>
      </c>
      <c r="S126" s="97">
        <v>0</v>
      </c>
      <c r="T126" s="97">
        <v>0</v>
      </c>
      <c r="U126" s="97">
        <v>0</v>
      </c>
      <c r="V126" s="97">
        <v>0</v>
      </c>
      <c r="W126" s="97">
        <v>0</v>
      </c>
      <c r="X126" s="97">
        <v>0</v>
      </c>
      <c r="Y126" s="97">
        <v>0</v>
      </c>
      <c r="Z126" s="97">
        <v>0</v>
      </c>
      <c r="AA126" s="97">
        <v>0</v>
      </c>
      <c r="AB126" s="97">
        <v>0</v>
      </c>
      <c r="AC126" s="97">
        <v>0</v>
      </c>
      <c r="AD126" s="97">
        <v>0</v>
      </c>
      <c r="AE126" s="97">
        <v>0</v>
      </c>
      <c r="AF126" s="97">
        <v>0</v>
      </c>
      <c r="AG126" s="97">
        <v>0</v>
      </c>
      <c r="AH126" s="97">
        <v>0</v>
      </c>
      <c r="AI126" s="97">
        <v>0</v>
      </c>
      <c r="AJ126" s="97">
        <v>0</v>
      </c>
      <c r="AK126" s="97">
        <v>0</v>
      </c>
      <c r="AL126" s="61">
        <f t="shared" si="62"/>
        <v>0</v>
      </c>
      <c r="AM126" s="99">
        <v>0</v>
      </c>
      <c r="AN126" s="99">
        <v>0</v>
      </c>
      <c r="AO126" s="63">
        <f t="shared" si="63"/>
        <v>0</v>
      </c>
      <c r="AP126" s="96">
        <v>0</v>
      </c>
      <c r="AQ126" s="97">
        <v>0</v>
      </c>
      <c r="AR126" s="97">
        <v>0</v>
      </c>
      <c r="AS126" s="97">
        <v>0</v>
      </c>
      <c r="AT126" s="97">
        <v>0</v>
      </c>
      <c r="AU126" s="97">
        <v>0</v>
      </c>
      <c r="AV126" s="97">
        <v>0</v>
      </c>
      <c r="AW126" s="97">
        <v>0</v>
      </c>
      <c r="AX126" s="97">
        <v>0</v>
      </c>
      <c r="AY126" s="97">
        <v>0</v>
      </c>
      <c r="AZ126" s="97">
        <f t="shared" si="28"/>
        <v>0</v>
      </c>
      <c r="BA126" s="97">
        <v>0</v>
      </c>
      <c r="BB126" s="97">
        <v>0</v>
      </c>
      <c r="BC126" s="97">
        <v>0</v>
      </c>
      <c r="BD126" s="97">
        <f t="shared" si="29"/>
        <v>0</v>
      </c>
      <c r="BE126" s="97">
        <v>0</v>
      </c>
      <c r="BF126" s="97">
        <v>36931.853451207098</v>
      </c>
      <c r="BG126" s="98">
        <f t="shared" si="64"/>
        <v>36931.853451207098</v>
      </c>
      <c r="BH126" s="99">
        <v>36931.853451207098</v>
      </c>
    </row>
    <row r="127" spans="1:60" ht="12" customHeight="1">
      <c r="A127" s="103"/>
      <c r="B127" s="104"/>
      <c r="C127" s="105"/>
      <c r="D127" s="106"/>
      <c r="E127" s="104"/>
      <c r="F127" s="105"/>
      <c r="G127" s="105"/>
      <c r="H127" s="107"/>
      <c r="I127" s="104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8"/>
      <c r="AM127" s="109"/>
      <c r="AN127" s="110"/>
      <c r="AO127" s="111"/>
      <c r="AP127" s="104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6"/>
      <c r="BH127" s="109"/>
    </row>
    <row r="128" spans="1:60" ht="12" customHeight="1">
      <c r="A128" s="103"/>
      <c r="B128" s="104"/>
      <c r="C128" s="105"/>
      <c r="D128" s="112"/>
      <c r="E128" s="104"/>
      <c r="F128" s="105"/>
      <c r="G128" s="105"/>
      <c r="H128" s="107"/>
      <c r="I128" s="104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8"/>
      <c r="AM128" s="109"/>
      <c r="AN128" s="110"/>
      <c r="AO128" s="111"/>
      <c r="AP128" s="104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6"/>
      <c r="BH128" s="109"/>
    </row>
    <row r="129" spans="1:60" ht="12" customHeight="1">
      <c r="A129" s="72" t="s">
        <v>331</v>
      </c>
      <c r="B129" s="113">
        <f t="shared" ref="B129:AG129" si="68">B5</f>
        <v>175868.5562383268</v>
      </c>
      <c r="C129" s="114">
        <f t="shared" si="68"/>
        <v>85067.893567836625</v>
      </c>
      <c r="D129" s="115">
        <f t="shared" si="68"/>
        <v>260936.44980616344</v>
      </c>
      <c r="E129" s="113">
        <f t="shared" si="68"/>
        <v>91383.10257987339</v>
      </c>
      <c r="F129" s="114">
        <f t="shared" si="68"/>
        <v>29275.424072707734</v>
      </c>
      <c r="G129" s="114">
        <f t="shared" si="68"/>
        <v>21249.228237515399</v>
      </c>
      <c r="H129" s="115">
        <f t="shared" si="68"/>
        <v>141907.75489009652</v>
      </c>
      <c r="I129" s="113">
        <f t="shared" si="68"/>
        <v>361027.11415774474</v>
      </c>
      <c r="J129" s="114">
        <f t="shared" si="68"/>
        <v>11227.335491106809</v>
      </c>
      <c r="K129" s="114">
        <f t="shared" si="68"/>
        <v>36719.985948750866</v>
      </c>
      <c r="L129" s="114">
        <f t="shared" si="68"/>
        <v>44605.953082163403</v>
      </c>
      <c r="M129" s="114">
        <f t="shared" si="68"/>
        <v>24220.303421906126</v>
      </c>
      <c r="N129" s="114">
        <f t="shared" si="68"/>
        <v>17310.445635248372</v>
      </c>
      <c r="O129" s="114">
        <f t="shared" si="68"/>
        <v>45245.185498440624</v>
      </c>
      <c r="P129" s="114">
        <f t="shared" si="68"/>
        <v>16221.574690692372</v>
      </c>
      <c r="Q129" s="114">
        <f t="shared" si="68"/>
        <v>219059.07761361153</v>
      </c>
      <c r="R129" s="114">
        <f t="shared" si="68"/>
        <v>20483.974901147933</v>
      </c>
      <c r="S129" s="114">
        <f t="shared" si="68"/>
        <v>64194.179882699893</v>
      </c>
      <c r="T129" s="114">
        <f t="shared" si="68"/>
        <v>21683.695623637381</v>
      </c>
      <c r="U129" s="114">
        <f t="shared" si="68"/>
        <v>38775.916184403563</v>
      </c>
      <c r="V129" s="114">
        <f t="shared" si="68"/>
        <v>15078.212736216403</v>
      </c>
      <c r="W129" s="114">
        <f t="shared" si="68"/>
        <v>26954.491533449946</v>
      </c>
      <c r="X129" s="114">
        <f t="shared" si="68"/>
        <v>12842.481002950299</v>
      </c>
      <c r="Y129" s="114">
        <f t="shared" si="68"/>
        <v>15025.652986344672</v>
      </c>
      <c r="Z129" s="114">
        <f t="shared" si="68"/>
        <v>62036.554343322452</v>
      </c>
      <c r="AA129" s="114">
        <f t="shared" si="68"/>
        <v>55391.935032795045</v>
      </c>
      <c r="AB129" s="114">
        <f t="shared" si="68"/>
        <v>72620.433622250028</v>
      </c>
      <c r="AC129" s="114">
        <f t="shared" si="68"/>
        <v>32466.620500784506</v>
      </c>
      <c r="AD129" s="114">
        <f t="shared" si="68"/>
        <v>67616.916847677188</v>
      </c>
      <c r="AE129" s="114">
        <f t="shared" si="68"/>
        <v>107424.83074296426</v>
      </c>
      <c r="AF129" s="114">
        <f t="shared" si="68"/>
        <v>51912.580270026658</v>
      </c>
      <c r="AG129" s="114">
        <f t="shared" si="68"/>
        <v>62269.58840716687</v>
      </c>
      <c r="AH129" s="114">
        <f t="shared" ref="AH129:BH129" si="69">AH5</f>
        <v>121551.60328005842</v>
      </c>
      <c r="AI129" s="114">
        <f t="shared" si="69"/>
        <v>62836.510448192152</v>
      </c>
      <c r="AJ129" s="114">
        <f t="shared" si="69"/>
        <v>33610.325880304001</v>
      </c>
      <c r="AK129" s="114">
        <f t="shared" si="69"/>
        <v>39253.241922138033</v>
      </c>
      <c r="AL129" s="115">
        <f t="shared" si="69"/>
        <v>1759666.7216881944</v>
      </c>
      <c r="AM129" s="116">
        <f t="shared" si="69"/>
        <v>165120.88175043644</v>
      </c>
      <c r="AN129" s="116">
        <f t="shared" si="69"/>
        <v>363972.59238750028</v>
      </c>
      <c r="AO129" s="116">
        <f t="shared" si="69"/>
        <v>2430667.9507162273</v>
      </c>
      <c r="AP129" s="113">
        <f t="shared" si="69"/>
        <v>566070.84905647789</v>
      </c>
      <c r="AQ129" s="114">
        <f t="shared" si="69"/>
        <v>270563.84069596691</v>
      </c>
      <c r="AR129" s="114">
        <f t="shared" si="69"/>
        <v>241253.8526808614</v>
      </c>
      <c r="AS129" s="114">
        <f t="shared" si="69"/>
        <v>305301.32323739043</v>
      </c>
      <c r="AT129" s="114">
        <f t="shared" si="69"/>
        <v>274333.1413695201</v>
      </c>
      <c r="AU129" s="114">
        <f t="shared" si="69"/>
        <v>12830.583523581379</v>
      </c>
      <c r="AV129" s="114">
        <f t="shared" si="69"/>
        <v>124197.46006195906</v>
      </c>
      <c r="AW129" s="114">
        <f t="shared" si="69"/>
        <v>294998.24511295994</v>
      </c>
      <c r="AX129" s="114">
        <f t="shared" si="69"/>
        <v>51132.189638202784</v>
      </c>
      <c r="AY129" s="114">
        <f t="shared" si="69"/>
        <v>106585.95274299744</v>
      </c>
      <c r="AZ129" s="114">
        <f t="shared" si="69"/>
        <v>157718.14238120022</v>
      </c>
      <c r="BA129" s="114">
        <f t="shared" si="69"/>
        <v>431266.18474829703</v>
      </c>
      <c r="BB129" s="114">
        <f t="shared" si="69"/>
        <v>141537.0517709362</v>
      </c>
      <c r="BC129" s="114">
        <f t="shared" si="69"/>
        <v>90553.623296338148</v>
      </c>
      <c r="BD129" s="114">
        <f t="shared" si="69"/>
        <v>663356.85981557134</v>
      </c>
      <c r="BE129" s="114">
        <f t="shared" si="69"/>
        <v>160883.84203046467</v>
      </c>
      <c r="BF129" s="114">
        <f t="shared" si="69"/>
        <v>36931.853451207098</v>
      </c>
      <c r="BG129" s="115">
        <f t="shared" si="69"/>
        <v>3108439.9934171606</v>
      </c>
      <c r="BH129" s="116">
        <f t="shared" si="69"/>
        <v>5800044.3939395519</v>
      </c>
    </row>
    <row r="130" spans="1:60" ht="12" customHeight="1">
      <c r="A130" s="117" t="s">
        <v>336</v>
      </c>
      <c r="B130" s="118">
        <f t="shared" ref="B130:AG130" si="70">B97</f>
        <v>22.333769136157812</v>
      </c>
      <c r="C130" s="119">
        <f t="shared" si="70"/>
        <v>64.554673017036095</v>
      </c>
      <c r="D130" s="120">
        <f t="shared" si="70"/>
        <v>86.888442153193921</v>
      </c>
      <c r="E130" s="118">
        <f t="shared" si="70"/>
        <v>270.24357182961961</v>
      </c>
      <c r="F130" s="119">
        <f t="shared" si="70"/>
        <v>172.13506766108759</v>
      </c>
      <c r="G130" s="119">
        <f t="shared" si="70"/>
        <v>71.08255938147812</v>
      </c>
      <c r="H130" s="120">
        <f t="shared" si="70"/>
        <v>513.46119887218538</v>
      </c>
      <c r="I130" s="118">
        <f t="shared" si="70"/>
        <v>5996.1721343776389</v>
      </c>
      <c r="J130" s="119">
        <f t="shared" si="70"/>
        <v>105.7515991961229</v>
      </c>
      <c r="K130" s="119">
        <f t="shared" si="70"/>
        <v>498.79357785590452</v>
      </c>
      <c r="L130" s="119">
        <f t="shared" si="70"/>
        <v>238.64110202352759</v>
      </c>
      <c r="M130" s="119">
        <f t="shared" si="70"/>
        <v>273.01003543272049</v>
      </c>
      <c r="N130" s="119">
        <f t="shared" si="70"/>
        <v>401.45657032964641</v>
      </c>
      <c r="O130" s="119">
        <f t="shared" si="70"/>
        <v>1099.9377380942058</v>
      </c>
      <c r="P130" s="119">
        <f t="shared" si="70"/>
        <v>562.7119626156458</v>
      </c>
      <c r="Q130" s="119">
        <f t="shared" si="70"/>
        <v>532.70542486320107</v>
      </c>
      <c r="R130" s="119">
        <f t="shared" si="70"/>
        <v>255.96689169899</v>
      </c>
      <c r="S130" s="119">
        <f t="shared" si="70"/>
        <v>1623.9337532571631</v>
      </c>
      <c r="T130" s="119">
        <f t="shared" si="70"/>
        <v>449.68762753516899</v>
      </c>
      <c r="U130" s="119">
        <f t="shared" si="70"/>
        <v>1165.1845628741871</v>
      </c>
      <c r="V130" s="119">
        <f t="shared" si="70"/>
        <v>819.1636441377741</v>
      </c>
      <c r="W130" s="119">
        <f t="shared" si="70"/>
        <v>1659.695451345114</v>
      </c>
      <c r="X130" s="119">
        <f t="shared" si="70"/>
        <v>427.24095316880562</v>
      </c>
      <c r="Y130" s="119">
        <f t="shared" si="70"/>
        <v>510.2836342894193</v>
      </c>
      <c r="Z130" s="119">
        <f t="shared" si="70"/>
        <v>1417.651234480398</v>
      </c>
      <c r="AA130" s="119">
        <f t="shared" si="70"/>
        <v>923.75930932595179</v>
      </c>
      <c r="AB130" s="119">
        <f t="shared" si="70"/>
        <v>1555.549078877727</v>
      </c>
      <c r="AC130" s="119">
        <f t="shared" si="70"/>
        <v>1349.6308817220461</v>
      </c>
      <c r="AD130" s="119">
        <f t="shared" si="70"/>
        <v>1610.809281333012</v>
      </c>
      <c r="AE130" s="119">
        <f t="shared" si="70"/>
        <v>1444.0487732482397</v>
      </c>
      <c r="AF130" s="119">
        <f t="shared" si="70"/>
        <v>1060.036257490279</v>
      </c>
      <c r="AG130" s="119">
        <f t="shared" si="70"/>
        <v>2143.8917979174548</v>
      </c>
      <c r="AH130" s="119">
        <f t="shared" ref="AH130:BH130" si="71">AH97</f>
        <v>2897.2554630366567</v>
      </c>
      <c r="AI130" s="119">
        <f t="shared" si="71"/>
        <v>953.36892946934256</v>
      </c>
      <c r="AJ130" s="119">
        <f t="shared" si="71"/>
        <v>667.55157670762389</v>
      </c>
      <c r="AK130" s="119">
        <f t="shared" si="71"/>
        <v>352.90741724267781</v>
      </c>
      <c r="AL130" s="120">
        <f t="shared" si="71"/>
        <v>32996.796663946647</v>
      </c>
      <c r="AM130" s="121">
        <f t="shared" si="71"/>
        <v>165120.88175043644</v>
      </c>
      <c r="AN130" s="121">
        <f t="shared" si="71"/>
        <v>2027.192676563531</v>
      </c>
      <c r="AO130" s="121">
        <f t="shared" si="71"/>
        <v>200658.33228981879</v>
      </c>
      <c r="AP130" s="118">
        <f t="shared" si="71"/>
        <v>531481.37376310793</v>
      </c>
      <c r="AQ130" s="119">
        <f t="shared" si="71"/>
        <v>270371.97460398148</v>
      </c>
      <c r="AR130" s="119">
        <f t="shared" si="71"/>
        <v>240062.36964167087</v>
      </c>
      <c r="AS130" s="119">
        <f t="shared" si="71"/>
        <v>305301.32323739043</v>
      </c>
      <c r="AT130" s="119">
        <f t="shared" si="71"/>
        <v>274201.1413695201</v>
      </c>
      <c r="AU130" s="119">
        <f t="shared" si="71"/>
        <v>12826.583523581379</v>
      </c>
      <c r="AV130" s="119">
        <f t="shared" si="71"/>
        <v>124177.46006195906</v>
      </c>
      <c r="AW130" s="119">
        <f t="shared" si="71"/>
        <v>293448.8561940064</v>
      </c>
      <c r="AX130" s="119">
        <f t="shared" si="71"/>
        <v>51132.189638202784</v>
      </c>
      <c r="AY130" s="119">
        <f t="shared" si="71"/>
        <v>106585.95274299744</v>
      </c>
      <c r="AZ130" s="119">
        <f t="shared" si="71"/>
        <v>157718.14238120022</v>
      </c>
      <c r="BA130" s="119">
        <f t="shared" si="71"/>
        <v>428175.80457300058</v>
      </c>
      <c r="BB130" s="119">
        <f t="shared" si="71"/>
        <v>141519.6181688635</v>
      </c>
      <c r="BC130" s="119">
        <f t="shared" si="71"/>
        <v>90550.623296338148</v>
      </c>
      <c r="BD130" s="119">
        <f t="shared" si="71"/>
        <v>660246.04603820224</v>
      </c>
      <c r="BE130" s="119">
        <f t="shared" si="71"/>
        <v>160883.84203046467</v>
      </c>
      <c r="BF130" s="119">
        <f t="shared" si="71"/>
        <v>36931.853451207098</v>
      </c>
      <c r="BG130" s="122">
        <f t="shared" si="71"/>
        <v>3067650.9662962919</v>
      </c>
      <c r="BH130" s="121">
        <f t="shared" si="71"/>
        <v>3268396.1870282637</v>
      </c>
    </row>
    <row r="131" spans="1:60" ht="12" customHeight="1">
      <c r="A131" s="69" t="s">
        <v>337</v>
      </c>
      <c r="B131" s="123">
        <f t="shared" ref="B131:AG131" si="72">B98</f>
        <v>2.9142857142857101</v>
      </c>
      <c r="C131" s="124">
        <f t="shared" si="72"/>
        <v>1</v>
      </c>
      <c r="D131" s="125">
        <f t="shared" si="72"/>
        <v>3.9142857142857101</v>
      </c>
      <c r="E131" s="123">
        <f t="shared" si="72"/>
        <v>265.45833333333297</v>
      </c>
      <c r="F131" s="124">
        <f t="shared" si="72"/>
        <v>13.424657534246601</v>
      </c>
      <c r="G131" s="124">
        <f t="shared" si="72"/>
        <v>69.487479882715903</v>
      </c>
      <c r="H131" s="125">
        <f t="shared" si="72"/>
        <v>348.37047075029545</v>
      </c>
      <c r="I131" s="123">
        <f t="shared" si="72"/>
        <v>5105.4878787878752</v>
      </c>
      <c r="J131" s="124">
        <f t="shared" si="72"/>
        <v>72.254929722116302</v>
      </c>
      <c r="K131" s="124">
        <f t="shared" si="72"/>
        <v>443.76333514860801</v>
      </c>
      <c r="L131" s="124">
        <f t="shared" si="72"/>
        <v>219.50014803838098</v>
      </c>
      <c r="M131" s="124">
        <f t="shared" si="72"/>
        <v>189.26836174770401</v>
      </c>
      <c r="N131" s="124">
        <f t="shared" si="72"/>
        <v>386.3033150914053</v>
      </c>
      <c r="O131" s="124">
        <f t="shared" si="72"/>
        <v>971.53383844384678</v>
      </c>
      <c r="P131" s="124">
        <f t="shared" si="72"/>
        <v>561.11688311688363</v>
      </c>
      <c r="Q131" s="124">
        <f t="shared" si="72"/>
        <v>532.70542486320107</v>
      </c>
      <c r="R131" s="124">
        <f t="shared" si="72"/>
        <v>79.651614630711009</v>
      </c>
      <c r="S131" s="124">
        <f t="shared" si="72"/>
        <v>1396.6349246835471</v>
      </c>
      <c r="T131" s="124">
        <f t="shared" si="72"/>
        <v>384.289368085918</v>
      </c>
      <c r="U131" s="124">
        <f t="shared" si="72"/>
        <v>520.77244537425099</v>
      </c>
      <c r="V131" s="124">
        <f t="shared" si="72"/>
        <v>398.79879838023402</v>
      </c>
      <c r="W131" s="124">
        <f t="shared" si="72"/>
        <v>1081.47913304381</v>
      </c>
      <c r="X131" s="124">
        <f t="shared" si="72"/>
        <v>313.19276900730659</v>
      </c>
      <c r="Y131" s="124">
        <f t="shared" si="72"/>
        <v>412.98378486492396</v>
      </c>
      <c r="Z131" s="124">
        <f t="shared" si="72"/>
        <v>1244.5851088646971</v>
      </c>
      <c r="AA131" s="124">
        <f t="shared" si="72"/>
        <v>867.13398711989305</v>
      </c>
      <c r="AB131" s="124">
        <f t="shared" si="72"/>
        <v>1175.1226184229379</v>
      </c>
      <c r="AC131" s="124">
        <f t="shared" si="72"/>
        <v>1241.165475806215</v>
      </c>
      <c r="AD131" s="124">
        <f t="shared" si="72"/>
        <v>1499.153716419657</v>
      </c>
      <c r="AE131" s="124">
        <f t="shared" si="72"/>
        <v>861.04721645064888</v>
      </c>
      <c r="AF131" s="124">
        <f t="shared" si="72"/>
        <v>710.71384726135307</v>
      </c>
      <c r="AG131" s="124">
        <f t="shared" si="72"/>
        <v>1016.938077508762</v>
      </c>
      <c r="AH131" s="124">
        <f t="shared" ref="AH131:BH131" si="73">AH98</f>
        <v>1251.1334203140466</v>
      </c>
      <c r="AI131" s="124">
        <f t="shared" si="73"/>
        <v>471.65492084315258</v>
      </c>
      <c r="AJ131" s="124">
        <f t="shared" si="73"/>
        <v>154.73351785557088</v>
      </c>
      <c r="AK131" s="124">
        <f t="shared" si="73"/>
        <v>297.8771745353813</v>
      </c>
      <c r="AL131" s="125">
        <f t="shared" si="73"/>
        <v>23860.996034433039</v>
      </c>
      <c r="AM131" s="126">
        <f t="shared" si="73"/>
        <v>99.183760683760696</v>
      </c>
      <c r="AN131" s="126">
        <f t="shared" si="73"/>
        <v>1770.15212981744</v>
      </c>
      <c r="AO131" s="126">
        <f t="shared" si="73"/>
        <v>26078.702395684533</v>
      </c>
      <c r="AP131" s="123">
        <f t="shared" si="73"/>
        <v>519656.25775240862</v>
      </c>
      <c r="AQ131" s="124">
        <f t="shared" si="73"/>
        <v>1839.843482821926</v>
      </c>
      <c r="AR131" s="124">
        <f t="shared" si="73"/>
        <v>-897.71450859898914</v>
      </c>
      <c r="AS131" s="124">
        <f t="shared" si="73"/>
        <v>6682.1025271236604</v>
      </c>
      <c r="AT131" s="124">
        <f t="shared" si="73"/>
        <v>274201.1413695201</v>
      </c>
      <c r="AU131" s="124">
        <f t="shared" si="73"/>
        <v>424.46213915618029</v>
      </c>
      <c r="AV131" s="124">
        <f t="shared" si="73"/>
        <v>1624.3518739272899</v>
      </c>
      <c r="AW131" s="124">
        <f t="shared" si="73"/>
        <v>2101.0186846308839</v>
      </c>
      <c r="AX131" s="124">
        <f t="shared" si="73"/>
        <v>50.3393157519601</v>
      </c>
      <c r="AY131" s="124">
        <f t="shared" si="73"/>
        <v>2903.9059685863881</v>
      </c>
      <c r="AZ131" s="124">
        <f t="shared" si="73"/>
        <v>2954.245284338348</v>
      </c>
      <c r="BA131" s="124">
        <f t="shared" si="73"/>
        <v>405761.22761336365</v>
      </c>
      <c r="BB131" s="124">
        <f t="shared" si="73"/>
        <v>131402.7243687216</v>
      </c>
      <c r="BC131" s="124">
        <f t="shared" si="73"/>
        <v>87562.549533963102</v>
      </c>
      <c r="BD131" s="124">
        <f t="shared" si="73"/>
        <v>624726.50151604833</v>
      </c>
      <c r="BE131" s="124">
        <f t="shared" si="73"/>
        <v>705.952647017907</v>
      </c>
      <c r="BF131" s="124">
        <f t="shared" si="73"/>
        <v>0</v>
      </c>
      <c r="BG131" s="125">
        <f t="shared" si="73"/>
        <v>1434018.1627683942</v>
      </c>
      <c r="BH131" s="126">
        <f t="shared" si="73"/>
        <v>1460100.7794497933</v>
      </c>
    </row>
    <row r="132" spans="1:60" ht="12" customHeight="1">
      <c r="A132" s="68" t="s">
        <v>338</v>
      </c>
      <c r="B132" s="127">
        <f t="shared" ref="B132:AG132" si="74">B106</f>
        <v>0</v>
      </c>
      <c r="C132" s="128">
        <f t="shared" si="74"/>
        <v>0</v>
      </c>
      <c r="D132" s="129">
        <f t="shared" si="74"/>
        <v>0</v>
      </c>
      <c r="E132" s="127">
        <f t="shared" si="74"/>
        <v>0</v>
      </c>
      <c r="F132" s="128">
        <f t="shared" si="74"/>
        <v>0</v>
      </c>
      <c r="G132" s="128">
        <f t="shared" si="74"/>
        <v>0</v>
      </c>
      <c r="H132" s="129">
        <f t="shared" si="74"/>
        <v>0</v>
      </c>
      <c r="I132" s="127">
        <f t="shared" si="74"/>
        <v>0</v>
      </c>
      <c r="J132" s="128">
        <f t="shared" si="74"/>
        <v>0</v>
      </c>
      <c r="K132" s="128">
        <f t="shared" si="74"/>
        <v>0</v>
      </c>
      <c r="L132" s="128">
        <f t="shared" si="74"/>
        <v>0</v>
      </c>
      <c r="M132" s="128">
        <f t="shared" si="74"/>
        <v>0</v>
      </c>
      <c r="N132" s="128">
        <f t="shared" si="74"/>
        <v>0</v>
      </c>
      <c r="O132" s="128">
        <f t="shared" si="74"/>
        <v>0</v>
      </c>
      <c r="P132" s="128">
        <f t="shared" si="74"/>
        <v>0</v>
      </c>
      <c r="Q132" s="128">
        <f t="shared" si="74"/>
        <v>0</v>
      </c>
      <c r="R132" s="128">
        <f t="shared" si="74"/>
        <v>0</v>
      </c>
      <c r="S132" s="128">
        <f t="shared" si="74"/>
        <v>0</v>
      </c>
      <c r="T132" s="128">
        <f t="shared" si="74"/>
        <v>0</v>
      </c>
      <c r="U132" s="128">
        <f t="shared" si="74"/>
        <v>0</v>
      </c>
      <c r="V132" s="128">
        <f t="shared" si="74"/>
        <v>0</v>
      </c>
      <c r="W132" s="128">
        <f t="shared" si="74"/>
        <v>0</v>
      </c>
      <c r="X132" s="128">
        <f t="shared" si="74"/>
        <v>0</v>
      </c>
      <c r="Y132" s="128">
        <f t="shared" si="74"/>
        <v>0</v>
      </c>
      <c r="Z132" s="128">
        <f t="shared" si="74"/>
        <v>0</v>
      </c>
      <c r="AA132" s="128">
        <f t="shared" si="74"/>
        <v>0</v>
      </c>
      <c r="AB132" s="128">
        <f t="shared" si="74"/>
        <v>0</v>
      </c>
      <c r="AC132" s="128">
        <f t="shared" si="74"/>
        <v>0</v>
      </c>
      <c r="AD132" s="128">
        <f t="shared" si="74"/>
        <v>0</v>
      </c>
      <c r="AE132" s="128">
        <f t="shared" si="74"/>
        <v>0</v>
      </c>
      <c r="AF132" s="128">
        <f t="shared" si="74"/>
        <v>0</v>
      </c>
      <c r="AG132" s="128">
        <f t="shared" si="74"/>
        <v>0</v>
      </c>
      <c r="AH132" s="128">
        <f t="shared" ref="AH132:BH132" si="75">AH106</f>
        <v>0</v>
      </c>
      <c r="AI132" s="128">
        <f t="shared" si="75"/>
        <v>0</v>
      </c>
      <c r="AJ132" s="128">
        <f t="shared" si="75"/>
        <v>0</v>
      </c>
      <c r="AK132" s="128">
        <f t="shared" si="75"/>
        <v>0</v>
      </c>
      <c r="AL132" s="129">
        <f t="shared" si="75"/>
        <v>0</v>
      </c>
      <c r="AM132" s="130">
        <f t="shared" si="75"/>
        <v>82532.224348555639</v>
      </c>
      <c r="AN132" s="130">
        <f t="shared" si="75"/>
        <v>0</v>
      </c>
      <c r="AO132" s="130">
        <f t="shared" si="75"/>
        <v>82532.224348555639</v>
      </c>
      <c r="AP132" s="127">
        <f t="shared" si="75"/>
        <v>1441.32214765101</v>
      </c>
      <c r="AQ132" s="128">
        <f t="shared" si="75"/>
        <v>261272.8875502148</v>
      </c>
      <c r="AR132" s="128">
        <f t="shared" si="75"/>
        <v>0</v>
      </c>
      <c r="AS132" s="128">
        <f t="shared" si="75"/>
        <v>0</v>
      </c>
      <c r="AT132" s="128">
        <f t="shared" si="75"/>
        <v>0</v>
      </c>
      <c r="AU132" s="128">
        <f t="shared" si="75"/>
        <v>0</v>
      </c>
      <c r="AV132" s="128">
        <f t="shared" si="75"/>
        <v>0</v>
      </c>
      <c r="AW132" s="128">
        <f t="shared" si="75"/>
        <v>4.3558371060141203</v>
      </c>
      <c r="AX132" s="128">
        <f t="shared" si="75"/>
        <v>0</v>
      </c>
      <c r="AY132" s="128">
        <f t="shared" si="75"/>
        <v>0</v>
      </c>
      <c r="AZ132" s="128">
        <f t="shared" si="75"/>
        <v>0</v>
      </c>
      <c r="BA132" s="128">
        <f t="shared" si="75"/>
        <v>4754.3970868371052</v>
      </c>
      <c r="BB132" s="128">
        <f t="shared" si="75"/>
        <v>1</v>
      </c>
      <c r="BC132" s="128">
        <f t="shared" si="75"/>
        <v>0</v>
      </c>
      <c r="BD132" s="128">
        <f t="shared" si="75"/>
        <v>4755.3970868371052</v>
      </c>
      <c r="BE132" s="128">
        <f t="shared" si="75"/>
        <v>0</v>
      </c>
      <c r="BF132" s="128">
        <f t="shared" si="75"/>
        <v>0</v>
      </c>
      <c r="BG132" s="129">
        <f t="shared" si="75"/>
        <v>267473.96262180893</v>
      </c>
      <c r="BH132" s="130">
        <f t="shared" si="75"/>
        <v>304755.5895914766</v>
      </c>
    </row>
    <row r="133" spans="1:60" ht="12" customHeight="1">
      <c r="A133" s="69" t="s">
        <v>339</v>
      </c>
      <c r="B133" s="123">
        <f>B112</f>
        <v>0</v>
      </c>
      <c r="C133" s="124">
        <f t="shared" ref="C133:BH133" si="76">C112</f>
        <v>0</v>
      </c>
      <c r="D133" s="125">
        <f t="shared" si="76"/>
        <v>0</v>
      </c>
      <c r="E133" s="123">
        <f t="shared" si="76"/>
        <v>4.7852384962866497</v>
      </c>
      <c r="F133" s="124">
        <f t="shared" si="76"/>
        <v>158.710410126841</v>
      </c>
      <c r="G133" s="124">
        <f t="shared" si="76"/>
        <v>1.5950794987622201</v>
      </c>
      <c r="H133" s="125">
        <f t="shared" si="76"/>
        <v>165.09072812188987</v>
      </c>
      <c r="I133" s="123">
        <f t="shared" si="76"/>
        <v>890.68425558976401</v>
      </c>
      <c r="J133" s="124">
        <f t="shared" si="76"/>
        <v>33.496669474006602</v>
      </c>
      <c r="K133" s="124">
        <f t="shared" si="76"/>
        <v>55.030242707296502</v>
      </c>
      <c r="L133" s="124">
        <f t="shared" si="76"/>
        <v>19.140953985146599</v>
      </c>
      <c r="M133" s="124">
        <f t="shared" si="76"/>
        <v>83.741673685016494</v>
      </c>
      <c r="N133" s="124">
        <f t="shared" si="76"/>
        <v>15.153255238241099</v>
      </c>
      <c r="O133" s="124">
        <f t="shared" si="76"/>
        <v>128.40389965035899</v>
      </c>
      <c r="P133" s="124">
        <f t="shared" si="76"/>
        <v>1.5950794987622201</v>
      </c>
      <c r="Q133" s="124">
        <f t="shared" si="76"/>
        <v>0</v>
      </c>
      <c r="R133" s="124">
        <f t="shared" si="76"/>
        <v>176.31527706827899</v>
      </c>
      <c r="S133" s="124">
        <f t="shared" si="76"/>
        <v>227.29882857361599</v>
      </c>
      <c r="T133" s="124">
        <f t="shared" si="76"/>
        <v>65.398259449251</v>
      </c>
      <c r="U133" s="124">
        <f t="shared" si="76"/>
        <v>644.41211749993602</v>
      </c>
      <c r="V133" s="124">
        <f t="shared" si="76"/>
        <v>420.36484575754002</v>
      </c>
      <c r="W133" s="124">
        <f t="shared" si="76"/>
        <v>578.216318301304</v>
      </c>
      <c r="X133" s="124">
        <f t="shared" si="76"/>
        <v>114.04818416149899</v>
      </c>
      <c r="Y133" s="124">
        <f t="shared" si="76"/>
        <v>97.299849424495306</v>
      </c>
      <c r="Z133" s="124">
        <f t="shared" si="76"/>
        <v>173.066125615701</v>
      </c>
      <c r="AA133" s="124">
        <f t="shared" si="76"/>
        <v>56.625322206058797</v>
      </c>
      <c r="AB133" s="124">
        <f t="shared" si="76"/>
        <v>380.42646045478898</v>
      </c>
      <c r="AC133" s="124">
        <f t="shared" si="76"/>
        <v>108.465405915831</v>
      </c>
      <c r="AD133" s="124">
        <f t="shared" si="76"/>
        <v>111.65556491335499</v>
      </c>
      <c r="AE133" s="124">
        <f t="shared" si="76"/>
        <v>583.00155679759098</v>
      </c>
      <c r="AF133" s="124">
        <f t="shared" si="76"/>
        <v>349.322410228926</v>
      </c>
      <c r="AG133" s="124">
        <f t="shared" si="76"/>
        <v>1126.953720408693</v>
      </c>
      <c r="AH133" s="124">
        <f t="shared" si="76"/>
        <v>1646.1220427226101</v>
      </c>
      <c r="AI133" s="124">
        <f t="shared" si="76"/>
        <v>481.71400862618998</v>
      </c>
      <c r="AJ133" s="124">
        <f t="shared" si="76"/>
        <v>512.81805885205301</v>
      </c>
      <c r="AK133" s="124">
        <f t="shared" si="76"/>
        <v>55.030242707296502</v>
      </c>
      <c r="AL133" s="125">
        <f t="shared" si="76"/>
        <v>9135.8006295136074</v>
      </c>
      <c r="AM133" s="126">
        <f t="shared" si="76"/>
        <v>82489.473641197037</v>
      </c>
      <c r="AN133" s="126">
        <f t="shared" si="76"/>
        <v>257.04054674609102</v>
      </c>
      <c r="AO133" s="126">
        <f t="shared" si="76"/>
        <v>92047.405545578629</v>
      </c>
      <c r="AP133" s="123">
        <f t="shared" si="76"/>
        <v>8578.1161223103591</v>
      </c>
      <c r="AQ133" s="124">
        <f t="shared" si="76"/>
        <v>7179.1926718866744</v>
      </c>
      <c r="AR133" s="124">
        <f t="shared" si="76"/>
        <v>240960.08415026986</v>
      </c>
      <c r="AS133" s="124">
        <f t="shared" si="76"/>
        <v>297805.52686572296</v>
      </c>
      <c r="AT133" s="124">
        <f t="shared" si="76"/>
        <v>0</v>
      </c>
      <c r="AU133" s="124">
        <f t="shared" si="76"/>
        <v>12402.1213844252</v>
      </c>
      <c r="AV133" s="124">
        <f t="shared" si="76"/>
        <v>367.48390519577902</v>
      </c>
      <c r="AW133" s="124">
        <f t="shared" si="76"/>
        <v>291343.48167226953</v>
      </c>
      <c r="AX133" s="124">
        <f t="shared" si="76"/>
        <v>712.37042943332006</v>
      </c>
      <c r="AY133" s="124">
        <f t="shared" si="76"/>
        <v>23.128652732052199</v>
      </c>
      <c r="AZ133" s="124">
        <f t="shared" si="76"/>
        <v>735.49908216537222</v>
      </c>
      <c r="BA133" s="124">
        <f t="shared" si="76"/>
        <v>15192.410607544798</v>
      </c>
      <c r="BB133" s="124">
        <f t="shared" si="76"/>
        <v>9566.9291078469087</v>
      </c>
      <c r="BC133" s="124">
        <f t="shared" si="76"/>
        <v>891.29163559985295</v>
      </c>
      <c r="BD133" s="124">
        <f t="shared" si="76"/>
        <v>25650.63135099156</v>
      </c>
      <c r="BE133" s="124">
        <f t="shared" si="76"/>
        <v>1145.6332775887599</v>
      </c>
      <c r="BF133" s="124">
        <f t="shared" si="76"/>
        <v>0</v>
      </c>
      <c r="BG133" s="125">
        <f t="shared" si="76"/>
        <v>886167.77048282605</v>
      </c>
      <c r="BH133" s="126">
        <f t="shared" si="76"/>
        <v>1023465.7734072926</v>
      </c>
    </row>
    <row r="134" spans="1:60" ht="12" customHeight="1">
      <c r="A134" s="68" t="s">
        <v>340</v>
      </c>
      <c r="B134" s="127">
        <f>B119</f>
        <v>19.419483421872101</v>
      </c>
      <c r="C134" s="128">
        <f t="shared" ref="C134:BH134" si="77">C119</f>
        <v>63.554673017036102</v>
      </c>
      <c r="D134" s="129">
        <f t="shared" si="77"/>
        <v>82.97415643890821</v>
      </c>
      <c r="E134" s="127">
        <f t="shared" si="77"/>
        <v>0</v>
      </c>
      <c r="F134" s="128">
        <f t="shared" si="77"/>
        <v>0</v>
      </c>
      <c r="G134" s="128">
        <f t="shared" si="77"/>
        <v>0</v>
      </c>
      <c r="H134" s="129">
        <f t="shared" si="77"/>
        <v>0</v>
      </c>
      <c r="I134" s="127">
        <f t="shared" si="77"/>
        <v>0</v>
      </c>
      <c r="J134" s="128">
        <f t="shared" si="77"/>
        <v>0</v>
      </c>
      <c r="K134" s="128">
        <f t="shared" si="77"/>
        <v>0</v>
      </c>
      <c r="L134" s="128">
        <f t="shared" si="77"/>
        <v>0</v>
      </c>
      <c r="M134" s="128">
        <f t="shared" si="77"/>
        <v>0</v>
      </c>
      <c r="N134" s="128">
        <f t="shared" si="77"/>
        <v>0</v>
      </c>
      <c r="O134" s="128">
        <f t="shared" si="77"/>
        <v>0</v>
      </c>
      <c r="P134" s="128">
        <f t="shared" si="77"/>
        <v>0</v>
      </c>
      <c r="Q134" s="128">
        <f t="shared" si="77"/>
        <v>0</v>
      </c>
      <c r="R134" s="128">
        <f t="shared" si="77"/>
        <v>0</v>
      </c>
      <c r="S134" s="128">
        <f t="shared" si="77"/>
        <v>0</v>
      </c>
      <c r="T134" s="128">
        <f t="shared" si="77"/>
        <v>0</v>
      </c>
      <c r="U134" s="128">
        <f t="shared" si="77"/>
        <v>0</v>
      </c>
      <c r="V134" s="128">
        <f t="shared" si="77"/>
        <v>0</v>
      </c>
      <c r="W134" s="128">
        <f t="shared" si="77"/>
        <v>0</v>
      </c>
      <c r="X134" s="128">
        <f t="shared" si="77"/>
        <v>0</v>
      </c>
      <c r="Y134" s="128">
        <f t="shared" si="77"/>
        <v>0</v>
      </c>
      <c r="Z134" s="128">
        <f t="shared" si="77"/>
        <v>0</v>
      </c>
      <c r="AA134" s="128">
        <f t="shared" si="77"/>
        <v>0</v>
      </c>
      <c r="AB134" s="128">
        <f t="shared" si="77"/>
        <v>0</v>
      </c>
      <c r="AC134" s="128">
        <f t="shared" si="77"/>
        <v>0</v>
      </c>
      <c r="AD134" s="128">
        <f t="shared" si="77"/>
        <v>0</v>
      </c>
      <c r="AE134" s="128">
        <f t="shared" si="77"/>
        <v>0</v>
      </c>
      <c r="AF134" s="128">
        <f t="shared" si="77"/>
        <v>0</v>
      </c>
      <c r="AG134" s="128">
        <f t="shared" si="77"/>
        <v>0</v>
      </c>
      <c r="AH134" s="128">
        <f t="shared" si="77"/>
        <v>0</v>
      </c>
      <c r="AI134" s="128">
        <f t="shared" si="77"/>
        <v>0</v>
      </c>
      <c r="AJ134" s="128">
        <f t="shared" si="77"/>
        <v>0</v>
      </c>
      <c r="AK134" s="128">
        <f t="shared" si="77"/>
        <v>0</v>
      </c>
      <c r="AL134" s="129">
        <f t="shared" si="77"/>
        <v>0</v>
      </c>
      <c r="AM134" s="130">
        <f t="shared" si="77"/>
        <v>0</v>
      </c>
      <c r="AN134" s="130">
        <f t="shared" si="77"/>
        <v>0</v>
      </c>
      <c r="AO134" s="130">
        <f t="shared" si="77"/>
        <v>0</v>
      </c>
      <c r="AP134" s="127">
        <f t="shared" si="77"/>
        <v>1805.6777407379027</v>
      </c>
      <c r="AQ134" s="128">
        <f t="shared" si="77"/>
        <v>80.050899058129602</v>
      </c>
      <c r="AR134" s="128">
        <f t="shared" si="77"/>
        <v>0</v>
      </c>
      <c r="AS134" s="128">
        <f t="shared" si="77"/>
        <v>813.693844543811</v>
      </c>
      <c r="AT134" s="128">
        <f t="shared" si="77"/>
        <v>0</v>
      </c>
      <c r="AU134" s="128">
        <f t="shared" si="77"/>
        <v>0</v>
      </c>
      <c r="AV134" s="128">
        <f t="shared" si="77"/>
        <v>122185.624282836</v>
      </c>
      <c r="AW134" s="128">
        <f t="shared" si="77"/>
        <v>0</v>
      </c>
      <c r="AX134" s="128">
        <f t="shared" si="77"/>
        <v>50369.479893017502</v>
      </c>
      <c r="AY134" s="128">
        <f t="shared" si="77"/>
        <v>103658.918121679</v>
      </c>
      <c r="AZ134" s="128">
        <f t="shared" si="77"/>
        <v>154028.39801469649</v>
      </c>
      <c r="BA134" s="128">
        <f t="shared" si="77"/>
        <v>2467.7692652550327</v>
      </c>
      <c r="BB134" s="128">
        <f t="shared" si="77"/>
        <v>548.96469229500133</v>
      </c>
      <c r="BC134" s="128">
        <f t="shared" si="77"/>
        <v>2096.7821267752001</v>
      </c>
      <c r="BD134" s="128">
        <f t="shared" si="77"/>
        <v>5113.5160843252343</v>
      </c>
      <c r="BE134" s="128">
        <f t="shared" si="77"/>
        <v>159032.25610585802</v>
      </c>
      <c r="BF134" s="128">
        <f t="shared" si="77"/>
        <v>36931.853451207098</v>
      </c>
      <c r="BG134" s="129">
        <f t="shared" si="77"/>
        <v>479991.07042326272</v>
      </c>
      <c r="BH134" s="130">
        <f t="shared" si="77"/>
        <v>480074.04457970161</v>
      </c>
    </row>
    <row r="135" spans="1:60" ht="12" customHeight="1">
      <c r="A135" s="131"/>
      <c r="B135" s="104"/>
      <c r="C135" s="105"/>
      <c r="D135" s="106"/>
      <c r="E135" s="104"/>
      <c r="F135" s="105"/>
      <c r="G135" s="105"/>
      <c r="H135" s="112"/>
      <c r="I135" s="104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6"/>
      <c r="AM135" s="109"/>
      <c r="AN135" s="110"/>
      <c r="AO135" s="109"/>
      <c r="AP135" s="104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5"/>
      <c r="BB135" s="105"/>
      <c r="BC135" s="105"/>
      <c r="BD135" s="105"/>
      <c r="BE135" s="105"/>
      <c r="BF135" s="105"/>
      <c r="BG135" s="106"/>
      <c r="BH135" s="110"/>
    </row>
    <row r="136" spans="1:60" ht="12" customHeight="1">
      <c r="A136" s="42" t="s">
        <v>341</v>
      </c>
      <c r="B136" s="132">
        <f>SUM(B137:B140)</f>
        <v>1</v>
      </c>
      <c r="C136" s="133">
        <f t="shared" ref="C136:BH136" si="78">SUM(C137:C140)</f>
        <v>1</v>
      </c>
      <c r="D136" s="134">
        <f t="shared" si="78"/>
        <v>1</v>
      </c>
      <c r="E136" s="132">
        <f t="shared" si="78"/>
        <v>1</v>
      </c>
      <c r="F136" s="133">
        <f t="shared" si="78"/>
        <v>1</v>
      </c>
      <c r="G136" s="133">
        <f t="shared" si="78"/>
        <v>1</v>
      </c>
      <c r="H136" s="134">
        <f t="shared" si="78"/>
        <v>0.99999999999999989</v>
      </c>
      <c r="I136" s="132">
        <f t="shared" si="78"/>
        <v>1</v>
      </c>
      <c r="J136" s="133">
        <f t="shared" si="78"/>
        <v>1</v>
      </c>
      <c r="K136" s="133">
        <f t="shared" si="78"/>
        <v>1</v>
      </c>
      <c r="L136" s="133">
        <f t="shared" si="78"/>
        <v>0.99999999999999989</v>
      </c>
      <c r="M136" s="133">
        <f t="shared" si="78"/>
        <v>1</v>
      </c>
      <c r="N136" s="133">
        <f t="shared" si="78"/>
        <v>1</v>
      </c>
      <c r="O136" s="133">
        <f t="shared" si="78"/>
        <v>1</v>
      </c>
      <c r="P136" s="133">
        <f t="shared" si="78"/>
        <v>1.0000000000000002</v>
      </c>
      <c r="Q136" s="133">
        <f t="shared" si="78"/>
        <v>1</v>
      </c>
      <c r="R136" s="133">
        <f t="shared" si="78"/>
        <v>1</v>
      </c>
      <c r="S136" s="133">
        <f t="shared" si="78"/>
        <v>1</v>
      </c>
      <c r="T136" s="133">
        <f t="shared" si="78"/>
        <v>1</v>
      </c>
      <c r="U136" s="133">
        <f t="shared" si="78"/>
        <v>0.99999999999999978</v>
      </c>
      <c r="V136" s="133">
        <f t="shared" si="78"/>
        <v>0.99999999999999989</v>
      </c>
      <c r="W136" s="133">
        <f t="shared" si="78"/>
        <v>1</v>
      </c>
      <c r="X136" s="133">
        <f t="shared" si="78"/>
        <v>0.99999999999999989</v>
      </c>
      <c r="Y136" s="133">
        <f t="shared" si="78"/>
        <v>1</v>
      </c>
      <c r="Z136" s="133">
        <f t="shared" si="78"/>
        <v>1</v>
      </c>
      <c r="AA136" s="133">
        <f t="shared" si="78"/>
        <v>1</v>
      </c>
      <c r="AB136" s="133">
        <f t="shared" si="78"/>
        <v>0.99999999999999989</v>
      </c>
      <c r="AC136" s="133">
        <f t="shared" si="78"/>
        <v>1</v>
      </c>
      <c r="AD136" s="133">
        <f t="shared" si="78"/>
        <v>1</v>
      </c>
      <c r="AE136" s="133">
        <f t="shared" si="78"/>
        <v>1</v>
      </c>
      <c r="AF136" s="133">
        <f t="shared" si="78"/>
        <v>1</v>
      </c>
      <c r="AG136" s="133">
        <f t="shared" si="78"/>
        <v>1.0000000000000002</v>
      </c>
      <c r="AH136" s="133">
        <f t="shared" si="78"/>
        <v>1</v>
      </c>
      <c r="AI136" s="133">
        <f t="shared" si="78"/>
        <v>1</v>
      </c>
      <c r="AJ136" s="133">
        <f t="shared" si="78"/>
        <v>1</v>
      </c>
      <c r="AK136" s="133">
        <f t="shared" si="78"/>
        <v>1</v>
      </c>
      <c r="AL136" s="134">
        <f t="shared" si="78"/>
        <v>1</v>
      </c>
      <c r="AM136" s="135">
        <f t="shared" si="78"/>
        <v>1</v>
      </c>
      <c r="AN136" s="135">
        <f t="shared" si="78"/>
        <v>1</v>
      </c>
      <c r="AO136" s="135">
        <f t="shared" si="78"/>
        <v>1</v>
      </c>
      <c r="AP136" s="132">
        <f t="shared" si="78"/>
        <v>0.99999999999999989</v>
      </c>
      <c r="AQ136" s="133">
        <f t="shared" si="78"/>
        <v>1</v>
      </c>
      <c r="AR136" s="133">
        <f t="shared" si="78"/>
        <v>1</v>
      </c>
      <c r="AS136" s="133">
        <f t="shared" si="78"/>
        <v>1</v>
      </c>
      <c r="AT136" s="133">
        <f t="shared" si="78"/>
        <v>1</v>
      </c>
      <c r="AU136" s="133">
        <f t="shared" si="78"/>
        <v>1</v>
      </c>
      <c r="AV136" s="133">
        <f t="shared" si="78"/>
        <v>1</v>
      </c>
      <c r="AW136" s="133">
        <f t="shared" si="78"/>
        <v>1.0000000000000002</v>
      </c>
      <c r="AX136" s="133">
        <f t="shared" si="78"/>
        <v>1</v>
      </c>
      <c r="AY136" s="133">
        <f t="shared" si="78"/>
        <v>1</v>
      </c>
      <c r="AZ136" s="133">
        <f t="shared" si="78"/>
        <v>0.99999999999999989</v>
      </c>
      <c r="BA136" s="133">
        <f t="shared" si="78"/>
        <v>1</v>
      </c>
      <c r="BB136" s="133">
        <f t="shared" si="78"/>
        <v>1</v>
      </c>
      <c r="BC136" s="133">
        <f t="shared" si="78"/>
        <v>1</v>
      </c>
      <c r="BD136" s="133">
        <f t="shared" si="78"/>
        <v>0.99999999999999989</v>
      </c>
      <c r="BE136" s="133">
        <f t="shared" si="78"/>
        <v>1.0000000000000002</v>
      </c>
      <c r="BF136" s="133">
        <f t="shared" si="78"/>
        <v>1</v>
      </c>
      <c r="BG136" s="134">
        <f t="shared" si="78"/>
        <v>1</v>
      </c>
      <c r="BH136" s="135">
        <f t="shared" si="78"/>
        <v>1</v>
      </c>
    </row>
    <row r="137" spans="1:60" ht="12" customHeight="1">
      <c r="A137" s="69" t="s">
        <v>337</v>
      </c>
      <c r="B137" s="136">
        <f t="shared" ref="B137:AG137" si="79">B99</f>
        <v>0.13048785883469866</v>
      </c>
      <c r="C137" s="137">
        <f t="shared" si="79"/>
        <v>1.5490745336686908E-2</v>
      </c>
      <c r="D137" s="138">
        <f t="shared" si="79"/>
        <v>4.504955569791886E-2</v>
      </c>
      <c r="E137" s="136">
        <f t="shared" si="79"/>
        <v>0.98229286837836949</v>
      </c>
      <c r="F137" s="137">
        <f t="shared" si="79"/>
        <v>7.7989091453916123E-2</v>
      </c>
      <c r="G137" s="137">
        <f t="shared" si="79"/>
        <v>0.97756018476765982</v>
      </c>
      <c r="H137" s="138">
        <f t="shared" si="79"/>
        <v>0.67847477378132803</v>
      </c>
      <c r="I137" s="136">
        <f t="shared" si="79"/>
        <v>0.85145785750825331</v>
      </c>
      <c r="J137" s="137">
        <f t="shared" si="79"/>
        <v>0.68325141436504477</v>
      </c>
      <c r="K137" s="137">
        <f t="shared" si="79"/>
        <v>0.88967331346997802</v>
      </c>
      <c r="L137" s="137">
        <f t="shared" si="79"/>
        <v>0.91979188068256779</v>
      </c>
      <c r="M137" s="137">
        <f t="shared" si="79"/>
        <v>0.6932652180631893</v>
      </c>
      <c r="N137" s="137">
        <f t="shared" si="79"/>
        <v>0.96225431003458639</v>
      </c>
      <c r="O137" s="137">
        <f t="shared" si="79"/>
        <v>0.88326257459550706</v>
      </c>
      <c r="P137" s="137">
        <f t="shared" si="79"/>
        <v>0.99716537126499361</v>
      </c>
      <c r="Q137" s="137">
        <f t="shared" si="79"/>
        <v>1</v>
      </c>
      <c r="R137" s="137">
        <f t="shared" si="79"/>
        <v>0.31117936426082443</v>
      </c>
      <c r="S137" s="137">
        <f t="shared" si="79"/>
        <v>0.86003195751198758</v>
      </c>
      <c r="T137" s="137">
        <f t="shared" si="79"/>
        <v>0.85456958242833503</v>
      </c>
      <c r="U137" s="137">
        <f t="shared" si="79"/>
        <v>0.44694416830381772</v>
      </c>
      <c r="V137" s="137">
        <f t="shared" si="79"/>
        <v>0.48683654509593999</v>
      </c>
      <c r="W137" s="137">
        <f t="shared" si="79"/>
        <v>0.65161300054616422</v>
      </c>
      <c r="X137" s="137">
        <f t="shared" si="79"/>
        <v>0.73305886686279842</v>
      </c>
      <c r="Y137" s="137">
        <f t="shared" si="79"/>
        <v>0.80932202624921057</v>
      </c>
      <c r="Z137" s="137">
        <f t="shared" si="79"/>
        <v>0.87792051993723719</v>
      </c>
      <c r="AA137" s="137">
        <f t="shared" si="79"/>
        <v>0.93870121617786229</v>
      </c>
      <c r="AB137" s="137">
        <f t="shared" si="79"/>
        <v>0.75543911431630739</v>
      </c>
      <c r="AC137" s="137">
        <f t="shared" si="79"/>
        <v>0.91963328093275709</v>
      </c>
      <c r="AD137" s="137">
        <f t="shared" si="79"/>
        <v>0.9306835599923069</v>
      </c>
      <c r="AE137" s="137">
        <f t="shared" si="79"/>
        <v>0.59627294617882709</v>
      </c>
      <c r="AF137" s="137">
        <f t="shared" si="79"/>
        <v>0.67046182830012357</v>
      </c>
      <c r="AG137" s="137">
        <f t="shared" si="79"/>
        <v>0.4743420719723826</v>
      </c>
      <c r="AH137" s="137">
        <f t="shared" ref="AH137:BH137" si="80">AH99</f>
        <v>0.43183400161845409</v>
      </c>
      <c r="AI137" s="137">
        <f t="shared" si="80"/>
        <v>0.49472445164085826</v>
      </c>
      <c r="AJ137" s="137">
        <f t="shared" si="80"/>
        <v>0.23179260338013027</v>
      </c>
      <c r="AK137" s="137">
        <f t="shared" si="80"/>
        <v>0.84406606373632886</v>
      </c>
      <c r="AL137" s="138">
        <f t="shared" si="80"/>
        <v>0.72313068075799991</v>
      </c>
      <c r="AM137" s="139">
        <f t="shared" si="80"/>
        <v>6.0067363759398371E-4</v>
      </c>
      <c r="AN137" s="139">
        <f t="shared" si="80"/>
        <v>0.87320369212174609</v>
      </c>
      <c r="AO137" s="139">
        <f t="shared" si="80"/>
        <v>0.12996570886484807</v>
      </c>
      <c r="AP137" s="136">
        <f t="shared" si="80"/>
        <v>0.97775064829276592</v>
      </c>
      <c r="AQ137" s="137">
        <f t="shared" si="80"/>
        <v>6.804860176491209E-3</v>
      </c>
      <c r="AR137" s="137">
        <f t="shared" si="80"/>
        <v>-3.7395053208004354E-3</v>
      </c>
      <c r="AS137" s="137">
        <f t="shared" si="80"/>
        <v>2.1886909811812107E-2</v>
      </c>
      <c r="AT137" s="137">
        <f t="shared" si="80"/>
        <v>1</v>
      </c>
      <c r="AU137" s="137">
        <f t="shared" si="80"/>
        <v>3.3092377122545251E-2</v>
      </c>
      <c r="AV137" s="137">
        <f t="shared" si="80"/>
        <v>1.3080891436471724E-2</v>
      </c>
      <c r="AW137" s="137">
        <f t="shared" si="80"/>
        <v>7.1597439904207624E-3</v>
      </c>
      <c r="AX137" s="137">
        <f t="shared" si="80"/>
        <v>9.8449364496508277E-4</v>
      </c>
      <c r="AY137" s="137">
        <f t="shared" si="80"/>
        <v>2.7244734356208784E-2</v>
      </c>
      <c r="AZ137" s="137">
        <f t="shared" si="80"/>
        <v>1.8731169665934955E-2</v>
      </c>
      <c r="BA137" s="137">
        <f t="shared" si="80"/>
        <v>0.94765099587542101</v>
      </c>
      <c r="BB137" s="137">
        <f t="shared" si="80"/>
        <v>0.92851242865798111</v>
      </c>
      <c r="BC137" s="137">
        <f t="shared" si="80"/>
        <v>0.96700106908600503</v>
      </c>
      <c r="BD137" s="137">
        <f t="shared" si="80"/>
        <v>0.94620256382406454</v>
      </c>
      <c r="BE137" s="137">
        <f t="shared" si="80"/>
        <v>4.3879648702336996E-3</v>
      </c>
      <c r="BF137" s="137">
        <f t="shared" si="80"/>
        <v>0</v>
      </c>
      <c r="BG137" s="138">
        <f t="shared" si="80"/>
        <v>0.46746457746454334</v>
      </c>
      <c r="BH137" s="139">
        <f t="shared" si="80"/>
        <v>0.44673310574914304</v>
      </c>
    </row>
    <row r="138" spans="1:60" ht="12" customHeight="1">
      <c r="A138" s="68" t="s">
        <v>338</v>
      </c>
      <c r="B138" s="140">
        <f t="shared" ref="B138:AG138" si="81">B107</f>
        <v>0</v>
      </c>
      <c r="C138" s="141">
        <f t="shared" si="81"/>
        <v>0</v>
      </c>
      <c r="D138" s="142">
        <f t="shared" si="81"/>
        <v>0</v>
      </c>
      <c r="E138" s="140">
        <f t="shared" si="81"/>
        <v>0</v>
      </c>
      <c r="F138" s="141">
        <f t="shared" si="81"/>
        <v>0</v>
      </c>
      <c r="G138" s="141">
        <f t="shared" si="81"/>
        <v>0</v>
      </c>
      <c r="H138" s="142">
        <f t="shared" si="81"/>
        <v>0</v>
      </c>
      <c r="I138" s="140">
        <f t="shared" si="81"/>
        <v>0</v>
      </c>
      <c r="J138" s="141">
        <f t="shared" si="81"/>
        <v>0</v>
      </c>
      <c r="K138" s="141">
        <f t="shared" si="81"/>
        <v>0</v>
      </c>
      <c r="L138" s="141">
        <f t="shared" si="81"/>
        <v>0</v>
      </c>
      <c r="M138" s="141">
        <f t="shared" si="81"/>
        <v>0</v>
      </c>
      <c r="N138" s="141">
        <f t="shared" si="81"/>
        <v>0</v>
      </c>
      <c r="O138" s="141">
        <f t="shared" si="81"/>
        <v>0</v>
      </c>
      <c r="P138" s="141">
        <f t="shared" si="81"/>
        <v>0</v>
      </c>
      <c r="Q138" s="141">
        <f t="shared" si="81"/>
        <v>0</v>
      </c>
      <c r="R138" s="141">
        <f t="shared" si="81"/>
        <v>0</v>
      </c>
      <c r="S138" s="141">
        <f t="shared" si="81"/>
        <v>0</v>
      </c>
      <c r="T138" s="141">
        <f t="shared" si="81"/>
        <v>0</v>
      </c>
      <c r="U138" s="141">
        <f t="shared" si="81"/>
        <v>0</v>
      </c>
      <c r="V138" s="141">
        <f t="shared" si="81"/>
        <v>0</v>
      </c>
      <c r="W138" s="141">
        <f t="shared" si="81"/>
        <v>0</v>
      </c>
      <c r="X138" s="141">
        <f t="shared" si="81"/>
        <v>0</v>
      </c>
      <c r="Y138" s="141">
        <f t="shared" si="81"/>
        <v>0</v>
      </c>
      <c r="Z138" s="141">
        <f t="shared" si="81"/>
        <v>0</v>
      </c>
      <c r="AA138" s="141">
        <f t="shared" si="81"/>
        <v>0</v>
      </c>
      <c r="AB138" s="141">
        <f t="shared" si="81"/>
        <v>0</v>
      </c>
      <c r="AC138" s="141">
        <f t="shared" si="81"/>
        <v>0</v>
      </c>
      <c r="AD138" s="141">
        <f t="shared" si="81"/>
        <v>0</v>
      </c>
      <c r="AE138" s="141">
        <f t="shared" si="81"/>
        <v>0</v>
      </c>
      <c r="AF138" s="141">
        <f t="shared" si="81"/>
        <v>0</v>
      </c>
      <c r="AG138" s="141">
        <f t="shared" si="81"/>
        <v>0</v>
      </c>
      <c r="AH138" s="141">
        <f t="shared" ref="AH138:BH138" si="82">AH107</f>
        <v>0</v>
      </c>
      <c r="AI138" s="141">
        <f t="shared" si="82"/>
        <v>0</v>
      </c>
      <c r="AJ138" s="141">
        <f t="shared" si="82"/>
        <v>0</v>
      </c>
      <c r="AK138" s="141">
        <f t="shared" si="82"/>
        <v>0</v>
      </c>
      <c r="AL138" s="142">
        <f t="shared" si="82"/>
        <v>0</v>
      </c>
      <c r="AM138" s="143">
        <f t="shared" si="82"/>
        <v>0.49982911594001039</v>
      </c>
      <c r="AN138" s="143">
        <f t="shared" si="82"/>
        <v>0</v>
      </c>
      <c r="AO138" s="143">
        <f t="shared" si="82"/>
        <v>0.41130723756515164</v>
      </c>
      <c r="AP138" s="140">
        <f t="shared" si="82"/>
        <v>2.7118958797104275E-3</v>
      </c>
      <c r="AQ138" s="141">
        <f t="shared" si="82"/>
        <v>0.96634604208851793</v>
      </c>
      <c r="AR138" s="141">
        <f t="shared" si="82"/>
        <v>0</v>
      </c>
      <c r="AS138" s="141">
        <f t="shared" si="82"/>
        <v>0</v>
      </c>
      <c r="AT138" s="141">
        <f t="shared" si="82"/>
        <v>0</v>
      </c>
      <c r="AU138" s="141">
        <f t="shared" si="82"/>
        <v>0</v>
      </c>
      <c r="AV138" s="141">
        <f t="shared" si="82"/>
        <v>0</v>
      </c>
      <c r="AW138" s="141">
        <f t="shared" si="82"/>
        <v>1.4843598855721446E-5</v>
      </c>
      <c r="AX138" s="141">
        <f t="shared" si="82"/>
        <v>0</v>
      </c>
      <c r="AY138" s="141">
        <f t="shared" si="82"/>
        <v>0</v>
      </c>
      <c r="AZ138" s="141">
        <f t="shared" si="82"/>
        <v>0</v>
      </c>
      <c r="BA138" s="141">
        <f t="shared" si="82"/>
        <v>1.1103843412120028E-2</v>
      </c>
      <c r="BB138" s="141">
        <f t="shared" si="82"/>
        <v>7.066158126619476E-6</v>
      </c>
      <c r="BC138" s="141">
        <f t="shared" si="82"/>
        <v>0</v>
      </c>
      <c r="BD138" s="141">
        <f t="shared" si="82"/>
        <v>7.2024620448267783E-3</v>
      </c>
      <c r="BE138" s="141">
        <f t="shared" si="82"/>
        <v>0</v>
      </c>
      <c r="BF138" s="141">
        <f t="shared" si="82"/>
        <v>0</v>
      </c>
      <c r="BG138" s="142">
        <f t="shared" si="82"/>
        <v>8.719178471100375E-2</v>
      </c>
      <c r="BH138" s="143">
        <f t="shared" si="82"/>
        <v>9.3243160300150355E-2</v>
      </c>
    </row>
    <row r="139" spans="1:60" ht="12" customHeight="1">
      <c r="A139" s="69" t="s">
        <v>339</v>
      </c>
      <c r="B139" s="136">
        <f>B113</f>
        <v>0</v>
      </c>
      <c r="C139" s="137">
        <f t="shared" ref="C139:BH139" si="83">C113</f>
        <v>0</v>
      </c>
      <c r="D139" s="138">
        <f t="shared" si="83"/>
        <v>0</v>
      </c>
      <c r="E139" s="136">
        <f t="shared" si="83"/>
        <v>1.7707131621630571E-2</v>
      </c>
      <c r="F139" s="137">
        <f t="shared" si="83"/>
        <v>0.92201090854608392</v>
      </c>
      <c r="G139" s="137">
        <f t="shared" si="83"/>
        <v>2.2439815232340208E-2</v>
      </c>
      <c r="H139" s="138">
        <f t="shared" si="83"/>
        <v>0.32152522621867186</v>
      </c>
      <c r="I139" s="136">
        <f t="shared" si="83"/>
        <v>0.14854214249174666</v>
      </c>
      <c r="J139" s="137">
        <f t="shared" si="83"/>
        <v>0.31674858563495528</v>
      </c>
      <c r="K139" s="137">
        <f t="shared" si="83"/>
        <v>0.11032668653002201</v>
      </c>
      <c r="L139" s="137">
        <f t="shared" si="83"/>
        <v>8.0208119317432144E-2</v>
      </c>
      <c r="M139" s="137">
        <f t="shared" si="83"/>
        <v>0.30673478193681075</v>
      </c>
      <c r="N139" s="137">
        <f t="shared" si="83"/>
        <v>3.7745689965413616E-2</v>
      </c>
      <c r="O139" s="137">
        <f t="shared" si="83"/>
        <v>0.1167374254044929</v>
      </c>
      <c r="P139" s="137">
        <f t="shared" si="83"/>
        <v>2.8346287350065127E-3</v>
      </c>
      <c r="Q139" s="137">
        <f t="shared" si="83"/>
        <v>0</v>
      </c>
      <c r="R139" s="137">
        <f t="shared" si="83"/>
        <v>0.68882063573917551</v>
      </c>
      <c r="S139" s="137">
        <f t="shared" si="83"/>
        <v>0.13996804248801237</v>
      </c>
      <c r="T139" s="137">
        <f t="shared" si="83"/>
        <v>0.14543041757166503</v>
      </c>
      <c r="U139" s="137">
        <f t="shared" si="83"/>
        <v>0.55305583169618211</v>
      </c>
      <c r="V139" s="137">
        <f t="shared" si="83"/>
        <v>0.5131634549040599</v>
      </c>
      <c r="W139" s="137">
        <f t="shared" si="83"/>
        <v>0.34838699945383583</v>
      </c>
      <c r="X139" s="137">
        <f t="shared" si="83"/>
        <v>0.26694113313720147</v>
      </c>
      <c r="Y139" s="137">
        <f t="shared" si="83"/>
        <v>0.1906779737507894</v>
      </c>
      <c r="Z139" s="137">
        <f t="shared" si="83"/>
        <v>0.12207948006276292</v>
      </c>
      <c r="AA139" s="137">
        <f t="shared" si="83"/>
        <v>6.1298783822137749E-2</v>
      </c>
      <c r="AB139" s="137">
        <f t="shared" si="83"/>
        <v>0.24456088568369252</v>
      </c>
      <c r="AC139" s="137">
        <f t="shared" si="83"/>
        <v>8.0366719067242895E-2</v>
      </c>
      <c r="AD139" s="137">
        <f t="shared" si="83"/>
        <v>6.9316440007693117E-2</v>
      </c>
      <c r="AE139" s="137">
        <f t="shared" si="83"/>
        <v>0.40372705382117302</v>
      </c>
      <c r="AF139" s="137">
        <f t="shared" si="83"/>
        <v>0.32953817169987643</v>
      </c>
      <c r="AG139" s="137">
        <f t="shared" si="83"/>
        <v>0.52565792802761757</v>
      </c>
      <c r="AH139" s="137">
        <f t="shared" si="83"/>
        <v>0.56816599838154591</v>
      </c>
      <c r="AI139" s="137">
        <f t="shared" si="83"/>
        <v>0.50527554835914168</v>
      </c>
      <c r="AJ139" s="137">
        <f t="shared" si="83"/>
        <v>0.7682073966198697</v>
      </c>
      <c r="AK139" s="137">
        <f t="shared" si="83"/>
        <v>0.15593393626367108</v>
      </c>
      <c r="AL139" s="138">
        <f t="shared" si="83"/>
        <v>0.27686931924200009</v>
      </c>
      <c r="AM139" s="139">
        <f t="shared" si="83"/>
        <v>0.49957021042239563</v>
      </c>
      <c r="AN139" s="139">
        <f t="shared" si="83"/>
        <v>0.12679630787825388</v>
      </c>
      <c r="AO139" s="139">
        <f t="shared" si="83"/>
        <v>0.45872705357000032</v>
      </c>
      <c r="AP139" s="136">
        <f t="shared" si="83"/>
        <v>1.6140012699925398E-2</v>
      </c>
      <c r="AQ139" s="137">
        <f t="shared" si="83"/>
        <v>2.6553020824004271E-2</v>
      </c>
      <c r="AR139" s="137">
        <f t="shared" si="83"/>
        <v>1.0037395053208005</v>
      </c>
      <c r="AS139" s="137">
        <f t="shared" si="83"/>
        <v>0.97544787460407101</v>
      </c>
      <c r="AT139" s="137">
        <f t="shared" si="83"/>
        <v>0</v>
      </c>
      <c r="AU139" s="137">
        <f t="shared" si="83"/>
        <v>0.9669076228774548</v>
      </c>
      <c r="AV139" s="137">
        <f t="shared" si="83"/>
        <v>2.9593446750515013E-3</v>
      </c>
      <c r="AW139" s="137">
        <f t="shared" si="83"/>
        <v>0.99282541241072364</v>
      </c>
      <c r="AX139" s="137">
        <f t="shared" si="83"/>
        <v>1.3931936701202432E-2</v>
      </c>
      <c r="AY139" s="137">
        <f t="shared" si="83"/>
        <v>2.1699531820877513E-4</v>
      </c>
      <c r="AZ139" s="137">
        <f t="shared" si="83"/>
        <v>4.6633765213116201E-3</v>
      </c>
      <c r="BA139" s="137">
        <f t="shared" si="83"/>
        <v>3.5481712056792812E-2</v>
      </c>
      <c r="BB139" s="137">
        <f t="shared" si="83"/>
        <v>6.7601433862204838E-2</v>
      </c>
      <c r="BC139" s="137">
        <f t="shared" si="83"/>
        <v>9.8430204360161113E-3</v>
      </c>
      <c r="BD139" s="137">
        <f t="shared" si="83"/>
        <v>3.8850109750611664E-2</v>
      </c>
      <c r="BE139" s="137">
        <f t="shared" si="83"/>
        <v>7.120872196549265E-3</v>
      </c>
      <c r="BF139" s="137">
        <f t="shared" si="83"/>
        <v>0</v>
      </c>
      <c r="BG139" s="138">
        <f t="shared" si="83"/>
        <v>0.28887503181391422</v>
      </c>
      <c r="BH139" s="139">
        <f t="shared" si="83"/>
        <v>0.31314005856121813</v>
      </c>
    </row>
    <row r="140" spans="1:60" ht="12" customHeight="1" thickBot="1">
      <c r="A140" s="144" t="s">
        <v>340</v>
      </c>
      <c r="B140" s="145">
        <f>B120</f>
        <v>0.86951214116530129</v>
      </c>
      <c r="C140" s="146">
        <f t="shared" ref="C140:BH140" si="84">C120</f>
        <v>0.98450925466331318</v>
      </c>
      <c r="D140" s="147">
        <f t="shared" si="84"/>
        <v>0.95495044430208109</v>
      </c>
      <c r="E140" s="145">
        <f t="shared" si="84"/>
        <v>0</v>
      </c>
      <c r="F140" s="146">
        <f t="shared" si="84"/>
        <v>0</v>
      </c>
      <c r="G140" s="146">
        <f t="shared" si="84"/>
        <v>0</v>
      </c>
      <c r="H140" s="147">
        <f t="shared" si="84"/>
        <v>0</v>
      </c>
      <c r="I140" s="145">
        <f t="shared" si="84"/>
        <v>0</v>
      </c>
      <c r="J140" s="146">
        <f t="shared" si="84"/>
        <v>0</v>
      </c>
      <c r="K140" s="146">
        <f t="shared" si="84"/>
        <v>0</v>
      </c>
      <c r="L140" s="146">
        <f t="shared" si="84"/>
        <v>0</v>
      </c>
      <c r="M140" s="146">
        <f t="shared" si="84"/>
        <v>0</v>
      </c>
      <c r="N140" s="146">
        <f t="shared" si="84"/>
        <v>0</v>
      </c>
      <c r="O140" s="146">
        <f t="shared" si="84"/>
        <v>0</v>
      </c>
      <c r="P140" s="146">
        <f t="shared" si="84"/>
        <v>0</v>
      </c>
      <c r="Q140" s="146">
        <f t="shared" si="84"/>
        <v>0</v>
      </c>
      <c r="R140" s="146">
        <f t="shared" si="84"/>
        <v>0</v>
      </c>
      <c r="S140" s="146">
        <f t="shared" si="84"/>
        <v>0</v>
      </c>
      <c r="T140" s="146">
        <f t="shared" si="84"/>
        <v>0</v>
      </c>
      <c r="U140" s="146">
        <f t="shared" si="84"/>
        <v>0</v>
      </c>
      <c r="V140" s="146">
        <f t="shared" si="84"/>
        <v>0</v>
      </c>
      <c r="W140" s="146">
        <f t="shared" si="84"/>
        <v>0</v>
      </c>
      <c r="X140" s="146">
        <f t="shared" si="84"/>
        <v>0</v>
      </c>
      <c r="Y140" s="146">
        <f t="shared" si="84"/>
        <v>0</v>
      </c>
      <c r="Z140" s="146">
        <f t="shared" si="84"/>
        <v>0</v>
      </c>
      <c r="AA140" s="146">
        <f t="shared" si="84"/>
        <v>0</v>
      </c>
      <c r="AB140" s="146">
        <f t="shared" si="84"/>
        <v>0</v>
      </c>
      <c r="AC140" s="146">
        <f t="shared" si="84"/>
        <v>0</v>
      </c>
      <c r="AD140" s="146">
        <f t="shared" si="84"/>
        <v>0</v>
      </c>
      <c r="AE140" s="146">
        <f t="shared" si="84"/>
        <v>0</v>
      </c>
      <c r="AF140" s="146">
        <f t="shared" si="84"/>
        <v>0</v>
      </c>
      <c r="AG140" s="146">
        <f t="shared" si="84"/>
        <v>0</v>
      </c>
      <c r="AH140" s="146">
        <f t="shared" si="84"/>
        <v>0</v>
      </c>
      <c r="AI140" s="146">
        <f t="shared" si="84"/>
        <v>0</v>
      </c>
      <c r="AJ140" s="146">
        <f t="shared" si="84"/>
        <v>0</v>
      </c>
      <c r="AK140" s="146">
        <f t="shared" si="84"/>
        <v>0</v>
      </c>
      <c r="AL140" s="147">
        <f t="shared" si="84"/>
        <v>0</v>
      </c>
      <c r="AM140" s="148">
        <f t="shared" si="84"/>
        <v>0</v>
      </c>
      <c r="AN140" s="148">
        <f t="shared" si="84"/>
        <v>0</v>
      </c>
      <c r="AO140" s="148">
        <f t="shared" si="84"/>
        <v>0</v>
      </c>
      <c r="AP140" s="145">
        <f t="shared" si="84"/>
        <v>3.3974431275981651E-3</v>
      </c>
      <c r="AQ140" s="146">
        <f t="shared" si="84"/>
        <v>2.9607691098673059E-4</v>
      </c>
      <c r="AR140" s="146">
        <f t="shared" si="84"/>
        <v>0</v>
      </c>
      <c r="AS140" s="146">
        <f t="shared" si="84"/>
        <v>2.6652155841169227E-3</v>
      </c>
      <c r="AT140" s="146">
        <f t="shared" si="84"/>
        <v>0</v>
      </c>
      <c r="AU140" s="146">
        <f t="shared" si="84"/>
        <v>0</v>
      </c>
      <c r="AV140" s="146">
        <f t="shared" si="84"/>
        <v>0.98395976388847683</v>
      </c>
      <c r="AW140" s="146">
        <f t="shared" si="84"/>
        <v>0</v>
      </c>
      <c r="AX140" s="146">
        <f t="shared" si="84"/>
        <v>0.98508356965383248</v>
      </c>
      <c r="AY140" s="146">
        <f t="shared" si="84"/>
        <v>0.97253827032558249</v>
      </c>
      <c r="AZ140" s="146">
        <f t="shared" si="84"/>
        <v>0.97660545381275332</v>
      </c>
      <c r="BA140" s="146">
        <f t="shared" si="84"/>
        <v>5.7634486556661507E-3</v>
      </c>
      <c r="BB140" s="146">
        <f t="shared" si="84"/>
        <v>3.8790713216874835E-3</v>
      </c>
      <c r="BC140" s="146">
        <f t="shared" si="84"/>
        <v>2.3155910477978936E-2</v>
      </c>
      <c r="BD140" s="146">
        <f t="shared" si="84"/>
        <v>7.7448643804969687E-3</v>
      </c>
      <c r="BE140" s="146">
        <f t="shared" si="84"/>
        <v>0.98849116293321715</v>
      </c>
      <c r="BF140" s="146">
        <f t="shared" si="84"/>
        <v>1</v>
      </c>
      <c r="BG140" s="147">
        <f t="shared" si="84"/>
        <v>0.15646860601053866</v>
      </c>
      <c r="BH140" s="148">
        <f t="shared" si="84"/>
        <v>0.14688367538948854</v>
      </c>
    </row>
    <row r="141" spans="1:60" ht="12" customHeight="1" thickTop="1"/>
    <row r="142" spans="1:60">
      <c r="B142" s="329"/>
      <c r="C142" s="329"/>
      <c r="D142" s="329"/>
      <c r="E142" s="329"/>
      <c r="F142" s="329"/>
      <c r="G142" s="329"/>
      <c r="H142" s="329"/>
      <c r="I142" s="329"/>
      <c r="J142" s="329"/>
      <c r="K142" s="329"/>
      <c r="L142" s="329"/>
      <c r="M142" s="329"/>
      <c r="N142" s="329"/>
      <c r="O142" s="329"/>
      <c r="P142" s="329"/>
      <c r="Q142" s="329"/>
      <c r="R142" s="329"/>
      <c r="S142" s="329"/>
      <c r="T142" s="329"/>
      <c r="U142" s="329"/>
      <c r="V142" s="329"/>
      <c r="W142" s="329"/>
      <c r="X142" s="329"/>
      <c r="Y142" s="329"/>
      <c r="Z142" s="329"/>
      <c r="AA142" s="329"/>
      <c r="AB142" s="329"/>
      <c r="AC142" s="329"/>
      <c r="AD142" s="329"/>
      <c r="AE142" s="329"/>
      <c r="AF142" s="329"/>
      <c r="AG142" s="329"/>
      <c r="AH142" s="329"/>
      <c r="AI142" s="329"/>
      <c r="AJ142" s="329"/>
      <c r="AK142" s="329"/>
      <c r="AL142" s="329"/>
      <c r="AM142" s="329"/>
      <c r="AN142" s="329"/>
      <c r="AO142" s="329"/>
      <c r="AP142" s="329"/>
      <c r="AQ142" s="329"/>
      <c r="AR142" s="329"/>
      <c r="AS142" s="329"/>
      <c r="AT142" s="329"/>
      <c r="AU142" s="329"/>
      <c r="AV142" s="329"/>
      <c r="AW142" s="329"/>
      <c r="AX142" s="329"/>
      <c r="AY142" s="329"/>
      <c r="AZ142" s="329"/>
      <c r="BA142" s="329"/>
      <c r="BB142" s="329"/>
      <c r="BC142" s="329"/>
      <c r="BD142" s="329"/>
      <c r="BE142" s="329"/>
      <c r="BF142" s="329"/>
      <c r="BG142" s="329"/>
      <c r="BH142" s="329"/>
    </row>
    <row r="143" spans="1:60">
      <c r="B143" s="329"/>
      <c r="C143" s="329"/>
      <c r="D143" s="329"/>
      <c r="E143" s="329"/>
      <c r="F143" s="329"/>
      <c r="G143" s="329"/>
      <c r="H143" s="329"/>
      <c r="I143" s="329"/>
      <c r="J143" s="329"/>
      <c r="K143" s="329"/>
      <c r="L143" s="329"/>
      <c r="M143" s="329"/>
      <c r="N143" s="329"/>
      <c r="O143" s="329"/>
      <c r="P143" s="329"/>
      <c r="Q143" s="329"/>
      <c r="R143" s="329"/>
      <c r="S143" s="329"/>
      <c r="T143" s="329"/>
      <c r="U143" s="329"/>
      <c r="V143" s="329"/>
      <c r="W143" s="329"/>
      <c r="X143" s="329"/>
      <c r="Y143" s="329"/>
      <c r="Z143" s="329"/>
      <c r="AA143" s="329"/>
      <c r="AB143" s="329"/>
      <c r="AC143" s="329"/>
      <c r="AD143" s="329"/>
      <c r="AE143" s="329"/>
      <c r="AF143" s="329"/>
      <c r="AG143" s="329"/>
      <c r="AH143" s="329"/>
      <c r="AI143" s="329"/>
      <c r="AJ143" s="329"/>
      <c r="AK143" s="329"/>
      <c r="AL143" s="329"/>
      <c r="AM143" s="329"/>
      <c r="AN143" s="329"/>
      <c r="AO143" s="329"/>
      <c r="AP143" s="329"/>
      <c r="AQ143" s="329"/>
      <c r="AR143" s="329"/>
      <c r="AS143" s="329"/>
      <c r="AT143" s="329"/>
      <c r="AU143" s="329"/>
      <c r="AV143" s="329"/>
      <c r="AW143" s="329"/>
      <c r="AX143" s="329"/>
      <c r="AY143" s="329"/>
      <c r="AZ143" s="329"/>
      <c r="BA143" s="329"/>
      <c r="BB143" s="329"/>
      <c r="BC143" s="329"/>
      <c r="BD143" s="329"/>
      <c r="BE143" s="329"/>
      <c r="BF143" s="329"/>
      <c r="BG143" s="329"/>
      <c r="BH143" s="329"/>
    </row>
    <row r="144" spans="1:60">
      <c r="B144" s="329"/>
      <c r="C144" s="329"/>
      <c r="D144" s="329"/>
      <c r="E144" s="329"/>
      <c r="F144" s="329"/>
      <c r="G144" s="329"/>
      <c r="H144" s="329"/>
      <c r="I144" s="329"/>
      <c r="J144" s="329"/>
      <c r="K144" s="329"/>
      <c r="L144" s="329"/>
      <c r="M144" s="329"/>
      <c r="N144" s="329"/>
      <c r="O144" s="329"/>
      <c r="P144" s="329"/>
      <c r="Q144" s="329"/>
      <c r="R144" s="329"/>
      <c r="S144" s="329"/>
      <c r="T144" s="329"/>
      <c r="U144" s="329"/>
      <c r="V144" s="329"/>
      <c r="W144" s="329"/>
      <c r="X144" s="329"/>
      <c r="Y144" s="329"/>
      <c r="Z144" s="329"/>
      <c r="AA144" s="329"/>
      <c r="AB144" s="329"/>
      <c r="AC144" s="329"/>
      <c r="AD144" s="329"/>
      <c r="AE144" s="329"/>
      <c r="AF144" s="329"/>
      <c r="AG144" s="329"/>
      <c r="AH144" s="329"/>
      <c r="AI144" s="329"/>
      <c r="AJ144" s="329"/>
      <c r="AK144" s="329"/>
      <c r="AL144" s="329"/>
      <c r="AM144" s="329"/>
      <c r="AN144" s="329"/>
      <c r="AO144" s="329"/>
      <c r="AP144" s="329"/>
      <c r="AQ144" s="329"/>
      <c r="AR144" s="329"/>
      <c r="AS144" s="329"/>
      <c r="AT144" s="329"/>
      <c r="AU144" s="329"/>
      <c r="AV144" s="329"/>
      <c r="AW144" s="329"/>
      <c r="AX144" s="329"/>
      <c r="AY144" s="329"/>
      <c r="AZ144" s="329"/>
      <c r="BA144" s="329"/>
      <c r="BB144" s="329"/>
      <c r="BC144" s="329"/>
      <c r="BD144" s="329"/>
      <c r="BE144" s="329"/>
      <c r="BF144" s="329"/>
      <c r="BG144" s="329"/>
      <c r="BH144" s="329"/>
    </row>
    <row r="145" spans="2:60">
      <c r="B145" s="329"/>
      <c r="C145" s="329"/>
      <c r="D145" s="329"/>
      <c r="E145" s="329"/>
      <c r="F145" s="329"/>
      <c r="G145" s="329"/>
      <c r="H145" s="329"/>
      <c r="I145" s="329"/>
      <c r="J145" s="329"/>
      <c r="K145" s="329"/>
      <c r="L145" s="329"/>
      <c r="M145" s="329"/>
      <c r="N145" s="329"/>
      <c r="O145" s="329"/>
      <c r="P145" s="329"/>
      <c r="Q145" s="329"/>
      <c r="R145" s="329"/>
      <c r="S145" s="329"/>
      <c r="T145" s="329"/>
      <c r="U145" s="329"/>
      <c r="V145" s="329"/>
      <c r="W145" s="329"/>
      <c r="X145" s="329"/>
      <c r="Y145" s="329"/>
      <c r="Z145" s="329"/>
      <c r="AA145" s="329"/>
      <c r="AB145" s="329"/>
      <c r="AC145" s="329"/>
      <c r="AD145" s="329"/>
      <c r="AE145" s="329"/>
      <c r="AF145" s="329"/>
      <c r="AG145" s="329"/>
      <c r="AH145" s="329"/>
      <c r="AI145" s="329"/>
      <c r="AJ145" s="329"/>
      <c r="AK145" s="329"/>
      <c r="AL145" s="329"/>
      <c r="AM145" s="329"/>
      <c r="AN145" s="329"/>
      <c r="AO145" s="329"/>
      <c r="AP145" s="329"/>
      <c r="AQ145" s="329"/>
      <c r="AR145" s="329"/>
      <c r="AS145" s="329"/>
      <c r="AT145" s="329"/>
      <c r="AU145" s="329"/>
      <c r="AV145" s="329"/>
      <c r="AW145" s="329"/>
      <c r="AX145" s="329"/>
      <c r="AY145" s="329"/>
      <c r="AZ145" s="329"/>
      <c r="BA145" s="329"/>
      <c r="BB145" s="329"/>
      <c r="BC145" s="329"/>
      <c r="BD145" s="329"/>
      <c r="BE145" s="329"/>
      <c r="BF145" s="329"/>
      <c r="BG145" s="329"/>
      <c r="BH145" s="329"/>
    </row>
    <row r="146" spans="2:60">
      <c r="B146" s="329"/>
      <c r="C146" s="329"/>
      <c r="D146" s="329"/>
      <c r="E146" s="329"/>
      <c r="F146" s="329"/>
      <c r="G146" s="329"/>
      <c r="H146" s="329"/>
      <c r="I146" s="329"/>
      <c r="J146" s="329"/>
      <c r="K146" s="329"/>
      <c r="L146" s="329"/>
      <c r="M146" s="329"/>
      <c r="N146" s="329"/>
      <c r="O146" s="329"/>
      <c r="P146" s="329"/>
      <c r="Q146" s="329"/>
      <c r="R146" s="329"/>
      <c r="S146" s="329"/>
      <c r="T146" s="329"/>
      <c r="U146" s="329"/>
      <c r="V146" s="329"/>
      <c r="W146" s="329"/>
      <c r="X146" s="329"/>
      <c r="Y146" s="329"/>
      <c r="Z146" s="329"/>
      <c r="AA146" s="329"/>
      <c r="AB146" s="329"/>
      <c r="AC146" s="329"/>
      <c r="AD146" s="329"/>
      <c r="AE146" s="329"/>
      <c r="AF146" s="329"/>
      <c r="AG146" s="329"/>
      <c r="AH146" s="329"/>
      <c r="AI146" s="329"/>
      <c r="AJ146" s="329"/>
      <c r="AK146" s="329"/>
      <c r="AL146" s="329"/>
      <c r="AM146" s="329"/>
      <c r="AN146" s="329"/>
      <c r="AO146" s="329"/>
      <c r="AP146" s="329"/>
      <c r="AQ146" s="329"/>
      <c r="AR146" s="329"/>
      <c r="AS146" s="329"/>
      <c r="AT146" s="329"/>
      <c r="AU146" s="329"/>
      <c r="AV146" s="329"/>
      <c r="AW146" s="329"/>
      <c r="AX146" s="329"/>
      <c r="AY146" s="329"/>
      <c r="AZ146" s="329"/>
      <c r="BA146" s="329"/>
      <c r="BB146" s="329"/>
      <c r="BC146" s="329"/>
      <c r="BD146" s="329"/>
      <c r="BE146" s="329"/>
      <c r="BF146" s="329"/>
      <c r="BG146" s="329"/>
      <c r="BH146" s="329"/>
    </row>
    <row r="147" spans="2:60">
      <c r="H147" s="1"/>
      <c r="AL147" s="1"/>
      <c r="AO147" s="1"/>
      <c r="BH147" s="1"/>
    </row>
    <row r="148" spans="2:60">
      <c r="B148" s="331"/>
      <c r="C148" s="331"/>
      <c r="D148" s="331"/>
      <c r="E148" s="331"/>
      <c r="F148" s="331"/>
      <c r="G148" s="331"/>
      <c r="H148" s="331"/>
      <c r="I148" s="331"/>
      <c r="J148" s="331"/>
      <c r="K148" s="331"/>
      <c r="L148" s="331"/>
      <c r="M148" s="331"/>
      <c r="N148" s="331"/>
      <c r="O148" s="331"/>
      <c r="P148" s="331"/>
      <c r="Q148" s="331"/>
      <c r="R148" s="331"/>
      <c r="S148" s="331"/>
      <c r="T148" s="331"/>
      <c r="U148" s="331"/>
      <c r="V148" s="331"/>
      <c r="W148" s="331"/>
      <c r="X148" s="331"/>
      <c r="Y148" s="331"/>
      <c r="Z148" s="331"/>
      <c r="AA148" s="331"/>
      <c r="AB148" s="331"/>
      <c r="AC148" s="331"/>
      <c r="AD148" s="331"/>
      <c r="AE148" s="331"/>
      <c r="AF148" s="331"/>
      <c r="AG148" s="331"/>
      <c r="AH148" s="331"/>
      <c r="AI148" s="331"/>
      <c r="AJ148" s="331"/>
      <c r="AK148" s="331"/>
      <c r="AL148" s="331"/>
      <c r="AM148" s="331"/>
      <c r="AN148" s="331"/>
      <c r="AO148" s="331"/>
      <c r="AP148" s="331"/>
      <c r="AQ148" s="331"/>
      <c r="AR148" s="331"/>
      <c r="AS148" s="331"/>
      <c r="AT148" s="331"/>
      <c r="AU148" s="331"/>
      <c r="AV148" s="331"/>
      <c r="AW148" s="331"/>
      <c r="AX148" s="331"/>
      <c r="AY148" s="331"/>
      <c r="AZ148" s="331"/>
      <c r="BA148" s="331"/>
      <c r="BB148" s="331"/>
      <c r="BC148" s="331"/>
      <c r="BD148" s="331"/>
      <c r="BE148" s="331"/>
      <c r="BF148" s="331"/>
      <c r="BG148" s="331"/>
      <c r="BH148" s="331"/>
    </row>
    <row r="149" spans="2:60">
      <c r="B149" s="331"/>
      <c r="C149" s="331"/>
      <c r="D149" s="331"/>
      <c r="E149" s="331"/>
      <c r="F149" s="331"/>
      <c r="G149" s="331"/>
      <c r="H149" s="331"/>
      <c r="I149" s="331"/>
      <c r="J149" s="331"/>
      <c r="K149" s="331"/>
      <c r="L149" s="331"/>
      <c r="M149" s="331"/>
      <c r="N149" s="331"/>
      <c r="O149" s="331"/>
      <c r="P149" s="331"/>
      <c r="Q149" s="331"/>
      <c r="R149" s="331"/>
      <c r="S149" s="331"/>
      <c r="T149" s="331"/>
      <c r="U149" s="331"/>
      <c r="V149" s="331"/>
      <c r="W149" s="331"/>
      <c r="X149" s="331"/>
      <c r="Y149" s="331"/>
      <c r="Z149" s="331"/>
      <c r="AA149" s="331"/>
      <c r="AB149" s="331"/>
      <c r="AC149" s="331"/>
      <c r="AD149" s="331"/>
      <c r="AE149" s="331"/>
      <c r="AF149" s="331"/>
      <c r="AG149" s="331"/>
      <c r="AH149" s="331"/>
      <c r="AI149" s="331"/>
      <c r="AJ149" s="331"/>
      <c r="AK149" s="331"/>
      <c r="AL149" s="331"/>
      <c r="AM149" s="331"/>
      <c r="AN149" s="331"/>
      <c r="AO149" s="331"/>
      <c r="AP149" s="331"/>
      <c r="AQ149" s="331"/>
      <c r="AR149" s="331"/>
      <c r="AS149" s="331"/>
      <c r="AT149" s="331"/>
      <c r="AU149" s="331"/>
      <c r="AV149" s="331"/>
      <c r="AW149" s="331"/>
      <c r="AX149" s="331"/>
      <c r="AY149" s="331"/>
      <c r="AZ149" s="331"/>
      <c r="BA149" s="331"/>
      <c r="BB149" s="331"/>
      <c r="BC149" s="331"/>
      <c r="BD149" s="331"/>
      <c r="BE149" s="331"/>
      <c r="BF149" s="331"/>
      <c r="BG149" s="331"/>
      <c r="BH149" s="331"/>
    </row>
    <row r="150" spans="2:60">
      <c r="B150" s="331"/>
      <c r="C150" s="331"/>
      <c r="D150" s="331"/>
      <c r="E150" s="331"/>
      <c r="F150" s="331"/>
      <c r="G150" s="331"/>
      <c r="H150" s="331"/>
      <c r="I150" s="331"/>
      <c r="J150" s="331"/>
      <c r="K150" s="331"/>
      <c r="L150" s="331"/>
      <c r="M150" s="331"/>
      <c r="N150" s="331"/>
      <c r="O150" s="331"/>
      <c r="P150" s="331"/>
      <c r="Q150" s="331"/>
      <c r="R150" s="331"/>
      <c r="S150" s="331"/>
      <c r="T150" s="331"/>
      <c r="U150" s="331"/>
      <c r="V150" s="331"/>
      <c r="W150" s="331"/>
      <c r="X150" s="331"/>
      <c r="Y150" s="331"/>
      <c r="Z150" s="331"/>
      <c r="AA150" s="331"/>
      <c r="AB150" s="331"/>
      <c r="AC150" s="331"/>
      <c r="AD150" s="331"/>
      <c r="AE150" s="331"/>
      <c r="AF150" s="331"/>
      <c r="AG150" s="331"/>
      <c r="AH150" s="331"/>
      <c r="AI150" s="331"/>
      <c r="AJ150" s="331"/>
      <c r="AK150" s="331"/>
      <c r="AL150" s="331"/>
      <c r="AM150" s="331"/>
      <c r="AN150" s="331"/>
      <c r="AO150" s="331"/>
      <c r="AP150" s="331"/>
      <c r="AQ150" s="331"/>
      <c r="AR150" s="331"/>
      <c r="AS150" s="331"/>
      <c r="AT150" s="331"/>
      <c r="AU150" s="331"/>
      <c r="AV150" s="331"/>
      <c r="AW150" s="331"/>
      <c r="AX150" s="331"/>
      <c r="AY150" s="331"/>
      <c r="AZ150" s="331"/>
      <c r="BA150" s="331"/>
      <c r="BB150" s="331"/>
      <c r="BC150" s="331"/>
      <c r="BD150" s="331"/>
      <c r="BE150" s="331"/>
      <c r="BF150" s="331"/>
      <c r="BG150" s="331"/>
      <c r="BH150" s="331"/>
    </row>
    <row r="151" spans="2:60">
      <c r="B151" s="331"/>
      <c r="C151" s="331"/>
      <c r="D151" s="331"/>
      <c r="E151" s="331"/>
      <c r="F151" s="331"/>
      <c r="G151" s="331"/>
      <c r="H151" s="331"/>
      <c r="I151" s="331"/>
      <c r="J151" s="331"/>
      <c r="K151" s="331"/>
      <c r="L151" s="331"/>
      <c r="M151" s="331"/>
      <c r="N151" s="331"/>
      <c r="O151" s="331"/>
      <c r="P151" s="331"/>
      <c r="Q151" s="331"/>
      <c r="R151" s="331"/>
      <c r="S151" s="331"/>
      <c r="T151" s="331"/>
      <c r="U151" s="331"/>
      <c r="V151" s="331"/>
      <c r="W151" s="331"/>
      <c r="X151" s="331"/>
      <c r="Y151" s="331"/>
      <c r="Z151" s="331"/>
      <c r="AA151" s="331"/>
      <c r="AB151" s="331"/>
      <c r="AC151" s="331"/>
      <c r="AD151" s="331"/>
      <c r="AE151" s="331"/>
      <c r="AF151" s="331"/>
      <c r="AG151" s="331"/>
      <c r="AH151" s="331"/>
      <c r="AI151" s="331"/>
      <c r="AJ151" s="331"/>
      <c r="AK151" s="331"/>
      <c r="AL151" s="331"/>
      <c r="AM151" s="331"/>
      <c r="AN151" s="331"/>
      <c r="AO151" s="331"/>
      <c r="AP151" s="331"/>
      <c r="AQ151" s="331"/>
      <c r="AR151" s="331"/>
      <c r="AS151" s="331"/>
      <c r="AT151" s="331"/>
      <c r="AU151" s="331"/>
      <c r="AV151" s="331"/>
      <c r="AW151" s="331"/>
      <c r="AX151" s="331"/>
      <c r="AY151" s="331"/>
      <c r="AZ151" s="331"/>
      <c r="BA151" s="331"/>
      <c r="BB151" s="331"/>
      <c r="BC151" s="331"/>
      <c r="BD151" s="331"/>
      <c r="BE151" s="331"/>
      <c r="BF151" s="331"/>
      <c r="BG151" s="331"/>
      <c r="BH151" s="331"/>
    </row>
  </sheetData>
  <mergeCells count="6">
    <mergeCell ref="AP3:BG3"/>
    <mergeCell ref="BH3:BH4"/>
    <mergeCell ref="A3:A4"/>
    <mergeCell ref="B3:D3"/>
    <mergeCell ref="E3:H3"/>
    <mergeCell ref="I3:AL3"/>
  </mergeCells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37"/>
  <sheetViews>
    <sheetView showGridLines="0" zoomScaleNormal="100" workbookViewId="0">
      <pane xSplit="1" ySplit="5" topLeftCell="BX141" activePane="bottomRight" state="frozen"/>
      <selection activeCell="B156" sqref="B156:CE156"/>
      <selection pane="topRight" activeCell="B156" sqref="B156:CE156"/>
      <selection pane="bottomLeft" activeCell="B156" sqref="B156:CE156"/>
      <selection pane="bottomRight" activeCell="B156" sqref="B156:CE156"/>
    </sheetView>
  </sheetViews>
  <sheetFormatPr defaultColWidth="11.5703125" defaultRowHeight="12"/>
  <cols>
    <col min="1" max="1" width="63.85546875" style="15" customWidth="1"/>
    <col min="2" max="7" width="13.85546875" style="15" customWidth="1"/>
    <col min="8" max="8" width="17.140625" style="15" customWidth="1"/>
    <col min="9" max="9" width="17.85546875" style="15" customWidth="1"/>
    <col min="10" max="10" width="13.85546875" style="15" customWidth="1"/>
    <col min="11" max="11" width="17" style="17" customWidth="1"/>
    <col min="12" max="24" width="13.85546875" style="17" customWidth="1"/>
    <col min="25" max="25" width="18.42578125" style="17" customWidth="1"/>
    <col min="26" max="26" width="16.28515625" style="17" customWidth="1"/>
    <col min="27" max="27" width="17.42578125" style="17" customWidth="1"/>
    <col min="28" max="30" width="13.85546875" style="17" customWidth="1"/>
    <col min="31" max="31" width="17.42578125" style="17" customWidth="1"/>
    <col min="32" max="33" width="13.85546875" style="17" customWidth="1"/>
    <col min="34" max="34" width="19.42578125" style="17" customWidth="1"/>
    <col min="35" max="38" width="13.85546875" style="17" customWidth="1"/>
    <col min="39" max="39" width="17.5703125" style="17" customWidth="1"/>
    <col min="40" max="41" width="13.85546875" style="17" customWidth="1"/>
    <col min="42" max="43" width="13.85546875" style="15" customWidth="1"/>
    <col min="44" max="44" width="13.85546875" style="17" customWidth="1"/>
    <col min="45" max="45" width="13.85546875" style="15" customWidth="1"/>
    <col min="46" max="46" width="13.85546875" style="17" customWidth="1"/>
    <col min="47" max="54" width="13.85546875" style="15" customWidth="1"/>
    <col min="55" max="55" width="13.85546875" style="17" customWidth="1"/>
    <col min="56" max="59" width="13.85546875" style="15" customWidth="1"/>
    <col min="60" max="60" width="16.28515625" style="15" customWidth="1"/>
    <col min="61" max="65" width="13.85546875" style="15" customWidth="1"/>
    <col min="66" max="66" width="16.7109375" style="15" customWidth="1"/>
    <col min="67" max="67" width="15.42578125" style="15" customWidth="1"/>
    <col min="68" max="69" width="13.85546875" style="15" customWidth="1"/>
    <col min="70" max="70" width="17.28515625" style="15" customWidth="1"/>
    <col min="71" max="82" width="13.85546875" style="15" customWidth="1"/>
    <col min="83" max="83" width="13.85546875" style="14" customWidth="1"/>
    <col min="84" max="16384" width="11.5703125" style="14"/>
  </cols>
  <sheetData>
    <row r="1" spans="1:86" ht="11.1" customHeight="1">
      <c r="A1" s="13" t="s">
        <v>205</v>
      </c>
      <c r="B1" s="14"/>
      <c r="J1" s="16"/>
    </row>
    <row r="2" spans="1:86" ht="11.1" customHeight="1" thickBot="1">
      <c r="B2" s="18" t="s">
        <v>2</v>
      </c>
      <c r="J2" s="16"/>
    </row>
    <row r="3" spans="1:86" s="19" customFormat="1" ht="14.25" customHeight="1" thickTop="1">
      <c r="A3" s="362" t="s">
        <v>1</v>
      </c>
      <c r="B3" s="364" t="s">
        <v>6</v>
      </c>
      <c r="C3" s="365"/>
      <c r="D3" s="365"/>
      <c r="E3" s="366"/>
      <c r="F3" s="367" t="s">
        <v>321</v>
      </c>
      <c r="G3" s="368"/>
      <c r="H3" s="368"/>
      <c r="I3" s="368"/>
      <c r="J3" s="369"/>
      <c r="K3" s="335" t="s">
        <v>322</v>
      </c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7"/>
      <c r="AP3" s="357" t="s">
        <v>323</v>
      </c>
      <c r="AQ3" s="358"/>
      <c r="AR3" s="359"/>
      <c r="AS3" s="149" t="s">
        <v>313</v>
      </c>
      <c r="AT3" s="150" t="s">
        <v>329</v>
      </c>
      <c r="AU3" s="338" t="s">
        <v>314</v>
      </c>
      <c r="AV3" s="339"/>
      <c r="AW3" s="339"/>
      <c r="AX3" s="339"/>
      <c r="AY3" s="339"/>
      <c r="AZ3" s="339"/>
      <c r="BA3" s="339"/>
      <c r="BB3" s="339"/>
      <c r="BC3" s="339"/>
      <c r="BD3" s="339"/>
      <c r="BE3" s="339"/>
      <c r="BF3" s="339"/>
      <c r="BG3" s="339"/>
      <c r="BH3" s="339"/>
      <c r="BI3" s="339"/>
      <c r="BJ3" s="339"/>
      <c r="BK3" s="339"/>
      <c r="BL3" s="339"/>
      <c r="BM3" s="339"/>
      <c r="BN3" s="339"/>
      <c r="BO3" s="339"/>
      <c r="BP3" s="339"/>
      <c r="BQ3" s="339"/>
      <c r="BR3" s="339"/>
      <c r="BS3" s="339"/>
      <c r="BT3" s="339"/>
      <c r="BU3" s="339"/>
      <c r="BV3" s="339"/>
      <c r="BW3" s="339"/>
      <c r="BX3" s="339"/>
      <c r="BY3" s="339"/>
      <c r="BZ3" s="339"/>
      <c r="CA3" s="339"/>
      <c r="CB3" s="339"/>
      <c r="CC3" s="339"/>
      <c r="CD3" s="340"/>
      <c r="CE3" s="360" t="s">
        <v>324</v>
      </c>
    </row>
    <row r="4" spans="1:86" s="19" customFormat="1" ht="72" customHeight="1">
      <c r="A4" s="363"/>
      <c r="B4" s="151" t="s">
        <v>3</v>
      </c>
      <c r="C4" s="152" t="s">
        <v>4</v>
      </c>
      <c r="D4" s="152" t="s">
        <v>5</v>
      </c>
      <c r="E4" s="153" t="s">
        <v>316</v>
      </c>
      <c r="F4" s="151" t="s">
        <v>7</v>
      </c>
      <c r="G4" s="152" t="s">
        <v>8</v>
      </c>
      <c r="H4" s="152" t="s">
        <v>9</v>
      </c>
      <c r="I4" s="152" t="s">
        <v>10</v>
      </c>
      <c r="J4" s="154" t="s">
        <v>316</v>
      </c>
      <c r="K4" s="151" t="s">
        <v>11</v>
      </c>
      <c r="L4" s="152" t="s">
        <v>12</v>
      </c>
      <c r="M4" s="152" t="s">
        <v>13</v>
      </c>
      <c r="N4" s="152" t="s">
        <v>325</v>
      </c>
      <c r="O4" s="152" t="s">
        <v>14</v>
      </c>
      <c r="P4" s="152" t="s">
        <v>15</v>
      </c>
      <c r="Q4" s="152" t="s">
        <v>16</v>
      </c>
      <c r="R4" s="152" t="s">
        <v>17</v>
      </c>
      <c r="S4" s="152" t="s">
        <v>18</v>
      </c>
      <c r="T4" s="152" t="s">
        <v>19</v>
      </c>
      <c r="U4" s="152" t="s">
        <v>20</v>
      </c>
      <c r="V4" s="152" t="s">
        <v>21</v>
      </c>
      <c r="W4" s="152" t="s">
        <v>22</v>
      </c>
      <c r="X4" s="152" t="s">
        <v>23</v>
      </c>
      <c r="Y4" s="152" t="s">
        <v>24</v>
      </c>
      <c r="Z4" s="152" t="s">
        <v>25</v>
      </c>
      <c r="AA4" s="152" t="s">
        <v>26</v>
      </c>
      <c r="AB4" s="152" t="s">
        <v>27</v>
      </c>
      <c r="AC4" s="152" t="s">
        <v>28</v>
      </c>
      <c r="AD4" s="152" t="s">
        <v>29</v>
      </c>
      <c r="AE4" s="152" t="s">
        <v>30</v>
      </c>
      <c r="AF4" s="152" t="s">
        <v>31</v>
      </c>
      <c r="AG4" s="152" t="s">
        <v>32</v>
      </c>
      <c r="AH4" s="152" t="s">
        <v>33</v>
      </c>
      <c r="AI4" s="152" t="s">
        <v>34</v>
      </c>
      <c r="AJ4" s="152" t="s">
        <v>35</v>
      </c>
      <c r="AK4" s="152" t="s">
        <v>36</v>
      </c>
      <c r="AL4" s="152" t="s">
        <v>37</v>
      </c>
      <c r="AM4" s="152" t="s">
        <v>38</v>
      </c>
      <c r="AN4" s="152" t="s">
        <v>39</v>
      </c>
      <c r="AO4" s="155" t="s">
        <v>316</v>
      </c>
      <c r="AP4" s="151" t="s">
        <v>41</v>
      </c>
      <c r="AQ4" s="152" t="s">
        <v>42</v>
      </c>
      <c r="AR4" s="155" t="s">
        <v>316</v>
      </c>
      <c r="AS4" s="156" t="s">
        <v>43</v>
      </c>
      <c r="AT4" s="156" t="s">
        <v>330</v>
      </c>
      <c r="AU4" s="151" t="s">
        <v>44</v>
      </c>
      <c r="AV4" s="152" t="s">
        <v>45</v>
      </c>
      <c r="AW4" s="157" t="s">
        <v>202</v>
      </c>
      <c r="AX4" s="152" t="s">
        <v>46</v>
      </c>
      <c r="AY4" s="152" t="s">
        <v>47</v>
      </c>
      <c r="AZ4" s="152" t="s">
        <v>48</v>
      </c>
      <c r="BA4" s="152" t="s">
        <v>49</v>
      </c>
      <c r="BB4" s="157" t="s">
        <v>326</v>
      </c>
      <c r="BC4" s="152" t="s">
        <v>40</v>
      </c>
      <c r="BD4" s="152" t="s">
        <v>50</v>
      </c>
      <c r="BE4" s="152" t="s">
        <v>51</v>
      </c>
      <c r="BF4" s="157" t="s">
        <v>203</v>
      </c>
      <c r="BG4" s="152" t="s">
        <v>52</v>
      </c>
      <c r="BH4" s="152" t="s">
        <v>53</v>
      </c>
      <c r="BI4" s="152" t="s">
        <v>54</v>
      </c>
      <c r="BJ4" s="152" t="s">
        <v>55</v>
      </c>
      <c r="BK4" s="157" t="s">
        <v>204</v>
      </c>
      <c r="BL4" s="152" t="s">
        <v>56</v>
      </c>
      <c r="BM4" s="152" t="s">
        <v>57</v>
      </c>
      <c r="BN4" s="152" t="s">
        <v>58</v>
      </c>
      <c r="BO4" s="152" t="s">
        <v>59</v>
      </c>
      <c r="BP4" s="152" t="s">
        <v>60</v>
      </c>
      <c r="BQ4" s="152" t="s">
        <v>61</v>
      </c>
      <c r="BR4" s="152" t="s">
        <v>62</v>
      </c>
      <c r="BS4" s="152" t="s">
        <v>63</v>
      </c>
      <c r="BT4" s="152" t="s">
        <v>64</v>
      </c>
      <c r="BU4" s="152" t="s">
        <v>65</v>
      </c>
      <c r="BV4" s="152" t="s">
        <v>67</v>
      </c>
      <c r="BW4" s="157" t="s">
        <v>327</v>
      </c>
      <c r="BX4" s="152" t="s">
        <v>66</v>
      </c>
      <c r="BY4" s="152" t="s">
        <v>68</v>
      </c>
      <c r="BZ4" s="157" t="s">
        <v>328</v>
      </c>
      <c r="CA4" s="152" t="s">
        <v>69</v>
      </c>
      <c r="CB4" s="152" t="s">
        <v>70</v>
      </c>
      <c r="CC4" s="152" t="s">
        <v>71</v>
      </c>
      <c r="CD4" s="158" t="s">
        <v>316</v>
      </c>
      <c r="CE4" s="361"/>
    </row>
    <row r="5" spans="1:86" s="19" customFormat="1" ht="12" customHeight="1" thickBot="1">
      <c r="A5" s="159" t="s">
        <v>331</v>
      </c>
      <c r="B5" s="38">
        <f>SUM(B6,B22,B28,B99,B95)</f>
        <v>168861</v>
      </c>
      <c r="C5" s="39">
        <f t="shared" ref="C5:AI5" si="0">SUM(C6,C22,C28,C99,C95)</f>
        <v>83448</v>
      </c>
      <c r="D5" s="39">
        <f t="shared" si="0"/>
        <v>20332</v>
      </c>
      <c r="E5" s="40">
        <f t="shared" si="0"/>
        <v>272641</v>
      </c>
      <c r="F5" s="38">
        <f t="shared" si="0"/>
        <v>14838</v>
      </c>
      <c r="G5" s="39">
        <f t="shared" si="0"/>
        <v>117330</v>
      </c>
      <c r="H5" s="39">
        <f t="shared" si="0"/>
        <v>56525</v>
      </c>
      <c r="I5" s="39">
        <f t="shared" si="0"/>
        <v>9864</v>
      </c>
      <c r="J5" s="40">
        <f t="shared" ref="J5" si="1">SUM(J6,J22,J28,J99,J95)</f>
        <v>198557</v>
      </c>
      <c r="K5" s="38">
        <f t="shared" si="0"/>
        <v>137527</v>
      </c>
      <c r="L5" s="39">
        <f t="shared" si="0"/>
        <v>44422</v>
      </c>
      <c r="M5" s="39">
        <f t="shared" si="0"/>
        <v>153990</v>
      </c>
      <c r="N5" s="39">
        <f t="shared" si="0"/>
        <v>335939</v>
      </c>
      <c r="O5" s="39">
        <f t="shared" si="0"/>
        <v>53034</v>
      </c>
      <c r="P5" s="39">
        <f t="shared" si="0"/>
        <v>13405</v>
      </c>
      <c r="Q5" s="39">
        <f t="shared" si="0"/>
        <v>40495</v>
      </c>
      <c r="R5" s="39">
        <f t="shared" si="0"/>
        <v>48493</v>
      </c>
      <c r="S5" s="39">
        <f t="shared" si="0"/>
        <v>29273</v>
      </c>
      <c r="T5" s="39">
        <f t="shared" si="0"/>
        <v>21017</v>
      </c>
      <c r="U5" s="39">
        <f t="shared" si="0"/>
        <v>56231</v>
      </c>
      <c r="V5" s="39">
        <f t="shared" si="0"/>
        <v>17323</v>
      </c>
      <c r="W5" s="39">
        <f t="shared" si="0"/>
        <v>226943</v>
      </c>
      <c r="X5" s="39">
        <f t="shared" si="0"/>
        <v>24324</v>
      </c>
      <c r="Y5" s="39">
        <f t="shared" si="0"/>
        <v>88947</v>
      </c>
      <c r="Z5" s="39">
        <f t="shared" si="0"/>
        <v>47079</v>
      </c>
      <c r="AA5" s="39">
        <f t="shared" si="0"/>
        <v>26590</v>
      </c>
      <c r="AB5" s="39">
        <f t="shared" si="0"/>
        <v>40773</v>
      </c>
      <c r="AC5" s="39">
        <f t="shared" si="0"/>
        <v>72642</v>
      </c>
      <c r="AD5" s="39">
        <f t="shared" si="0"/>
        <v>64127</v>
      </c>
      <c r="AE5" s="39">
        <f t="shared" si="0"/>
        <v>91530</v>
      </c>
      <c r="AF5" s="39">
        <f t="shared" si="0"/>
        <v>37782</v>
      </c>
      <c r="AG5" s="39">
        <f t="shared" si="0"/>
        <v>75909</v>
      </c>
      <c r="AH5" s="39">
        <f t="shared" si="0"/>
        <v>64420</v>
      </c>
      <c r="AI5" s="39">
        <f t="shared" si="0"/>
        <v>58616</v>
      </c>
      <c r="AJ5" s="39">
        <f t="shared" ref="AJ5:BW5" si="2">SUM(AJ6,AJ22,AJ28,AJ99,AJ95)</f>
        <v>98091</v>
      </c>
      <c r="AK5" s="39">
        <f t="shared" si="2"/>
        <v>156859</v>
      </c>
      <c r="AL5" s="39">
        <f t="shared" si="2"/>
        <v>80869</v>
      </c>
      <c r="AM5" s="39">
        <f t="shared" si="2"/>
        <v>32916</v>
      </c>
      <c r="AN5" s="39">
        <f t="shared" si="2"/>
        <v>50603</v>
      </c>
      <c r="AO5" s="40">
        <f t="shared" si="2"/>
        <v>1954230</v>
      </c>
      <c r="AP5" s="38">
        <f t="shared" si="2"/>
        <v>152676</v>
      </c>
      <c r="AQ5" s="39">
        <f t="shared" si="2"/>
        <v>43036</v>
      </c>
      <c r="AR5" s="40">
        <f t="shared" ref="AR5" si="3">SUM(AR6,AR22,AR28,AR99,AR95)</f>
        <v>195712</v>
      </c>
      <c r="AS5" s="41">
        <f t="shared" si="2"/>
        <v>447138</v>
      </c>
      <c r="AT5" s="41">
        <f t="shared" si="2"/>
        <v>2795637</v>
      </c>
      <c r="AU5" s="38">
        <f t="shared" si="2"/>
        <v>107309</v>
      </c>
      <c r="AV5" s="39">
        <f t="shared" si="2"/>
        <v>539367</v>
      </c>
      <c r="AW5" s="39">
        <f t="shared" si="2"/>
        <v>646676</v>
      </c>
      <c r="AX5" s="39">
        <f t="shared" si="2"/>
        <v>212091</v>
      </c>
      <c r="AY5" s="39">
        <f t="shared" si="2"/>
        <v>10689</v>
      </c>
      <c r="AZ5" s="39">
        <f t="shared" si="2"/>
        <v>24950</v>
      </c>
      <c r="BA5" s="39">
        <f t="shared" si="2"/>
        <v>67559</v>
      </c>
      <c r="BB5" s="39">
        <f t="shared" si="2"/>
        <v>315289</v>
      </c>
      <c r="BC5" s="39">
        <f>SUM(BC6,BC22,BC28,BC99,BC95)</f>
        <v>42258</v>
      </c>
      <c r="BD5" s="39">
        <f t="shared" si="2"/>
        <v>15069</v>
      </c>
      <c r="BE5" s="39">
        <f t="shared" si="2"/>
        <v>125593</v>
      </c>
      <c r="BF5" s="39">
        <f t="shared" si="2"/>
        <v>140662</v>
      </c>
      <c r="BG5" s="39">
        <f t="shared" si="2"/>
        <v>22843</v>
      </c>
      <c r="BH5" s="39">
        <f t="shared" si="2"/>
        <v>28175</v>
      </c>
      <c r="BI5" s="39">
        <f t="shared" si="2"/>
        <v>132637</v>
      </c>
      <c r="BJ5" s="39">
        <f t="shared" si="2"/>
        <v>67574</v>
      </c>
      <c r="BK5" s="39">
        <f t="shared" si="2"/>
        <v>251229</v>
      </c>
      <c r="BL5" s="39">
        <f t="shared" si="2"/>
        <v>362692</v>
      </c>
      <c r="BM5" s="39">
        <f t="shared" si="2"/>
        <v>296205</v>
      </c>
      <c r="BN5" s="39">
        <f t="shared" si="2"/>
        <v>114052</v>
      </c>
      <c r="BO5" s="39">
        <f t="shared" si="2"/>
        <v>46863</v>
      </c>
      <c r="BP5" s="39">
        <f t="shared" si="2"/>
        <v>58081</v>
      </c>
      <c r="BQ5" s="39">
        <f t="shared" si="2"/>
        <v>25264</v>
      </c>
      <c r="BR5" s="39">
        <f t="shared" si="2"/>
        <v>124594</v>
      </c>
      <c r="BS5" s="39">
        <f t="shared" si="2"/>
        <v>20741</v>
      </c>
      <c r="BT5" s="39">
        <f t="shared" si="2"/>
        <v>484385</v>
      </c>
      <c r="BU5" s="39">
        <f t="shared" si="2"/>
        <v>159171</v>
      </c>
      <c r="BV5" s="39">
        <f t="shared" si="2"/>
        <v>103352</v>
      </c>
      <c r="BW5" s="39">
        <f t="shared" si="2"/>
        <v>746908</v>
      </c>
      <c r="BX5" s="39">
        <f t="shared" ref="BX5:CE5" si="4">SUM(BX6,BX22,BX28,BX99,BX95)</f>
        <v>57025</v>
      </c>
      <c r="BY5" s="39">
        <f t="shared" si="4"/>
        <v>114420</v>
      </c>
      <c r="BZ5" s="39">
        <f t="shared" si="4"/>
        <v>171445</v>
      </c>
      <c r="CA5" s="39">
        <f t="shared" si="4"/>
        <v>23299</v>
      </c>
      <c r="CB5" s="39">
        <f t="shared" si="4"/>
        <v>104279</v>
      </c>
      <c r="CC5" s="39">
        <f t="shared" si="4"/>
        <v>40334</v>
      </c>
      <c r="CD5" s="160">
        <f t="shared" si="4"/>
        <v>3530871</v>
      </c>
      <c r="CE5" s="161">
        <f t="shared" si="4"/>
        <v>6599149</v>
      </c>
      <c r="CF5" s="20"/>
      <c r="CG5" s="20"/>
      <c r="CH5" s="20"/>
    </row>
    <row r="6" spans="1:86" s="21" customFormat="1" ht="12" customHeight="1" thickTop="1">
      <c r="A6" s="162" t="s">
        <v>332</v>
      </c>
      <c r="B6" s="163">
        <f>SUM(B7:B21)</f>
        <v>164469</v>
      </c>
      <c r="C6" s="164">
        <f t="shared" ref="C6:AJ6" si="5">SUM(C7:C21)</f>
        <v>78794</v>
      </c>
      <c r="D6" s="164">
        <f t="shared" si="5"/>
        <v>19953</v>
      </c>
      <c r="E6" s="165">
        <f>SUM(B6:D6)</f>
        <v>263216</v>
      </c>
      <c r="F6" s="163">
        <f t="shared" si="5"/>
        <v>0</v>
      </c>
      <c r="G6" s="164">
        <f t="shared" si="5"/>
        <v>0</v>
      </c>
      <c r="H6" s="164">
        <f t="shared" si="5"/>
        <v>0</v>
      </c>
      <c r="I6" s="164">
        <f t="shared" si="5"/>
        <v>0</v>
      </c>
      <c r="J6" s="166">
        <f t="shared" ref="J6:J37" si="6">SUM(F6,G6,H6,I6)</f>
        <v>0</v>
      </c>
      <c r="K6" s="163">
        <f t="shared" si="5"/>
        <v>0</v>
      </c>
      <c r="L6" s="164">
        <f t="shared" si="5"/>
        <v>0</v>
      </c>
      <c r="M6" s="164">
        <f t="shared" si="5"/>
        <v>0</v>
      </c>
      <c r="N6" s="164">
        <f t="shared" ref="N6" si="7">SUM(N7:N21)</f>
        <v>0</v>
      </c>
      <c r="O6" s="164">
        <f t="shared" si="5"/>
        <v>0</v>
      </c>
      <c r="P6" s="164">
        <f t="shared" si="5"/>
        <v>0</v>
      </c>
      <c r="Q6" s="164">
        <f t="shared" si="5"/>
        <v>0</v>
      </c>
      <c r="R6" s="164">
        <f t="shared" si="5"/>
        <v>0</v>
      </c>
      <c r="S6" s="164">
        <f t="shared" si="5"/>
        <v>0</v>
      </c>
      <c r="T6" s="164">
        <f t="shared" si="5"/>
        <v>0</v>
      </c>
      <c r="U6" s="164">
        <f t="shared" si="5"/>
        <v>0</v>
      </c>
      <c r="V6" s="164">
        <f t="shared" si="5"/>
        <v>0</v>
      </c>
      <c r="W6" s="164">
        <f t="shared" si="5"/>
        <v>0</v>
      </c>
      <c r="X6" s="164">
        <f t="shared" si="5"/>
        <v>0</v>
      </c>
      <c r="Y6" s="164">
        <f t="shared" si="5"/>
        <v>0</v>
      </c>
      <c r="Z6" s="164">
        <f t="shared" si="5"/>
        <v>0</v>
      </c>
      <c r="AA6" s="164">
        <f t="shared" si="5"/>
        <v>0</v>
      </c>
      <c r="AB6" s="164">
        <f t="shared" si="5"/>
        <v>0</v>
      </c>
      <c r="AC6" s="164">
        <f t="shared" si="5"/>
        <v>0</v>
      </c>
      <c r="AD6" s="164">
        <f t="shared" si="5"/>
        <v>0</v>
      </c>
      <c r="AE6" s="164">
        <f t="shared" si="5"/>
        <v>0</v>
      </c>
      <c r="AF6" s="164">
        <f t="shared" si="5"/>
        <v>0</v>
      </c>
      <c r="AG6" s="164">
        <f t="shared" si="5"/>
        <v>0</v>
      </c>
      <c r="AH6" s="164">
        <f t="shared" si="5"/>
        <v>0</v>
      </c>
      <c r="AI6" s="164">
        <f t="shared" si="5"/>
        <v>0</v>
      </c>
      <c r="AJ6" s="164">
        <f t="shared" si="5"/>
        <v>0</v>
      </c>
      <c r="AK6" s="164">
        <f t="shared" ref="AK6:CE6" si="8">SUM(AK7:AK21)</f>
        <v>0</v>
      </c>
      <c r="AL6" s="164">
        <f t="shared" si="8"/>
        <v>0</v>
      </c>
      <c r="AM6" s="164">
        <f t="shared" si="8"/>
        <v>0</v>
      </c>
      <c r="AN6" s="164">
        <f t="shared" si="8"/>
        <v>0</v>
      </c>
      <c r="AO6" s="167">
        <f>SUM(AN6,AM6,AL6,AK6,AJ6,AI6,AH6,AG6,AF6,AE6,AD6,AC6,AB6,AA6,Z6,Y6,X6,W6,V6,U6,T6,S6,R6,Q6,P6,O6,M6,L6,K6)</f>
        <v>0</v>
      </c>
      <c r="AP6" s="168">
        <f t="shared" si="8"/>
        <v>0</v>
      </c>
      <c r="AQ6" s="169">
        <f t="shared" si="8"/>
        <v>0</v>
      </c>
      <c r="AR6" s="170">
        <f t="shared" ref="AR6:AR37" si="9">SUM(AP6,AQ6)</f>
        <v>0</v>
      </c>
      <c r="AS6" s="171">
        <f t="shared" si="8"/>
        <v>0</v>
      </c>
      <c r="AT6" s="172">
        <f t="shared" ref="AT6:AT37" si="10">SUM(AS6,AR6,AO6,J6)</f>
        <v>0</v>
      </c>
      <c r="AU6" s="173">
        <f t="shared" si="8"/>
        <v>0</v>
      </c>
      <c r="AV6" s="174">
        <f t="shared" si="8"/>
        <v>28</v>
      </c>
      <c r="AW6" s="174">
        <f>SUM(AU6:AV6)</f>
        <v>28</v>
      </c>
      <c r="AX6" s="174">
        <f t="shared" si="8"/>
        <v>48</v>
      </c>
      <c r="AY6" s="174">
        <f t="shared" si="8"/>
        <v>0</v>
      </c>
      <c r="AZ6" s="174">
        <f t="shared" si="8"/>
        <v>0</v>
      </c>
      <c r="BA6" s="174">
        <f t="shared" si="8"/>
        <v>0</v>
      </c>
      <c r="BB6" s="174">
        <f>SUM(AX6:BA6)</f>
        <v>48</v>
      </c>
      <c r="BC6" s="164">
        <f>SUM(BC7:BC21)</f>
        <v>0</v>
      </c>
      <c r="BD6" s="174">
        <f t="shared" si="8"/>
        <v>0</v>
      </c>
      <c r="BE6" s="174">
        <f t="shared" si="8"/>
        <v>0</v>
      </c>
      <c r="BF6" s="174">
        <f>SUM(BD6:BE6)</f>
        <v>0</v>
      </c>
      <c r="BG6" s="174">
        <f t="shared" si="8"/>
        <v>0</v>
      </c>
      <c r="BH6" s="174">
        <f t="shared" si="8"/>
        <v>0</v>
      </c>
      <c r="BI6" s="174">
        <f t="shared" si="8"/>
        <v>0</v>
      </c>
      <c r="BJ6" s="174">
        <f t="shared" si="8"/>
        <v>0</v>
      </c>
      <c r="BK6" s="174">
        <f>SUM(BG6:BJ6)</f>
        <v>0</v>
      </c>
      <c r="BL6" s="174">
        <f t="shared" si="8"/>
        <v>0</v>
      </c>
      <c r="BM6" s="174">
        <f t="shared" si="8"/>
        <v>0</v>
      </c>
      <c r="BN6" s="174">
        <f t="shared" si="8"/>
        <v>0</v>
      </c>
      <c r="BO6" s="174">
        <f t="shared" si="8"/>
        <v>0</v>
      </c>
      <c r="BP6" s="174">
        <f t="shared" si="8"/>
        <v>0</v>
      </c>
      <c r="BQ6" s="174">
        <f t="shared" si="8"/>
        <v>0</v>
      </c>
      <c r="BR6" s="174">
        <f t="shared" si="8"/>
        <v>0</v>
      </c>
      <c r="BS6" s="174">
        <f t="shared" si="8"/>
        <v>0</v>
      </c>
      <c r="BT6" s="174">
        <f t="shared" si="8"/>
        <v>678</v>
      </c>
      <c r="BU6" s="174">
        <f t="shared" si="8"/>
        <v>5</v>
      </c>
      <c r="BV6" s="174">
        <f t="shared" si="8"/>
        <v>0</v>
      </c>
      <c r="BW6" s="174">
        <f>BT6+BU6+BV6</f>
        <v>683</v>
      </c>
      <c r="BX6" s="174">
        <f t="shared" si="8"/>
        <v>0</v>
      </c>
      <c r="BY6" s="174">
        <f t="shared" si="8"/>
        <v>0</v>
      </c>
      <c r="BZ6" s="174">
        <f>BX6+BY6</f>
        <v>0</v>
      </c>
      <c r="CA6" s="174">
        <f t="shared" si="8"/>
        <v>0</v>
      </c>
      <c r="CB6" s="174">
        <f t="shared" si="8"/>
        <v>0</v>
      </c>
      <c r="CC6" s="174">
        <f t="shared" si="8"/>
        <v>0</v>
      </c>
      <c r="CD6" s="175">
        <f>SUM(CC6,CB6,BC6,CA6,BZ6,BW6,BS6,BR6,BQ6,BP6,BO6,BN6,BM6,BL6,BK6,BF6,BB6,AW6)</f>
        <v>759</v>
      </c>
      <c r="CE6" s="176">
        <f t="shared" si="8"/>
        <v>263975</v>
      </c>
    </row>
    <row r="7" spans="1:86" s="23" customFormat="1" ht="12" customHeight="1">
      <c r="A7" s="177" t="s">
        <v>72</v>
      </c>
      <c r="B7" s="178">
        <v>7557</v>
      </c>
      <c r="C7" s="179">
        <v>280</v>
      </c>
      <c r="D7" s="179">
        <v>17</v>
      </c>
      <c r="E7" s="180">
        <f>SUM(B7:D7)</f>
        <v>7854</v>
      </c>
      <c r="F7" s="181">
        <v>0</v>
      </c>
      <c r="G7" s="22">
        <v>0</v>
      </c>
      <c r="H7" s="22">
        <v>0</v>
      </c>
      <c r="I7" s="22">
        <v>0</v>
      </c>
      <c r="J7" s="182">
        <f t="shared" si="6"/>
        <v>0</v>
      </c>
      <c r="K7" s="181">
        <v>0</v>
      </c>
      <c r="L7" s="22">
        <v>0</v>
      </c>
      <c r="M7" s="22">
        <v>0</v>
      </c>
      <c r="N7" s="22">
        <f t="shared" ref="N7:N21" si="11">SUM(K7:M7)</f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183">
        <f t="shared" ref="AO7:AO70" si="12">SUM(AN7,AM7,AL7,AK7,AJ7,AI7,AH7,AG7,AF7,AE7,AD7,AC7,AB7,AA7,Z7,Y7,X7,W7,V7,U7,T7,S7,R7,Q7,P7,O7,M7,L7,K7)</f>
        <v>0</v>
      </c>
      <c r="AP7" s="181">
        <v>0</v>
      </c>
      <c r="AQ7" s="22">
        <v>0</v>
      </c>
      <c r="AR7" s="182">
        <f t="shared" si="9"/>
        <v>0</v>
      </c>
      <c r="AS7" s="184">
        <v>0</v>
      </c>
      <c r="AT7" s="185">
        <f t="shared" si="10"/>
        <v>0</v>
      </c>
      <c r="AU7" s="178">
        <v>0</v>
      </c>
      <c r="AV7" s="179">
        <v>0</v>
      </c>
      <c r="AW7" s="179">
        <f>SUM(AU7:AV7)</f>
        <v>0</v>
      </c>
      <c r="AX7" s="179">
        <v>0</v>
      </c>
      <c r="AY7" s="179">
        <v>0</v>
      </c>
      <c r="AZ7" s="179">
        <v>0</v>
      </c>
      <c r="BA7" s="179">
        <v>0</v>
      </c>
      <c r="BB7" s="179">
        <f>SUM(AX7:BA7)</f>
        <v>0</v>
      </c>
      <c r="BC7" s="22">
        <v>0</v>
      </c>
      <c r="BD7" s="179">
        <v>0</v>
      </c>
      <c r="BE7" s="179">
        <v>0</v>
      </c>
      <c r="BF7" s="179">
        <f>SUM(BD7:BE7)</f>
        <v>0</v>
      </c>
      <c r="BG7" s="179">
        <v>0</v>
      </c>
      <c r="BH7" s="179">
        <v>0</v>
      </c>
      <c r="BI7" s="179">
        <v>0</v>
      </c>
      <c r="BJ7" s="179">
        <v>0</v>
      </c>
      <c r="BK7" s="179">
        <f>BG7+BH7+BI7+BJ7</f>
        <v>0</v>
      </c>
      <c r="BL7" s="179">
        <v>0</v>
      </c>
      <c r="BM7" s="179">
        <v>0</v>
      </c>
      <c r="BN7" s="179">
        <v>0</v>
      </c>
      <c r="BO7" s="179">
        <v>0</v>
      </c>
      <c r="BP7" s="179">
        <v>0</v>
      </c>
      <c r="BQ7" s="179">
        <v>0</v>
      </c>
      <c r="BR7" s="179">
        <v>0</v>
      </c>
      <c r="BS7" s="179">
        <v>0</v>
      </c>
      <c r="BT7" s="179">
        <v>188</v>
      </c>
      <c r="BU7" s="179">
        <v>0</v>
      </c>
      <c r="BV7" s="179">
        <v>0</v>
      </c>
      <c r="BW7" s="179">
        <f>BT7+BU7+BV7</f>
        <v>188</v>
      </c>
      <c r="BX7" s="179">
        <v>0</v>
      </c>
      <c r="BY7" s="179">
        <v>0</v>
      </c>
      <c r="BZ7" s="179">
        <f>BX7+BY7</f>
        <v>0</v>
      </c>
      <c r="CA7" s="179">
        <v>0</v>
      </c>
      <c r="CB7" s="179">
        <v>0</v>
      </c>
      <c r="CC7" s="179">
        <v>0</v>
      </c>
      <c r="CD7" s="180">
        <f t="shared" ref="CD7:CD70" si="13">SUM(CC7,CB7,BC7,CA7,BZ7,BW7,BS7,BR7,BQ7,BP7,BO7,BN7,BM7,BL7,BK7,BF7,BB7,AW7)</f>
        <v>188</v>
      </c>
      <c r="CE7" s="184">
        <v>8042</v>
      </c>
    </row>
    <row r="8" spans="1:86" s="23" customFormat="1" ht="12" customHeight="1">
      <c r="A8" s="186" t="s">
        <v>73</v>
      </c>
      <c r="B8" s="187">
        <v>13554</v>
      </c>
      <c r="C8" s="188">
        <v>1000</v>
      </c>
      <c r="D8" s="188">
        <v>30</v>
      </c>
      <c r="E8" s="189">
        <f t="shared" ref="E8:E73" si="14">SUM(B8:D8)</f>
        <v>14584</v>
      </c>
      <c r="F8" s="190">
        <v>0</v>
      </c>
      <c r="G8" s="191">
        <v>0</v>
      </c>
      <c r="H8" s="191">
        <v>0</v>
      </c>
      <c r="I8" s="191">
        <v>0</v>
      </c>
      <c r="J8" s="192">
        <f t="shared" si="6"/>
        <v>0</v>
      </c>
      <c r="K8" s="190">
        <v>0</v>
      </c>
      <c r="L8" s="191">
        <v>0</v>
      </c>
      <c r="M8" s="191">
        <v>0</v>
      </c>
      <c r="N8" s="191">
        <f t="shared" si="11"/>
        <v>0</v>
      </c>
      <c r="O8" s="191">
        <v>0</v>
      </c>
      <c r="P8" s="191">
        <v>0</v>
      </c>
      <c r="Q8" s="191">
        <v>0</v>
      </c>
      <c r="R8" s="191">
        <v>0</v>
      </c>
      <c r="S8" s="191">
        <v>0</v>
      </c>
      <c r="T8" s="191">
        <v>0</v>
      </c>
      <c r="U8" s="191">
        <v>0</v>
      </c>
      <c r="V8" s="191">
        <v>0</v>
      </c>
      <c r="W8" s="191">
        <v>0</v>
      </c>
      <c r="X8" s="191">
        <v>0</v>
      </c>
      <c r="Y8" s="191">
        <v>0</v>
      </c>
      <c r="Z8" s="191">
        <v>0</v>
      </c>
      <c r="AA8" s="191">
        <v>0</v>
      </c>
      <c r="AB8" s="191">
        <v>0</v>
      </c>
      <c r="AC8" s="191">
        <v>0</v>
      </c>
      <c r="AD8" s="191">
        <v>0</v>
      </c>
      <c r="AE8" s="191">
        <v>0</v>
      </c>
      <c r="AF8" s="191">
        <v>0</v>
      </c>
      <c r="AG8" s="191">
        <v>0</v>
      </c>
      <c r="AH8" s="191">
        <v>0</v>
      </c>
      <c r="AI8" s="191">
        <v>0</v>
      </c>
      <c r="AJ8" s="191">
        <v>0</v>
      </c>
      <c r="AK8" s="191">
        <v>0</v>
      </c>
      <c r="AL8" s="191">
        <v>0</v>
      </c>
      <c r="AM8" s="191">
        <v>0</v>
      </c>
      <c r="AN8" s="191">
        <v>0</v>
      </c>
      <c r="AO8" s="193">
        <f t="shared" si="12"/>
        <v>0</v>
      </c>
      <c r="AP8" s="190">
        <v>0</v>
      </c>
      <c r="AQ8" s="191">
        <v>0</v>
      </c>
      <c r="AR8" s="192">
        <f t="shared" si="9"/>
        <v>0</v>
      </c>
      <c r="AS8" s="194">
        <v>0</v>
      </c>
      <c r="AT8" s="195">
        <f t="shared" si="10"/>
        <v>0</v>
      </c>
      <c r="AU8" s="187">
        <v>0</v>
      </c>
      <c r="AV8" s="188">
        <v>0</v>
      </c>
      <c r="AW8" s="188">
        <f t="shared" ref="AW8:AW73" si="15">SUM(AU8:AV8)</f>
        <v>0</v>
      </c>
      <c r="AX8" s="188">
        <v>0</v>
      </c>
      <c r="AY8" s="188">
        <v>0</v>
      </c>
      <c r="AZ8" s="188">
        <v>0</v>
      </c>
      <c r="BA8" s="188">
        <v>0</v>
      </c>
      <c r="BB8" s="188">
        <f t="shared" ref="BB8:BB73" si="16">SUM(AX8:BA8)</f>
        <v>0</v>
      </c>
      <c r="BC8" s="191">
        <v>0</v>
      </c>
      <c r="BD8" s="188">
        <v>0</v>
      </c>
      <c r="BE8" s="188">
        <v>0</v>
      </c>
      <c r="BF8" s="188">
        <f t="shared" ref="BF8:BF73" si="17">SUM(BD8:BE8)</f>
        <v>0</v>
      </c>
      <c r="BG8" s="188">
        <v>0</v>
      </c>
      <c r="BH8" s="188">
        <v>0</v>
      </c>
      <c r="BI8" s="188">
        <v>0</v>
      </c>
      <c r="BJ8" s="188">
        <v>0</v>
      </c>
      <c r="BK8" s="188">
        <f t="shared" ref="BK8:BK73" si="18">BG8+BH8+BI8+BJ8</f>
        <v>0</v>
      </c>
      <c r="BL8" s="188">
        <v>0</v>
      </c>
      <c r="BM8" s="188">
        <v>0</v>
      </c>
      <c r="BN8" s="188">
        <v>0</v>
      </c>
      <c r="BO8" s="188">
        <v>0</v>
      </c>
      <c r="BP8" s="188">
        <v>0</v>
      </c>
      <c r="BQ8" s="188">
        <v>0</v>
      </c>
      <c r="BR8" s="188">
        <v>0</v>
      </c>
      <c r="BS8" s="188">
        <v>0</v>
      </c>
      <c r="BT8" s="188">
        <v>133</v>
      </c>
      <c r="BU8" s="188">
        <v>0</v>
      </c>
      <c r="BV8" s="188">
        <v>0</v>
      </c>
      <c r="BW8" s="188">
        <f t="shared" ref="BW8:BW73" si="19">BT8+BU8+BV8</f>
        <v>133</v>
      </c>
      <c r="BX8" s="188">
        <v>0</v>
      </c>
      <c r="BY8" s="188">
        <v>0</v>
      </c>
      <c r="BZ8" s="188">
        <f t="shared" ref="BZ8:BZ73" si="20">BX8+BY8</f>
        <v>0</v>
      </c>
      <c r="CA8" s="188">
        <v>0</v>
      </c>
      <c r="CB8" s="188">
        <v>0</v>
      </c>
      <c r="CC8" s="188">
        <v>0</v>
      </c>
      <c r="CD8" s="189">
        <f t="shared" si="13"/>
        <v>133</v>
      </c>
      <c r="CE8" s="194">
        <v>14717</v>
      </c>
    </row>
    <row r="9" spans="1:86" s="23" customFormat="1" ht="12" customHeight="1">
      <c r="A9" s="177" t="s">
        <v>74</v>
      </c>
      <c r="B9" s="178">
        <v>5155</v>
      </c>
      <c r="C9" s="179">
        <v>6</v>
      </c>
      <c r="D9" s="179">
        <v>0</v>
      </c>
      <c r="E9" s="180">
        <f t="shared" si="14"/>
        <v>5161</v>
      </c>
      <c r="F9" s="181">
        <v>0</v>
      </c>
      <c r="G9" s="22">
        <v>0</v>
      </c>
      <c r="H9" s="22">
        <v>0</v>
      </c>
      <c r="I9" s="22">
        <v>0</v>
      </c>
      <c r="J9" s="182">
        <f t="shared" si="6"/>
        <v>0</v>
      </c>
      <c r="K9" s="181">
        <v>0</v>
      </c>
      <c r="L9" s="22">
        <v>0</v>
      </c>
      <c r="M9" s="22">
        <v>0</v>
      </c>
      <c r="N9" s="22">
        <f t="shared" si="11"/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183">
        <f t="shared" si="12"/>
        <v>0</v>
      </c>
      <c r="AP9" s="181">
        <v>0</v>
      </c>
      <c r="AQ9" s="22">
        <v>0</v>
      </c>
      <c r="AR9" s="182">
        <f t="shared" si="9"/>
        <v>0</v>
      </c>
      <c r="AS9" s="184">
        <v>0</v>
      </c>
      <c r="AT9" s="185">
        <f t="shared" si="10"/>
        <v>0</v>
      </c>
      <c r="AU9" s="178">
        <v>0</v>
      </c>
      <c r="AV9" s="179">
        <v>0</v>
      </c>
      <c r="AW9" s="179">
        <f t="shared" si="15"/>
        <v>0</v>
      </c>
      <c r="AX9" s="179">
        <v>0</v>
      </c>
      <c r="AY9" s="179">
        <v>0</v>
      </c>
      <c r="AZ9" s="179">
        <v>0</v>
      </c>
      <c r="BA9" s="179">
        <v>0</v>
      </c>
      <c r="BB9" s="179">
        <f t="shared" si="16"/>
        <v>0</v>
      </c>
      <c r="BC9" s="22">
        <v>0</v>
      </c>
      <c r="BD9" s="179">
        <v>0</v>
      </c>
      <c r="BE9" s="179">
        <v>0</v>
      </c>
      <c r="BF9" s="179">
        <f t="shared" si="17"/>
        <v>0</v>
      </c>
      <c r="BG9" s="179">
        <v>0</v>
      </c>
      <c r="BH9" s="179">
        <v>0</v>
      </c>
      <c r="BI9" s="179">
        <v>0</v>
      </c>
      <c r="BJ9" s="179">
        <v>0</v>
      </c>
      <c r="BK9" s="179">
        <f t="shared" si="18"/>
        <v>0</v>
      </c>
      <c r="BL9" s="179">
        <v>0</v>
      </c>
      <c r="BM9" s="179">
        <v>0</v>
      </c>
      <c r="BN9" s="179">
        <v>0</v>
      </c>
      <c r="BO9" s="179">
        <v>0</v>
      </c>
      <c r="BP9" s="179">
        <v>0</v>
      </c>
      <c r="BQ9" s="179">
        <v>0</v>
      </c>
      <c r="BR9" s="179">
        <v>0</v>
      </c>
      <c r="BS9" s="179">
        <v>0</v>
      </c>
      <c r="BT9" s="179">
        <v>0</v>
      </c>
      <c r="BU9" s="179">
        <v>0</v>
      </c>
      <c r="BV9" s="179">
        <v>0</v>
      </c>
      <c r="BW9" s="179">
        <f t="shared" si="19"/>
        <v>0</v>
      </c>
      <c r="BX9" s="179">
        <v>0</v>
      </c>
      <c r="BY9" s="179">
        <v>0</v>
      </c>
      <c r="BZ9" s="179">
        <f t="shared" si="20"/>
        <v>0</v>
      </c>
      <c r="CA9" s="179">
        <v>0</v>
      </c>
      <c r="CB9" s="179">
        <v>0</v>
      </c>
      <c r="CC9" s="179">
        <v>0</v>
      </c>
      <c r="CD9" s="180">
        <f t="shared" si="13"/>
        <v>0</v>
      </c>
      <c r="CE9" s="184">
        <v>5161</v>
      </c>
    </row>
    <row r="10" spans="1:86" s="23" customFormat="1" ht="12" customHeight="1">
      <c r="A10" s="186" t="s">
        <v>75</v>
      </c>
      <c r="B10" s="187">
        <v>32731</v>
      </c>
      <c r="C10" s="188">
        <v>160</v>
      </c>
      <c r="D10" s="188">
        <v>3</v>
      </c>
      <c r="E10" s="189">
        <f t="shared" si="14"/>
        <v>32894</v>
      </c>
      <c r="F10" s="190">
        <v>0</v>
      </c>
      <c r="G10" s="191">
        <v>0</v>
      </c>
      <c r="H10" s="191">
        <v>0</v>
      </c>
      <c r="I10" s="191">
        <v>0</v>
      </c>
      <c r="J10" s="192">
        <f t="shared" si="6"/>
        <v>0</v>
      </c>
      <c r="K10" s="190">
        <v>0</v>
      </c>
      <c r="L10" s="191">
        <v>0</v>
      </c>
      <c r="M10" s="191">
        <v>0</v>
      </c>
      <c r="N10" s="191">
        <f t="shared" si="11"/>
        <v>0</v>
      </c>
      <c r="O10" s="191">
        <v>0</v>
      </c>
      <c r="P10" s="191">
        <v>0</v>
      </c>
      <c r="Q10" s="191">
        <v>0</v>
      </c>
      <c r="R10" s="191">
        <v>0</v>
      </c>
      <c r="S10" s="191">
        <v>0</v>
      </c>
      <c r="T10" s="191">
        <v>0</v>
      </c>
      <c r="U10" s="191">
        <v>0</v>
      </c>
      <c r="V10" s="191">
        <v>0</v>
      </c>
      <c r="W10" s="191">
        <v>0</v>
      </c>
      <c r="X10" s="191">
        <v>0</v>
      </c>
      <c r="Y10" s="191">
        <v>0</v>
      </c>
      <c r="Z10" s="191">
        <v>0</v>
      </c>
      <c r="AA10" s="191">
        <v>0</v>
      </c>
      <c r="AB10" s="191">
        <v>0</v>
      </c>
      <c r="AC10" s="191">
        <v>0</v>
      </c>
      <c r="AD10" s="191">
        <v>0</v>
      </c>
      <c r="AE10" s="191">
        <v>0</v>
      </c>
      <c r="AF10" s="191">
        <v>0</v>
      </c>
      <c r="AG10" s="191">
        <v>0</v>
      </c>
      <c r="AH10" s="191">
        <v>0</v>
      </c>
      <c r="AI10" s="191">
        <v>0</v>
      </c>
      <c r="AJ10" s="191">
        <v>0</v>
      </c>
      <c r="AK10" s="191">
        <v>0</v>
      </c>
      <c r="AL10" s="191">
        <v>0</v>
      </c>
      <c r="AM10" s="191">
        <v>0</v>
      </c>
      <c r="AN10" s="191">
        <v>0</v>
      </c>
      <c r="AO10" s="193">
        <f t="shared" si="12"/>
        <v>0</v>
      </c>
      <c r="AP10" s="190">
        <v>0</v>
      </c>
      <c r="AQ10" s="191">
        <v>0</v>
      </c>
      <c r="AR10" s="192">
        <f t="shared" si="9"/>
        <v>0</v>
      </c>
      <c r="AS10" s="194">
        <v>0</v>
      </c>
      <c r="AT10" s="195">
        <f t="shared" si="10"/>
        <v>0</v>
      </c>
      <c r="AU10" s="187">
        <v>0</v>
      </c>
      <c r="AV10" s="188">
        <v>0</v>
      </c>
      <c r="AW10" s="188">
        <f t="shared" si="15"/>
        <v>0</v>
      </c>
      <c r="AX10" s="188">
        <v>0</v>
      </c>
      <c r="AY10" s="188">
        <v>0</v>
      </c>
      <c r="AZ10" s="188">
        <v>0</v>
      </c>
      <c r="BA10" s="188">
        <v>0</v>
      </c>
      <c r="BB10" s="188">
        <f t="shared" si="16"/>
        <v>0</v>
      </c>
      <c r="BC10" s="191">
        <v>0</v>
      </c>
      <c r="BD10" s="188">
        <v>0</v>
      </c>
      <c r="BE10" s="188">
        <v>0</v>
      </c>
      <c r="BF10" s="188">
        <f t="shared" si="17"/>
        <v>0</v>
      </c>
      <c r="BG10" s="188">
        <v>0</v>
      </c>
      <c r="BH10" s="188">
        <v>0</v>
      </c>
      <c r="BI10" s="188">
        <v>0</v>
      </c>
      <c r="BJ10" s="188">
        <v>0</v>
      </c>
      <c r="BK10" s="188">
        <f t="shared" si="18"/>
        <v>0</v>
      </c>
      <c r="BL10" s="188">
        <v>0</v>
      </c>
      <c r="BM10" s="188">
        <v>0</v>
      </c>
      <c r="BN10" s="188">
        <v>0</v>
      </c>
      <c r="BO10" s="188">
        <v>0</v>
      </c>
      <c r="BP10" s="188">
        <v>0</v>
      </c>
      <c r="BQ10" s="188">
        <v>0</v>
      </c>
      <c r="BR10" s="188">
        <v>0</v>
      </c>
      <c r="BS10" s="188">
        <v>0</v>
      </c>
      <c r="BT10" s="188">
        <v>0</v>
      </c>
      <c r="BU10" s="188">
        <v>0</v>
      </c>
      <c r="BV10" s="188">
        <v>0</v>
      </c>
      <c r="BW10" s="188">
        <f t="shared" si="19"/>
        <v>0</v>
      </c>
      <c r="BX10" s="188">
        <v>0</v>
      </c>
      <c r="BY10" s="188">
        <v>0</v>
      </c>
      <c r="BZ10" s="188">
        <f t="shared" si="20"/>
        <v>0</v>
      </c>
      <c r="CA10" s="188">
        <v>0</v>
      </c>
      <c r="CB10" s="188">
        <v>0</v>
      </c>
      <c r="CC10" s="188">
        <v>0</v>
      </c>
      <c r="CD10" s="189">
        <f t="shared" si="13"/>
        <v>0</v>
      </c>
      <c r="CE10" s="194">
        <v>32894</v>
      </c>
    </row>
    <row r="11" spans="1:86" s="23" customFormat="1" ht="12" customHeight="1">
      <c r="A11" s="177" t="s">
        <v>76</v>
      </c>
      <c r="B11" s="178">
        <v>38875</v>
      </c>
      <c r="C11" s="179">
        <v>1225</v>
      </c>
      <c r="D11" s="179">
        <v>24</v>
      </c>
      <c r="E11" s="180">
        <f t="shared" si="14"/>
        <v>40124</v>
      </c>
      <c r="F11" s="181">
        <v>0</v>
      </c>
      <c r="G11" s="22">
        <v>0</v>
      </c>
      <c r="H11" s="22">
        <v>0</v>
      </c>
      <c r="I11" s="22">
        <v>0</v>
      </c>
      <c r="J11" s="182">
        <f t="shared" si="6"/>
        <v>0</v>
      </c>
      <c r="K11" s="181">
        <v>0</v>
      </c>
      <c r="L11" s="22">
        <v>0</v>
      </c>
      <c r="M11" s="22">
        <v>0</v>
      </c>
      <c r="N11" s="22">
        <f t="shared" si="11"/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183">
        <f t="shared" si="12"/>
        <v>0</v>
      </c>
      <c r="AP11" s="181">
        <v>0</v>
      </c>
      <c r="AQ11" s="22">
        <v>0</v>
      </c>
      <c r="AR11" s="182">
        <f t="shared" si="9"/>
        <v>0</v>
      </c>
      <c r="AS11" s="184">
        <v>0</v>
      </c>
      <c r="AT11" s="185">
        <f t="shared" si="10"/>
        <v>0</v>
      </c>
      <c r="AU11" s="178">
        <v>0</v>
      </c>
      <c r="AV11" s="179">
        <v>0</v>
      </c>
      <c r="AW11" s="179">
        <f t="shared" si="15"/>
        <v>0</v>
      </c>
      <c r="AX11" s="179">
        <v>0</v>
      </c>
      <c r="AY11" s="179">
        <v>0</v>
      </c>
      <c r="AZ11" s="179">
        <v>0</v>
      </c>
      <c r="BA11" s="179">
        <v>0</v>
      </c>
      <c r="BB11" s="179">
        <f t="shared" si="16"/>
        <v>0</v>
      </c>
      <c r="BC11" s="22">
        <v>0</v>
      </c>
      <c r="BD11" s="179">
        <v>0</v>
      </c>
      <c r="BE11" s="179">
        <v>0</v>
      </c>
      <c r="BF11" s="179">
        <f t="shared" si="17"/>
        <v>0</v>
      </c>
      <c r="BG11" s="179">
        <v>0</v>
      </c>
      <c r="BH11" s="179">
        <v>0</v>
      </c>
      <c r="BI11" s="179">
        <v>0</v>
      </c>
      <c r="BJ11" s="179">
        <v>0</v>
      </c>
      <c r="BK11" s="179">
        <f t="shared" si="18"/>
        <v>0</v>
      </c>
      <c r="BL11" s="179">
        <v>0</v>
      </c>
      <c r="BM11" s="179">
        <v>0</v>
      </c>
      <c r="BN11" s="179">
        <v>0</v>
      </c>
      <c r="BO11" s="179">
        <v>0</v>
      </c>
      <c r="BP11" s="179">
        <v>0</v>
      </c>
      <c r="BQ11" s="179">
        <v>0</v>
      </c>
      <c r="BR11" s="179">
        <v>0</v>
      </c>
      <c r="BS11" s="179">
        <v>0</v>
      </c>
      <c r="BT11" s="179">
        <v>0</v>
      </c>
      <c r="BU11" s="179">
        <v>0</v>
      </c>
      <c r="BV11" s="179">
        <v>0</v>
      </c>
      <c r="BW11" s="179">
        <f t="shared" si="19"/>
        <v>0</v>
      </c>
      <c r="BX11" s="179">
        <v>0</v>
      </c>
      <c r="BY11" s="179">
        <v>0</v>
      </c>
      <c r="BZ11" s="179">
        <f t="shared" si="20"/>
        <v>0</v>
      </c>
      <c r="CA11" s="179">
        <v>0</v>
      </c>
      <c r="CB11" s="179">
        <v>0</v>
      </c>
      <c r="CC11" s="179">
        <v>0</v>
      </c>
      <c r="CD11" s="180">
        <f t="shared" si="13"/>
        <v>0</v>
      </c>
      <c r="CE11" s="184">
        <v>40124</v>
      </c>
    </row>
    <row r="12" spans="1:86" s="23" customFormat="1" ht="12" customHeight="1">
      <c r="A12" s="186" t="s">
        <v>77</v>
      </c>
      <c r="B12" s="187">
        <v>30796</v>
      </c>
      <c r="C12" s="188">
        <v>1545</v>
      </c>
      <c r="D12" s="188">
        <v>136</v>
      </c>
      <c r="E12" s="189">
        <f t="shared" si="14"/>
        <v>32477</v>
      </c>
      <c r="F12" s="190">
        <v>0</v>
      </c>
      <c r="G12" s="191">
        <v>0</v>
      </c>
      <c r="H12" s="191">
        <v>0</v>
      </c>
      <c r="I12" s="191">
        <v>0</v>
      </c>
      <c r="J12" s="192">
        <f t="shared" si="6"/>
        <v>0</v>
      </c>
      <c r="K12" s="190">
        <v>0</v>
      </c>
      <c r="L12" s="191">
        <v>0</v>
      </c>
      <c r="M12" s="191">
        <v>0</v>
      </c>
      <c r="N12" s="191">
        <f t="shared" si="11"/>
        <v>0</v>
      </c>
      <c r="O12" s="191">
        <v>0</v>
      </c>
      <c r="P12" s="191">
        <v>0</v>
      </c>
      <c r="Q12" s="191">
        <v>0</v>
      </c>
      <c r="R12" s="191">
        <v>0</v>
      </c>
      <c r="S12" s="191">
        <v>0</v>
      </c>
      <c r="T12" s="191">
        <v>0</v>
      </c>
      <c r="U12" s="191">
        <v>0</v>
      </c>
      <c r="V12" s="191">
        <v>0</v>
      </c>
      <c r="W12" s="191">
        <v>0</v>
      </c>
      <c r="X12" s="191">
        <v>0</v>
      </c>
      <c r="Y12" s="191">
        <v>0</v>
      </c>
      <c r="Z12" s="191">
        <v>0</v>
      </c>
      <c r="AA12" s="191">
        <v>0</v>
      </c>
      <c r="AB12" s="191">
        <v>0</v>
      </c>
      <c r="AC12" s="191">
        <v>0</v>
      </c>
      <c r="AD12" s="191">
        <v>0</v>
      </c>
      <c r="AE12" s="191">
        <v>0</v>
      </c>
      <c r="AF12" s="191">
        <v>0</v>
      </c>
      <c r="AG12" s="191">
        <v>0</v>
      </c>
      <c r="AH12" s="191">
        <v>0</v>
      </c>
      <c r="AI12" s="191">
        <v>0</v>
      </c>
      <c r="AJ12" s="191">
        <v>0</v>
      </c>
      <c r="AK12" s="191">
        <v>0</v>
      </c>
      <c r="AL12" s="191">
        <v>0</v>
      </c>
      <c r="AM12" s="191">
        <v>0</v>
      </c>
      <c r="AN12" s="191">
        <v>0</v>
      </c>
      <c r="AO12" s="193">
        <f t="shared" si="12"/>
        <v>0</v>
      </c>
      <c r="AP12" s="190">
        <v>0</v>
      </c>
      <c r="AQ12" s="191">
        <v>0</v>
      </c>
      <c r="AR12" s="192">
        <f t="shared" si="9"/>
        <v>0</v>
      </c>
      <c r="AS12" s="194">
        <v>0</v>
      </c>
      <c r="AT12" s="195">
        <f t="shared" si="10"/>
        <v>0</v>
      </c>
      <c r="AU12" s="187">
        <v>0</v>
      </c>
      <c r="AV12" s="188">
        <v>0</v>
      </c>
      <c r="AW12" s="188">
        <f t="shared" si="15"/>
        <v>0</v>
      </c>
      <c r="AX12" s="188">
        <v>0</v>
      </c>
      <c r="AY12" s="188">
        <v>0</v>
      </c>
      <c r="AZ12" s="188">
        <v>0</v>
      </c>
      <c r="BA12" s="188">
        <v>0</v>
      </c>
      <c r="BB12" s="188">
        <f t="shared" si="16"/>
        <v>0</v>
      </c>
      <c r="BC12" s="191">
        <v>0</v>
      </c>
      <c r="BD12" s="188">
        <v>0</v>
      </c>
      <c r="BE12" s="188">
        <v>0</v>
      </c>
      <c r="BF12" s="188">
        <f t="shared" si="17"/>
        <v>0</v>
      </c>
      <c r="BG12" s="188">
        <v>0</v>
      </c>
      <c r="BH12" s="188">
        <v>0</v>
      </c>
      <c r="BI12" s="188">
        <v>0</v>
      </c>
      <c r="BJ12" s="188">
        <v>0</v>
      </c>
      <c r="BK12" s="188">
        <f t="shared" si="18"/>
        <v>0</v>
      </c>
      <c r="BL12" s="188">
        <v>0</v>
      </c>
      <c r="BM12" s="188">
        <v>0</v>
      </c>
      <c r="BN12" s="188">
        <v>0</v>
      </c>
      <c r="BO12" s="188">
        <v>0</v>
      </c>
      <c r="BP12" s="188">
        <v>0</v>
      </c>
      <c r="BQ12" s="188">
        <v>0</v>
      </c>
      <c r="BR12" s="188">
        <v>0</v>
      </c>
      <c r="BS12" s="188">
        <v>0</v>
      </c>
      <c r="BT12" s="188">
        <v>165</v>
      </c>
      <c r="BU12" s="188">
        <v>1</v>
      </c>
      <c r="BV12" s="188">
        <v>0</v>
      </c>
      <c r="BW12" s="188">
        <f t="shared" si="19"/>
        <v>166</v>
      </c>
      <c r="BX12" s="188">
        <v>0</v>
      </c>
      <c r="BY12" s="188">
        <v>0</v>
      </c>
      <c r="BZ12" s="188">
        <f t="shared" si="20"/>
        <v>0</v>
      </c>
      <c r="CA12" s="188">
        <v>0</v>
      </c>
      <c r="CB12" s="188">
        <v>0</v>
      </c>
      <c r="CC12" s="188">
        <v>0</v>
      </c>
      <c r="CD12" s="189">
        <f t="shared" si="13"/>
        <v>166</v>
      </c>
      <c r="CE12" s="194">
        <v>32643</v>
      </c>
    </row>
    <row r="13" spans="1:86" s="23" customFormat="1" ht="12" customHeight="1">
      <c r="A13" s="177" t="s">
        <v>78</v>
      </c>
      <c r="B13" s="178">
        <v>5975</v>
      </c>
      <c r="C13" s="179">
        <v>52</v>
      </c>
      <c r="D13" s="179">
        <v>2</v>
      </c>
      <c r="E13" s="180">
        <f t="shared" si="14"/>
        <v>6029</v>
      </c>
      <c r="F13" s="181">
        <v>0</v>
      </c>
      <c r="G13" s="22">
        <v>0</v>
      </c>
      <c r="H13" s="22">
        <v>0</v>
      </c>
      <c r="I13" s="22">
        <v>0</v>
      </c>
      <c r="J13" s="182">
        <f t="shared" si="6"/>
        <v>0</v>
      </c>
      <c r="K13" s="181">
        <v>0</v>
      </c>
      <c r="L13" s="22">
        <v>0</v>
      </c>
      <c r="M13" s="22">
        <v>0</v>
      </c>
      <c r="N13" s="22">
        <f t="shared" si="11"/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183">
        <f t="shared" si="12"/>
        <v>0</v>
      </c>
      <c r="AP13" s="181">
        <v>0</v>
      </c>
      <c r="AQ13" s="22">
        <v>0</v>
      </c>
      <c r="AR13" s="182">
        <f t="shared" si="9"/>
        <v>0</v>
      </c>
      <c r="AS13" s="184">
        <v>0</v>
      </c>
      <c r="AT13" s="185">
        <f t="shared" si="10"/>
        <v>0</v>
      </c>
      <c r="AU13" s="178">
        <v>0</v>
      </c>
      <c r="AV13" s="179">
        <v>0</v>
      </c>
      <c r="AW13" s="179">
        <f t="shared" si="15"/>
        <v>0</v>
      </c>
      <c r="AX13" s="179">
        <v>0</v>
      </c>
      <c r="AY13" s="179">
        <v>0</v>
      </c>
      <c r="AZ13" s="179">
        <v>0</v>
      </c>
      <c r="BA13" s="179">
        <v>0</v>
      </c>
      <c r="BB13" s="179">
        <f t="shared" si="16"/>
        <v>0</v>
      </c>
      <c r="BC13" s="22">
        <v>0</v>
      </c>
      <c r="BD13" s="179">
        <v>0</v>
      </c>
      <c r="BE13" s="179">
        <v>0</v>
      </c>
      <c r="BF13" s="179">
        <f t="shared" si="17"/>
        <v>0</v>
      </c>
      <c r="BG13" s="179">
        <v>0</v>
      </c>
      <c r="BH13" s="179">
        <v>0</v>
      </c>
      <c r="BI13" s="179">
        <v>0</v>
      </c>
      <c r="BJ13" s="179">
        <v>0</v>
      </c>
      <c r="BK13" s="179">
        <f t="shared" si="18"/>
        <v>0</v>
      </c>
      <c r="BL13" s="179">
        <v>0</v>
      </c>
      <c r="BM13" s="179">
        <v>0</v>
      </c>
      <c r="BN13" s="179">
        <v>0</v>
      </c>
      <c r="BO13" s="179">
        <v>0</v>
      </c>
      <c r="BP13" s="179">
        <v>0</v>
      </c>
      <c r="BQ13" s="179">
        <v>0</v>
      </c>
      <c r="BR13" s="179">
        <v>0</v>
      </c>
      <c r="BS13" s="179">
        <v>0</v>
      </c>
      <c r="BT13" s="179">
        <v>0</v>
      </c>
      <c r="BU13" s="179">
        <v>0</v>
      </c>
      <c r="BV13" s="179">
        <v>0</v>
      </c>
      <c r="BW13" s="179">
        <f t="shared" si="19"/>
        <v>0</v>
      </c>
      <c r="BX13" s="179">
        <v>0</v>
      </c>
      <c r="BY13" s="179">
        <v>0</v>
      </c>
      <c r="BZ13" s="179">
        <f t="shared" si="20"/>
        <v>0</v>
      </c>
      <c r="CA13" s="179">
        <v>0</v>
      </c>
      <c r="CB13" s="179">
        <v>0</v>
      </c>
      <c r="CC13" s="179">
        <v>0</v>
      </c>
      <c r="CD13" s="180">
        <f t="shared" si="13"/>
        <v>0</v>
      </c>
      <c r="CE13" s="184">
        <v>6029</v>
      </c>
    </row>
    <row r="14" spans="1:86" s="23" customFormat="1" ht="12" customHeight="1">
      <c r="A14" s="186" t="s">
        <v>79</v>
      </c>
      <c r="B14" s="187">
        <v>11007</v>
      </c>
      <c r="C14" s="188">
        <v>409</v>
      </c>
      <c r="D14" s="188">
        <v>18</v>
      </c>
      <c r="E14" s="189">
        <f t="shared" si="14"/>
        <v>11434</v>
      </c>
      <c r="F14" s="190">
        <v>0</v>
      </c>
      <c r="G14" s="191">
        <v>0</v>
      </c>
      <c r="H14" s="191">
        <v>0</v>
      </c>
      <c r="I14" s="191">
        <v>0</v>
      </c>
      <c r="J14" s="192">
        <f t="shared" si="6"/>
        <v>0</v>
      </c>
      <c r="K14" s="190">
        <v>0</v>
      </c>
      <c r="L14" s="191">
        <v>0</v>
      </c>
      <c r="M14" s="191">
        <v>0</v>
      </c>
      <c r="N14" s="191">
        <f t="shared" si="11"/>
        <v>0</v>
      </c>
      <c r="O14" s="191">
        <v>0</v>
      </c>
      <c r="P14" s="191">
        <v>0</v>
      </c>
      <c r="Q14" s="191">
        <v>0</v>
      </c>
      <c r="R14" s="191">
        <v>0</v>
      </c>
      <c r="S14" s="191">
        <v>0</v>
      </c>
      <c r="T14" s="191">
        <v>0</v>
      </c>
      <c r="U14" s="191">
        <v>0</v>
      </c>
      <c r="V14" s="191">
        <v>0</v>
      </c>
      <c r="W14" s="191">
        <v>0</v>
      </c>
      <c r="X14" s="191">
        <v>0</v>
      </c>
      <c r="Y14" s="191">
        <v>0</v>
      </c>
      <c r="Z14" s="191">
        <v>0</v>
      </c>
      <c r="AA14" s="191">
        <v>0</v>
      </c>
      <c r="AB14" s="191">
        <v>0</v>
      </c>
      <c r="AC14" s="191">
        <v>0</v>
      </c>
      <c r="AD14" s="191">
        <v>0</v>
      </c>
      <c r="AE14" s="191">
        <v>0</v>
      </c>
      <c r="AF14" s="191">
        <v>0</v>
      </c>
      <c r="AG14" s="191">
        <v>0</v>
      </c>
      <c r="AH14" s="191">
        <v>0</v>
      </c>
      <c r="AI14" s="191">
        <v>0</v>
      </c>
      <c r="AJ14" s="191">
        <v>0</v>
      </c>
      <c r="AK14" s="191">
        <v>0</v>
      </c>
      <c r="AL14" s="191">
        <v>0</v>
      </c>
      <c r="AM14" s="191">
        <v>0</v>
      </c>
      <c r="AN14" s="191">
        <v>0</v>
      </c>
      <c r="AO14" s="193">
        <f t="shared" si="12"/>
        <v>0</v>
      </c>
      <c r="AP14" s="190">
        <v>0</v>
      </c>
      <c r="AQ14" s="191">
        <v>0</v>
      </c>
      <c r="AR14" s="192">
        <f t="shared" si="9"/>
        <v>0</v>
      </c>
      <c r="AS14" s="194">
        <v>0</v>
      </c>
      <c r="AT14" s="195">
        <f t="shared" si="10"/>
        <v>0</v>
      </c>
      <c r="AU14" s="187">
        <v>0</v>
      </c>
      <c r="AV14" s="188">
        <v>0</v>
      </c>
      <c r="AW14" s="188">
        <f t="shared" si="15"/>
        <v>0</v>
      </c>
      <c r="AX14" s="188">
        <v>0</v>
      </c>
      <c r="AY14" s="188">
        <v>0</v>
      </c>
      <c r="AZ14" s="188">
        <v>0</v>
      </c>
      <c r="BA14" s="188">
        <v>0</v>
      </c>
      <c r="BB14" s="188">
        <f t="shared" si="16"/>
        <v>0</v>
      </c>
      <c r="BC14" s="191">
        <v>0</v>
      </c>
      <c r="BD14" s="188">
        <v>0</v>
      </c>
      <c r="BE14" s="188">
        <v>0</v>
      </c>
      <c r="BF14" s="188">
        <f t="shared" si="17"/>
        <v>0</v>
      </c>
      <c r="BG14" s="188">
        <v>0</v>
      </c>
      <c r="BH14" s="188">
        <v>0</v>
      </c>
      <c r="BI14" s="188">
        <v>0</v>
      </c>
      <c r="BJ14" s="188">
        <v>0</v>
      </c>
      <c r="BK14" s="188">
        <f t="shared" si="18"/>
        <v>0</v>
      </c>
      <c r="BL14" s="188">
        <v>0</v>
      </c>
      <c r="BM14" s="188">
        <v>0</v>
      </c>
      <c r="BN14" s="188">
        <v>0</v>
      </c>
      <c r="BO14" s="188">
        <v>0</v>
      </c>
      <c r="BP14" s="188">
        <v>0</v>
      </c>
      <c r="BQ14" s="188">
        <v>0</v>
      </c>
      <c r="BR14" s="188">
        <v>0</v>
      </c>
      <c r="BS14" s="188">
        <v>0</v>
      </c>
      <c r="BT14" s="188">
        <v>172</v>
      </c>
      <c r="BU14" s="188">
        <v>0</v>
      </c>
      <c r="BV14" s="188">
        <v>0</v>
      </c>
      <c r="BW14" s="188">
        <f t="shared" si="19"/>
        <v>172</v>
      </c>
      <c r="BX14" s="188">
        <v>0</v>
      </c>
      <c r="BY14" s="188">
        <v>0</v>
      </c>
      <c r="BZ14" s="188">
        <f t="shared" si="20"/>
        <v>0</v>
      </c>
      <c r="CA14" s="188">
        <v>0</v>
      </c>
      <c r="CB14" s="188">
        <v>0</v>
      </c>
      <c r="CC14" s="188">
        <v>0</v>
      </c>
      <c r="CD14" s="189">
        <f t="shared" si="13"/>
        <v>172</v>
      </c>
      <c r="CE14" s="194">
        <v>11606</v>
      </c>
    </row>
    <row r="15" spans="1:86" s="23" customFormat="1" ht="12" customHeight="1">
      <c r="A15" s="177" t="s">
        <v>80</v>
      </c>
      <c r="B15" s="178">
        <v>13181</v>
      </c>
      <c r="C15" s="179">
        <v>293</v>
      </c>
      <c r="D15" s="179">
        <v>47</v>
      </c>
      <c r="E15" s="180">
        <f t="shared" si="14"/>
        <v>13521</v>
      </c>
      <c r="F15" s="181">
        <v>0</v>
      </c>
      <c r="G15" s="22">
        <v>0</v>
      </c>
      <c r="H15" s="22">
        <v>0</v>
      </c>
      <c r="I15" s="22">
        <v>0</v>
      </c>
      <c r="J15" s="182">
        <f t="shared" si="6"/>
        <v>0</v>
      </c>
      <c r="K15" s="181">
        <v>0</v>
      </c>
      <c r="L15" s="22">
        <v>0</v>
      </c>
      <c r="M15" s="22">
        <v>0</v>
      </c>
      <c r="N15" s="22">
        <f t="shared" si="11"/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183">
        <f t="shared" si="12"/>
        <v>0</v>
      </c>
      <c r="AP15" s="181">
        <v>0</v>
      </c>
      <c r="AQ15" s="22">
        <v>0</v>
      </c>
      <c r="AR15" s="182">
        <f t="shared" si="9"/>
        <v>0</v>
      </c>
      <c r="AS15" s="184">
        <v>0</v>
      </c>
      <c r="AT15" s="185">
        <f t="shared" si="10"/>
        <v>0</v>
      </c>
      <c r="AU15" s="178">
        <v>0</v>
      </c>
      <c r="AV15" s="179">
        <v>28</v>
      </c>
      <c r="AW15" s="179">
        <f t="shared" si="15"/>
        <v>28</v>
      </c>
      <c r="AX15" s="179">
        <v>0</v>
      </c>
      <c r="AY15" s="179">
        <v>0</v>
      </c>
      <c r="AZ15" s="179">
        <v>0</v>
      </c>
      <c r="BA15" s="179">
        <v>0</v>
      </c>
      <c r="BB15" s="179">
        <f t="shared" si="16"/>
        <v>0</v>
      </c>
      <c r="BC15" s="22">
        <v>0</v>
      </c>
      <c r="BD15" s="179">
        <v>0</v>
      </c>
      <c r="BE15" s="179">
        <v>0</v>
      </c>
      <c r="BF15" s="179">
        <f t="shared" si="17"/>
        <v>0</v>
      </c>
      <c r="BG15" s="179">
        <v>0</v>
      </c>
      <c r="BH15" s="179">
        <v>0</v>
      </c>
      <c r="BI15" s="179">
        <v>0</v>
      </c>
      <c r="BJ15" s="179">
        <v>0</v>
      </c>
      <c r="BK15" s="179">
        <f t="shared" si="18"/>
        <v>0</v>
      </c>
      <c r="BL15" s="179">
        <v>0</v>
      </c>
      <c r="BM15" s="179">
        <v>0</v>
      </c>
      <c r="BN15" s="179">
        <v>0</v>
      </c>
      <c r="BO15" s="179">
        <v>0</v>
      </c>
      <c r="BP15" s="179">
        <v>0</v>
      </c>
      <c r="BQ15" s="179">
        <v>0</v>
      </c>
      <c r="BR15" s="179">
        <v>0</v>
      </c>
      <c r="BS15" s="179">
        <v>0</v>
      </c>
      <c r="BT15" s="179">
        <v>9</v>
      </c>
      <c r="BU15" s="179">
        <v>0</v>
      </c>
      <c r="BV15" s="179">
        <v>0</v>
      </c>
      <c r="BW15" s="179">
        <f t="shared" si="19"/>
        <v>9</v>
      </c>
      <c r="BX15" s="179">
        <v>0</v>
      </c>
      <c r="BY15" s="179">
        <v>0</v>
      </c>
      <c r="BZ15" s="179">
        <f t="shared" si="20"/>
        <v>0</v>
      </c>
      <c r="CA15" s="179">
        <v>0</v>
      </c>
      <c r="CB15" s="179">
        <v>0</v>
      </c>
      <c r="CC15" s="179">
        <v>0</v>
      </c>
      <c r="CD15" s="180">
        <f t="shared" si="13"/>
        <v>37</v>
      </c>
      <c r="CE15" s="184">
        <v>13558</v>
      </c>
    </row>
    <row r="16" spans="1:86" s="23" customFormat="1" ht="12" customHeight="1">
      <c r="A16" s="186" t="s">
        <v>81</v>
      </c>
      <c r="B16" s="187">
        <v>3030</v>
      </c>
      <c r="C16" s="188">
        <v>39069</v>
      </c>
      <c r="D16" s="188">
        <v>166</v>
      </c>
      <c r="E16" s="189">
        <f t="shared" si="14"/>
        <v>42265</v>
      </c>
      <c r="F16" s="190">
        <v>0</v>
      </c>
      <c r="G16" s="191">
        <v>0</v>
      </c>
      <c r="H16" s="191">
        <v>0</v>
      </c>
      <c r="I16" s="191">
        <v>0</v>
      </c>
      <c r="J16" s="192">
        <f t="shared" si="6"/>
        <v>0</v>
      </c>
      <c r="K16" s="190">
        <v>0</v>
      </c>
      <c r="L16" s="191">
        <v>0</v>
      </c>
      <c r="M16" s="191">
        <v>0</v>
      </c>
      <c r="N16" s="191">
        <f t="shared" si="11"/>
        <v>0</v>
      </c>
      <c r="O16" s="191">
        <v>0</v>
      </c>
      <c r="P16" s="191">
        <v>0</v>
      </c>
      <c r="Q16" s="191">
        <v>0</v>
      </c>
      <c r="R16" s="191">
        <v>0</v>
      </c>
      <c r="S16" s="191">
        <v>0</v>
      </c>
      <c r="T16" s="191">
        <v>0</v>
      </c>
      <c r="U16" s="191">
        <v>0</v>
      </c>
      <c r="V16" s="191">
        <v>0</v>
      </c>
      <c r="W16" s="191">
        <v>0</v>
      </c>
      <c r="X16" s="191">
        <v>0</v>
      </c>
      <c r="Y16" s="191">
        <v>0</v>
      </c>
      <c r="Z16" s="191">
        <v>0</v>
      </c>
      <c r="AA16" s="191">
        <v>0</v>
      </c>
      <c r="AB16" s="191">
        <v>0</v>
      </c>
      <c r="AC16" s="191">
        <v>0</v>
      </c>
      <c r="AD16" s="191">
        <v>0</v>
      </c>
      <c r="AE16" s="191">
        <v>0</v>
      </c>
      <c r="AF16" s="191">
        <v>0</v>
      </c>
      <c r="AG16" s="191">
        <v>0</v>
      </c>
      <c r="AH16" s="191">
        <v>0</v>
      </c>
      <c r="AI16" s="191">
        <v>0</v>
      </c>
      <c r="AJ16" s="191">
        <v>0</v>
      </c>
      <c r="AK16" s="191">
        <v>0</v>
      </c>
      <c r="AL16" s="191">
        <v>0</v>
      </c>
      <c r="AM16" s="191">
        <v>0</v>
      </c>
      <c r="AN16" s="191">
        <v>0</v>
      </c>
      <c r="AO16" s="193">
        <f t="shared" si="12"/>
        <v>0</v>
      </c>
      <c r="AP16" s="190">
        <v>0</v>
      </c>
      <c r="AQ16" s="191">
        <v>0</v>
      </c>
      <c r="AR16" s="192">
        <f t="shared" si="9"/>
        <v>0</v>
      </c>
      <c r="AS16" s="194">
        <v>0</v>
      </c>
      <c r="AT16" s="195">
        <f t="shared" si="10"/>
        <v>0</v>
      </c>
      <c r="AU16" s="187">
        <v>0</v>
      </c>
      <c r="AV16" s="188">
        <v>0</v>
      </c>
      <c r="AW16" s="188">
        <f t="shared" si="15"/>
        <v>0</v>
      </c>
      <c r="AX16" s="188">
        <v>0</v>
      </c>
      <c r="AY16" s="188">
        <v>0</v>
      </c>
      <c r="AZ16" s="188">
        <v>0</v>
      </c>
      <c r="BA16" s="188">
        <v>0</v>
      </c>
      <c r="BB16" s="188">
        <f t="shared" si="16"/>
        <v>0</v>
      </c>
      <c r="BC16" s="191">
        <v>0</v>
      </c>
      <c r="BD16" s="188">
        <v>0</v>
      </c>
      <c r="BE16" s="188">
        <v>0</v>
      </c>
      <c r="BF16" s="188">
        <f t="shared" si="17"/>
        <v>0</v>
      </c>
      <c r="BG16" s="188">
        <v>0</v>
      </c>
      <c r="BH16" s="188">
        <v>0</v>
      </c>
      <c r="BI16" s="188">
        <v>0</v>
      </c>
      <c r="BJ16" s="188">
        <v>0</v>
      </c>
      <c r="BK16" s="188">
        <f t="shared" si="18"/>
        <v>0</v>
      </c>
      <c r="BL16" s="188">
        <v>0</v>
      </c>
      <c r="BM16" s="188">
        <v>0</v>
      </c>
      <c r="BN16" s="188">
        <v>0</v>
      </c>
      <c r="BO16" s="188">
        <v>0</v>
      </c>
      <c r="BP16" s="188">
        <v>0</v>
      </c>
      <c r="BQ16" s="188">
        <v>0</v>
      </c>
      <c r="BR16" s="188">
        <v>0</v>
      </c>
      <c r="BS16" s="188">
        <v>0</v>
      </c>
      <c r="BT16" s="188">
        <v>10</v>
      </c>
      <c r="BU16" s="188">
        <v>4</v>
      </c>
      <c r="BV16" s="188">
        <v>0</v>
      </c>
      <c r="BW16" s="188">
        <f t="shared" si="19"/>
        <v>14</v>
      </c>
      <c r="BX16" s="188">
        <v>0</v>
      </c>
      <c r="BY16" s="188">
        <v>0</v>
      </c>
      <c r="BZ16" s="188">
        <f t="shared" si="20"/>
        <v>0</v>
      </c>
      <c r="CA16" s="188">
        <v>0</v>
      </c>
      <c r="CB16" s="188">
        <v>0</v>
      </c>
      <c r="CC16" s="188">
        <v>0</v>
      </c>
      <c r="CD16" s="189">
        <f t="shared" si="13"/>
        <v>14</v>
      </c>
      <c r="CE16" s="194">
        <v>42279</v>
      </c>
    </row>
    <row r="17" spans="1:83" s="23" customFormat="1" ht="12" customHeight="1">
      <c r="A17" s="177" t="s">
        <v>82</v>
      </c>
      <c r="B17" s="178">
        <v>1452</v>
      </c>
      <c r="C17" s="179">
        <v>14137</v>
      </c>
      <c r="D17" s="179">
        <v>48</v>
      </c>
      <c r="E17" s="180">
        <f t="shared" si="14"/>
        <v>15637</v>
      </c>
      <c r="F17" s="181">
        <v>0</v>
      </c>
      <c r="G17" s="22">
        <v>0</v>
      </c>
      <c r="H17" s="22">
        <v>0</v>
      </c>
      <c r="I17" s="22">
        <v>0</v>
      </c>
      <c r="J17" s="182">
        <f t="shared" si="6"/>
        <v>0</v>
      </c>
      <c r="K17" s="181">
        <v>0</v>
      </c>
      <c r="L17" s="22">
        <v>0</v>
      </c>
      <c r="M17" s="22">
        <v>0</v>
      </c>
      <c r="N17" s="22">
        <f t="shared" si="11"/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183">
        <f t="shared" si="12"/>
        <v>0</v>
      </c>
      <c r="AP17" s="181">
        <v>0</v>
      </c>
      <c r="AQ17" s="22">
        <v>0</v>
      </c>
      <c r="AR17" s="182">
        <f t="shared" si="9"/>
        <v>0</v>
      </c>
      <c r="AS17" s="184">
        <v>0</v>
      </c>
      <c r="AT17" s="185">
        <f t="shared" si="10"/>
        <v>0</v>
      </c>
      <c r="AU17" s="178">
        <v>0</v>
      </c>
      <c r="AV17" s="179">
        <v>0</v>
      </c>
      <c r="AW17" s="179">
        <f t="shared" si="15"/>
        <v>0</v>
      </c>
      <c r="AX17" s="179">
        <v>0</v>
      </c>
      <c r="AY17" s="179">
        <v>0</v>
      </c>
      <c r="AZ17" s="179">
        <v>0</v>
      </c>
      <c r="BA17" s="179">
        <v>0</v>
      </c>
      <c r="BB17" s="179">
        <f t="shared" si="16"/>
        <v>0</v>
      </c>
      <c r="BC17" s="22">
        <v>0</v>
      </c>
      <c r="BD17" s="179">
        <v>0</v>
      </c>
      <c r="BE17" s="179">
        <v>0</v>
      </c>
      <c r="BF17" s="179">
        <f t="shared" si="17"/>
        <v>0</v>
      </c>
      <c r="BG17" s="179">
        <v>0</v>
      </c>
      <c r="BH17" s="179">
        <v>0</v>
      </c>
      <c r="BI17" s="179">
        <v>0</v>
      </c>
      <c r="BJ17" s="179">
        <v>0</v>
      </c>
      <c r="BK17" s="179">
        <f t="shared" si="18"/>
        <v>0</v>
      </c>
      <c r="BL17" s="179">
        <v>0</v>
      </c>
      <c r="BM17" s="179">
        <v>0</v>
      </c>
      <c r="BN17" s="179">
        <v>0</v>
      </c>
      <c r="BO17" s="179">
        <v>0</v>
      </c>
      <c r="BP17" s="179">
        <v>0</v>
      </c>
      <c r="BQ17" s="179">
        <v>0</v>
      </c>
      <c r="BR17" s="179">
        <v>0</v>
      </c>
      <c r="BS17" s="179">
        <v>0</v>
      </c>
      <c r="BT17" s="179">
        <v>1</v>
      </c>
      <c r="BU17" s="179">
        <v>0</v>
      </c>
      <c r="BV17" s="179">
        <v>0</v>
      </c>
      <c r="BW17" s="179">
        <f t="shared" si="19"/>
        <v>1</v>
      </c>
      <c r="BX17" s="179">
        <v>0</v>
      </c>
      <c r="BY17" s="179">
        <v>0</v>
      </c>
      <c r="BZ17" s="179">
        <f t="shared" si="20"/>
        <v>0</v>
      </c>
      <c r="CA17" s="179">
        <v>0</v>
      </c>
      <c r="CB17" s="179">
        <v>0</v>
      </c>
      <c r="CC17" s="179">
        <v>0</v>
      </c>
      <c r="CD17" s="180">
        <f t="shared" si="13"/>
        <v>1</v>
      </c>
      <c r="CE17" s="184">
        <v>15638</v>
      </c>
    </row>
    <row r="18" spans="1:83" s="23" customFormat="1" ht="12" customHeight="1">
      <c r="A18" s="186" t="s">
        <v>83</v>
      </c>
      <c r="B18" s="187">
        <v>306</v>
      </c>
      <c r="C18" s="188">
        <v>5501</v>
      </c>
      <c r="D18" s="188">
        <v>12</v>
      </c>
      <c r="E18" s="189">
        <f t="shared" si="14"/>
        <v>5819</v>
      </c>
      <c r="F18" s="190">
        <v>0</v>
      </c>
      <c r="G18" s="191">
        <v>0</v>
      </c>
      <c r="H18" s="191">
        <v>0</v>
      </c>
      <c r="I18" s="191">
        <v>0</v>
      </c>
      <c r="J18" s="192">
        <f t="shared" si="6"/>
        <v>0</v>
      </c>
      <c r="K18" s="190">
        <v>0</v>
      </c>
      <c r="L18" s="191">
        <v>0</v>
      </c>
      <c r="M18" s="191">
        <v>0</v>
      </c>
      <c r="N18" s="191">
        <f t="shared" si="11"/>
        <v>0</v>
      </c>
      <c r="O18" s="191">
        <v>0</v>
      </c>
      <c r="P18" s="191">
        <v>0</v>
      </c>
      <c r="Q18" s="191">
        <v>0</v>
      </c>
      <c r="R18" s="191">
        <v>0</v>
      </c>
      <c r="S18" s="191">
        <v>0</v>
      </c>
      <c r="T18" s="191">
        <v>0</v>
      </c>
      <c r="U18" s="191">
        <v>0</v>
      </c>
      <c r="V18" s="191">
        <v>0</v>
      </c>
      <c r="W18" s="191">
        <v>0</v>
      </c>
      <c r="X18" s="191">
        <v>0</v>
      </c>
      <c r="Y18" s="191">
        <v>0</v>
      </c>
      <c r="Z18" s="191">
        <v>0</v>
      </c>
      <c r="AA18" s="191">
        <v>0</v>
      </c>
      <c r="AB18" s="191">
        <v>0</v>
      </c>
      <c r="AC18" s="191">
        <v>0</v>
      </c>
      <c r="AD18" s="191">
        <v>0</v>
      </c>
      <c r="AE18" s="191">
        <v>0</v>
      </c>
      <c r="AF18" s="191">
        <v>0</v>
      </c>
      <c r="AG18" s="191">
        <v>0</v>
      </c>
      <c r="AH18" s="191">
        <v>0</v>
      </c>
      <c r="AI18" s="191">
        <v>0</v>
      </c>
      <c r="AJ18" s="191">
        <v>0</v>
      </c>
      <c r="AK18" s="191">
        <v>0</v>
      </c>
      <c r="AL18" s="191">
        <v>0</v>
      </c>
      <c r="AM18" s="191">
        <v>0</v>
      </c>
      <c r="AN18" s="191">
        <v>0</v>
      </c>
      <c r="AO18" s="193">
        <f t="shared" si="12"/>
        <v>0</v>
      </c>
      <c r="AP18" s="190">
        <v>0</v>
      </c>
      <c r="AQ18" s="191">
        <v>0</v>
      </c>
      <c r="AR18" s="192">
        <f t="shared" si="9"/>
        <v>0</v>
      </c>
      <c r="AS18" s="194">
        <v>0</v>
      </c>
      <c r="AT18" s="195">
        <f t="shared" si="10"/>
        <v>0</v>
      </c>
      <c r="AU18" s="187">
        <v>0</v>
      </c>
      <c r="AV18" s="188">
        <v>0</v>
      </c>
      <c r="AW18" s="188">
        <f t="shared" si="15"/>
        <v>0</v>
      </c>
      <c r="AX18" s="188">
        <v>0</v>
      </c>
      <c r="AY18" s="188">
        <v>0</v>
      </c>
      <c r="AZ18" s="188">
        <v>0</v>
      </c>
      <c r="BA18" s="188">
        <v>0</v>
      </c>
      <c r="BB18" s="188">
        <f t="shared" si="16"/>
        <v>0</v>
      </c>
      <c r="BC18" s="191">
        <v>0</v>
      </c>
      <c r="BD18" s="188">
        <v>0</v>
      </c>
      <c r="BE18" s="188">
        <v>0</v>
      </c>
      <c r="BF18" s="188">
        <f t="shared" si="17"/>
        <v>0</v>
      </c>
      <c r="BG18" s="188">
        <v>0</v>
      </c>
      <c r="BH18" s="188">
        <v>0</v>
      </c>
      <c r="BI18" s="188">
        <v>0</v>
      </c>
      <c r="BJ18" s="188">
        <v>0</v>
      </c>
      <c r="BK18" s="188">
        <f t="shared" si="18"/>
        <v>0</v>
      </c>
      <c r="BL18" s="188">
        <v>0</v>
      </c>
      <c r="BM18" s="188">
        <v>0</v>
      </c>
      <c r="BN18" s="188">
        <v>0</v>
      </c>
      <c r="BO18" s="188">
        <v>0</v>
      </c>
      <c r="BP18" s="188">
        <v>0</v>
      </c>
      <c r="BQ18" s="188">
        <v>0</v>
      </c>
      <c r="BR18" s="188">
        <v>0</v>
      </c>
      <c r="BS18" s="188">
        <v>0</v>
      </c>
      <c r="BT18" s="188">
        <v>0</v>
      </c>
      <c r="BU18" s="188">
        <v>0</v>
      </c>
      <c r="BV18" s="188">
        <v>0</v>
      </c>
      <c r="BW18" s="188">
        <f t="shared" si="19"/>
        <v>0</v>
      </c>
      <c r="BX18" s="188">
        <v>0</v>
      </c>
      <c r="BY18" s="188">
        <v>0</v>
      </c>
      <c r="BZ18" s="188">
        <f t="shared" si="20"/>
        <v>0</v>
      </c>
      <c r="CA18" s="188">
        <v>0</v>
      </c>
      <c r="CB18" s="188">
        <v>0</v>
      </c>
      <c r="CC18" s="188">
        <v>0</v>
      </c>
      <c r="CD18" s="189">
        <f t="shared" si="13"/>
        <v>0</v>
      </c>
      <c r="CE18" s="194">
        <v>5819</v>
      </c>
    </row>
    <row r="19" spans="1:83" s="23" customFormat="1" ht="12" customHeight="1">
      <c r="A19" s="177" t="s">
        <v>84</v>
      </c>
      <c r="B19" s="178">
        <v>278</v>
      </c>
      <c r="C19" s="179">
        <v>14150</v>
      </c>
      <c r="D19" s="179">
        <v>17</v>
      </c>
      <c r="E19" s="180">
        <f t="shared" si="14"/>
        <v>14445</v>
      </c>
      <c r="F19" s="181">
        <v>0</v>
      </c>
      <c r="G19" s="22">
        <v>0</v>
      </c>
      <c r="H19" s="22">
        <v>0</v>
      </c>
      <c r="I19" s="22">
        <v>0</v>
      </c>
      <c r="J19" s="182">
        <f t="shared" si="6"/>
        <v>0</v>
      </c>
      <c r="K19" s="181">
        <v>0</v>
      </c>
      <c r="L19" s="22">
        <v>0</v>
      </c>
      <c r="M19" s="22">
        <v>0</v>
      </c>
      <c r="N19" s="22">
        <f t="shared" si="11"/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183">
        <f t="shared" si="12"/>
        <v>0</v>
      </c>
      <c r="AP19" s="181">
        <v>0</v>
      </c>
      <c r="AQ19" s="22">
        <v>0</v>
      </c>
      <c r="AR19" s="182">
        <f t="shared" si="9"/>
        <v>0</v>
      </c>
      <c r="AS19" s="184">
        <v>0</v>
      </c>
      <c r="AT19" s="185">
        <f t="shared" si="10"/>
        <v>0</v>
      </c>
      <c r="AU19" s="178">
        <v>0</v>
      </c>
      <c r="AV19" s="179">
        <v>0</v>
      </c>
      <c r="AW19" s="179">
        <f t="shared" si="15"/>
        <v>0</v>
      </c>
      <c r="AX19" s="179">
        <v>0</v>
      </c>
      <c r="AY19" s="179">
        <v>0</v>
      </c>
      <c r="AZ19" s="179">
        <v>0</v>
      </c>
      <c r="BA19" s="179">
        <v>0</v>
      </c>
      <c r="BB19" s="179">
        <f t="shared" si="16"/>
        <v>0</v>
      </c>
      <c r="BC19" s="22">
        <v>0</v>
      </c>
      <c r="BD19" s="179">
        <v>0</v>
      </c>
      <c r="BE19" s="179">
        <v>0</v>
      </c>
      <c r="BF19" s="179">
        <f t="shared" si="17"/>
        <v>0</v>
      </c>
      <c r="BG19" s="179">
        <v>0</v>
      </c>
      <c r="BH19" s="179">
        <v>0</v>
      </c>
      <c r="BI19" s="179">
        <v>0</v>
      </c>
      <c r="BJ19" s="179">
        <v>0</v>
      </c>
      <c r="BK19" s="179">
        <f t="shared" si="18"/>
        <v>0</v>
      </c>
      <c r="BL19" s="179">
        <v>0</v>
      </c>
      <c r="BM19" s="179">
        <v>0</v>
      </c>
      <c r="BN19" s="179">
        <v>0</v>
      </c>
      <c r="BO19" s="179">
        <v>0</v>
      </c>
      <c r="BP19" s="179">
        <v>0</v>
      </c>
      <c r="BQ19" s="179">
        <v>0</v>
      </c>
      <c r="BR19" s="179">
        <v>0</v>
      </c>
      <c r="BS19" s="179">
        <v>0</v>
      </c>
      <c r="BT19" s="179">
        <v>0</v>
      </c>
      <c r="BU19" s="179">
        <v>0</v>
      </c>
      <c r="BV19" s="179">
        <v>0</v>
      </c>
      <c r="BW19" s="179">
        <f t="shared" si="19"/>
        <v>0</v>
      </c>
      <c r="BX19" s="179">
        <v>0</v>
      </c>
      <c r="BY19" s="179">
        <v>0</v>
      </c>
      <c r="BZ19" s="179">
        <f t="shared" si="20"/>
        <v>0</v>
      </c>
      <c r="CA19" s="179">
        <v>0</v>
      </c>
      <c r="CB19" s="179">
        <v>0</v>
      </c>
      <c r="CC19" s="179">
        <v>0</v>
      </c>
      <c r="CD19" s="180">
        <f t="shared" si="13"/>
        <v>0</v>
      </c>
      <c r="CE19" s="184">
        <v>14445</v>
      </c>
    </row>
    <row r="20" spans="1:83" s="23" customFormat="1" ht="12" customHeight="1">
      <c r="A20" s="186" t="s">
        <v>85</v>
      </c>
      <c r="B20" s="187">
        <v>433</v>
      </c>
      <c r="C20" s="188">
        <v>753</v>
      </c>
      <c r="D20" s="188">
        <v>14396</v>
      </c>
      <c r="E20" s="189">
        <f t="shared" si="14"/>
        <v>15582</v>
      </c>
      <c r="F20" s="190">
        <v>0</v>
      </c>
      <c r="G20" s="191">
        <v>0</v>
      </c>
      <c r="H20" s="191">
        <v>0</v>
      </c>
      <c r="I20" s="191">
        <v>0</v>
      </c>
      <c r="J20" s="192">
        <f t="shared" si="6"/>
        <v>0</v>
      </c>
      <c r="K20" s="190">
        <v>0</v>
      </c>
      <c r="L20" s="191">
        <v>0</v>
      </c>
      <c r="M20" s="191">
        <v>0</v>
      </c>
      <c r="N20" s="191">
        <f t="shared" si="11"/>
        <v>0</v>
      </c>
      <c r="O20" s="191">
        <v>0</v>
      </c>
      <c r="P20" s="191">
        <v>0</v>
      </c>
      <c r="Q20" s="191">
        <v>0</v>
      </c>
      <c r="R20" s="191">
        <v>0</v>
      </c>
      <c r="S20" s="191">
        <v>0</v>
      </c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  <c r="AB20" s="191">
        <v>0</v>
      </c>
      <c r="AC20" s="191">
        <v>0</v>
      </c>
      <c r="AD20" s="191">
        <v>0</v>
      </c>
      <c r="AE20" s="191">
        <v>0</v>
      </c>
      <c r="AF20" s="191">
        <v>0</v>
      </c>
      <c r="AG20" s="191">
        <v>0</v>
      </c>
      <c r="AH20" s="191">
        <v>0</v>
      </c>
      <c r="AI20" s="191">
        <v>0</v>
      </c>
      <c r="AJ20" s="191">
        <v>0</v>
      </c>
      <c r="AK20" s="191">
        <v>0</v>
      </c>
      <c r="AL20" s="191">
        <v>0</v>
      </c>
      <c r="AM20" s="191">
        <v>0</v>
      </c>
      <c r="AN20" s="191">
        <v>0</v>
      </c>
      <c r="AO20" s="193">
        <f t="shared" si="12"/>
        <v>0</v>
      </c>
      <c r="AP20" s="190">
        <v>0</v>
      </c>
      <c r="AQ20" s="191">
        <v>0</v>
      </c>
      <c r="AR20" s="192">
        <f t="shared" si="9"/>
        <v>0</v>
      </c>
      <c r="AS20" s="194">
        <v>0</v>
      </c>
      <c r="AT20" s="195">
        <f t="shared" si="10"/>
        <v>0</v>
      </c>
      <c r="AU20" s="187">
        <v>0</v>
      </c>
      <c r="AV20" s="188">
        <v>0</v>
      </c>
      <c r="AW20" s="188">
        <f t="shared" si="15"/>
        <v>0</v>
      </c>
      <c r="AX20" s="188">
        <v>48</v>
      </c>
      <c r="AY20" s="188">
        <v>0</v>
      </c>
      <c r="AZ20" s="188">
        <v>0</v>
      </c>
      <c r="BA20" s="188">
        <v>0</v>
      </c>
      <c r="BB20" s="188">
        <f t="shared" si="16"/>
        <v>48</v>
      </c>
      <c r="BC20" s="191">
        <v>0</v>
      </c>
      <c r="BD20" s="188">
        <v>0</v>
      </c>
      <c r="BE20" s="188">
        <v>0</v>
      </c>
      <c r="BF20" s="188">
        <f t="shared" si="17"/>
        <v>0</v>
      </c>
      <c r="BG20" s="188">
        <v>0</v>
      </c>
      <c r="BH20" s="188">
        <v>0</v>
      </c>
      <c r="BI20" s="188">
        <v>0</v>
      </c>
      <c r="BJ20" s="188">
        <v>0</v>
      </c>
      <c r="BK20" s="188">
        <f t="shared" si="18"/>
        <v>0</v>
      </c>
      <c r="BL20" s="188">
        <v>0</v>
      </c>
      <c r="BM20" s="188">
        <v>0</v>
      </c>
      <c r="BN20" s="188">
        <v>0</v>
      </c>
      <c r="BO20" s="188">
        <v>0</v>
      </c>
      <c r="BP20" s="188">
        <v>0</v>
      </c>
      <c r="BQ20" s="188">
        <v>0</v>
      </c>
      <c r="BR20" s="188">
        <v>0</v>
      </c>
      <c r="BS20" s="188">
        <v>0</v>
      </c>
      <c r="BT20" s="188">
        <v>0</v>
      </c>
      <c r="BU20" s="188">
        <v>0</v>
      </c>
      <c r="BV20" s="188">
        <v>0</v>
      </c>
      <c r="BW20" s="188">
        <f t="shared" si="19"/>
        <v>0</v>
      </c>
      <c r="BX20" s="188">
        <v>0</v>
      </c>
      <c r="BY20" s="188">
        <v>0</v>
      </c>
      <c r="BZ20" s="188">
        <f t="shared" si="20"/>
        <v>0</v>
      </c>
      <c r="CA20" s="188">
        <v>0</v>
      </c>
      <c r="CB20" s="188">
        <v>0</v>
      </c>
      <c r="CC20" s="188">
        <v>0</v>
      </c>
      <c r="CD20" s="189">
        <f t="shared" si="13"/>
        <v>48</v>
      </c>
      <c r="CE20" s="194">
        <v>15630</v>
      </c>
    </row>
    <row r="21" spans="1:83" s="23" customFormat="1" ht="12" customHeight="1">
      <c r="A21" s="177" t="s">
        <v>86</v>
      </c>
      <c r="B21" s="196">
        <v>139</v>
      </c>
      <c r="C21" s="197">
        <v>214</v>
      </c>
      <c r="D21" s="197">
        <v>5037</v>
      </c>
      <c r="E21" s="198">
        <f t="shared" si="14"/>
        <v>5390</v>
      </c>
      <c r="F21" s="199">
        <v>0</v>
      </c>
      <c r="G21" s="24">
        <v>0</v>
      </c>
      <c r="H21" s="24">
        <v>0</v>
      </c>
      <c r="I21" s="24">
        <v>0</v>
      </c>
      <c r="J21" s="200">
        <f t="shared" si="6"/>
        <v>0</v>
      </c>
      <c r="K21" s="199">
        <v>0</v>
      </c>
      <c r="L21" s="24">
        <v>0</v>
      </c>
      <c r="M21" s="24">
        <v>0</v>
      </c>
      <c r="N21" s="24">
        <f t="shared" si="11"/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01">
        <f t="shared" si="12"/>
        <v>0</v>
      </c>
      <c r="AP21" s="199">
        <v>0</v>
      </c>
      <c r="AQ21" s="24">
        <v>0</v>
      </c>
      <c r="AR21" s="200">
        <f t="shared" si="9"/>
        <v>0</v>
      </c>
      <c r="AS21" s="202">
        <v>0</v>
      </c>
      <c r="AT21" s="203">
        <f t="shared" si="10"/>
        <v>0</v>
      </c>
      <c r="AU21" s="196">
        <v>0</v>
      </c>
      <c r="AV21" s="197">
        <v>0</v>
      </c>
      <c r="AW21" s="197">
        <f t="shared" si="15"/>
        <v>0</v>
      </c>
      <c r="AX21" s="197">
        <v>0</v>
      </c>
      <c r="AY21" s="197">
        <v>0</v>
      </c>
      <c r="AZ21" s="197">
        <v>0</v>
      </c>
      <c r="BA21" s="197">
        <v>0</v>
      </c>
      <c r="BB21" s="197">
        <f t="shared" si="16"/>
        <v>0</v>
      </c>
      <c r="BC21" s="24">
        <v>0</v>
      </c>
      <c r="BD21" s="197">
        <v>0</v>
      </c>
      <c r="BE21" s="197">
        <v>0</v>
      </c>
      <c r="BF21" s="197">
        <f t="shared" si="17"/>
        <v>0</v>
      </c>
      <c r="BG21" s="197">
        <v>0</v>
      </c>
      <c r="BH21" s="197">
        <v>0</v>
      </c>
      <c r="BI21" s="197">
        <v>0</v>
      </c>
      <c r="BJ21" s="197">
        <v>0</v>
      </c>
      <c r="BK21" s="197">
        <f t="shared" si="18"/>
        <v>0</v>
      </c>
      <c r="BL21" s="197">
        <v>0</v>
      </c>
      <c r="BM21" s="197">
        <v>0</v>
      </c>
      <c r="BN21" s="197">
        <v>0</v>
      </c>
      <c r="BO21" s="197">
        <v>0</v>
      </c>
      <c r="BP21" s="197">
        <v>0</v>
      </c>
      <c r="BQ21" s="197">
        <v>0</v>
      </c>
      <c r="BR21" s="197">
        <v>0</v>
      </c>
      <c r="BS21" s="197">
        <v>0</v>
      </c>
      <c r="BT21" s="197">
        <v>0</v>
      </c>
      <c r="BU21" s="197">
        <v>0</v>
      </c>
      <c r="BV21" s="197">
        <v>0</v>
      </c>
      <c r="BW21" s="197">
        <f t="shared" si="19"/>
        <v>0</v>
      </c>
      <c r="BX21" s="197">
        <v>0</v>
      </c>
      <c r="BY21" s="197">
        <v>0</v>
      </c>
      <c r="BZ21" s="197">
        <f t="shared" si="20"/>
        <v>0</v>
      </c>
      <c r="CA21" s="197">
        <v>0</v>
      </c>
      <c r="CB21" s="197">
        <v>0</v>
      </c>
      <c r="CC21" s="197">
        <v>0</v>
      </c>
      <c r="CD21" s="198">
        <f t="shared" si="13"/>
        <v>0</v>
      </c>
      <c r="CE21" s="202">
        <v>5390</v>
      </c>
    </row>
    <row r="22" spans="1:83" s="23" customFormat="1" ht="12" customHeight="1">
      <c r="A22" s="162" t="s">
        <v>333</v>
      </c>
      <c r="B22" s="204">
        <f>SUM(B23:B27)</f>
        <v>45</v>
      </c>
      <c r="C22" s="205">
        <f t="shared" ref="C22:AJ22" si="21">SUM(C23:C27)</f>
        <v>215</v>
      </c>
      <c r="D22" s="205">
        <f t="shared" si="21"/>
        <v>19</v>
      </c>
      <c r="E22" s="206">
        <f>SUM(B22:D22)</f>
        <v>279</v>
      </c>
      <c r="F22" s="204">
        <f t="shared" si="21"/>
        <v>12966</v>
      </c>
      <c r="G22" s="205">
        <f t="shared" si="21"/>
        <v>109502</v>
      </c>
      <c r="H22" s="205">
        <f t="shared" si="21"/>
        <v>56312</v>
      </c>
      <c r="I22" s="205">
        <f t="shared" si="21"/>
        <v>9695</v>
      </c>
      <c r="J22" s="207">
        <f t="shared" si="6"/>
        <v>188475</v>
      </c>
      <c r="K22" s="204">
        <f t="shared" si="21"/>
        <v>0</v>
      </c>
      <c r="L22" s="205">
        <f t="shared" si="21"/>
        <v>0</v>
      </c>
      <c r="M22" s="205">
        <f t="shared" si="21"/>
        <v>4</v>
      </c>
      <c r="N22" s="205">
        <f t="shared" ref="N22" si="22">SUM(N23:N27)</f>
        <v>4</v>
      </c>
      <c r="O22" s="205">
        <f t="shared" si="21"/>
        <v>0</v>
      </c>
      <c r="P22" s="205">
        <f t="shared" si="21"/>
        <v>0</v>
      </c>
      <c r="Q22" s="205">
        <f t="shared" si="21"/>
        <v>2</v>
      </c>
      <c r="R22" s="205">
        <f t="shared" si="21"/>
        <v>0</v>
      </c>
      <c r="S22" s="205">
        <f t="shared" si="21"/>
        <v>9</v>
      </c>
      <c r="T22" s="205">
        <f t="shared" si="21"/>
        <v>1</v>
      </c>
      <c r="U22" s="205">
        <f t="shared" si="21"/>
        <v>7</v>
      </c>
      <c r="V22" s="205">
        <f t="shared" si="21"/>
        <v>0</v>
      </c>
      <c r="W22" s="205">
        <f t="shared" si="21"/>
        <v>69</v>
      </c>
      <c r="X22" s="205">
        <f t="shared" si="21"/>
        <v>0</v>
      </c>
      <c r="Y22" s="205">
        <f t="shared" si="21"/>
        <v>91</v>
      </c>
      <c r="Z22" s="205">
        <f t="shared" si="21"/>
        <v>17</v>
      </c>
      <c r="AA22" s="205">
        <f t="shared" si="21"/>
        <v>0</v>
      </c>
      <c r="AB22" s="205">
        <f t="shared" si="21"/>
        <v>0</v>
      </c>
      <c r="AC22" s="205">
        <f t="shared" si="21"/>
        <v>0</v>
      </c>
      <c r="AD22" s="205">
        <f t="shared" si="21"/>
        <v>352</v>
      </c>
      <c r="AE22" s="205">
        <f t="shared" si="21"/>
        <v>299</v>
      </c>
      <c r="AF22" s="205">
        <f t="shared" si="21"/>
        <v>13</v>
      </c>
      <c r="AG22" s="205">
        <f t="shared" si="21"/>
        <v>6</v>
      </c>
      <c r="AH22" s="205">
        <f t="shared" si="21"/>
        <v>0</v>
      </c>
      <c r="AI22" s="205">
        <f t="shared" si="21"/>
        <v>0</v>
      </c>
      <c r="AJ22" s="205">
        <f t="shared" si="21"/>
        <v>7</v>
      </c>
      <c r="AK22" s="205">
        <f t="shared" ref="AK22:CE22" si="23">SUM(AK23:AK27)</f>
        <v>0</v>
      </c>
      <c r="AL22" s="205">
        <f t="shared" si="23"/>
        <v>0</v>
      </c>
      <c r="AM22" s="205">
        <f t="shared" si="23"/>
        <v>0</v>
      </c>
      <c r="AN22" s="205">
        <f t="shared" si="23"/>
        <v>11</v>
      </c>
      <c r="AO22" s="208">
        <f t="shared" si="12"/>
        <v>888</v>
      </c>
      <c r="AP22" s="204">
        <f t="shared" si="23"/>
        <v>0</v>
      </c>
      <c r="AQ22" s="205">
        <f t="shared" si="23"/>
        <v>0</v>
      </c>
      <c r="AR22" s="207">
        <f t="shared" si="9"/>
        <v>0</v>
      </c>
      <c r="AS22" s="209">
        <f t="shared" si="23"/>
        <v>0</v>
      </c>
      <c r="AT22" s="210">
        <f t="shared" si="10"/>
        <v>189363</v>
      </c>
      <c r="AU22" s="204">
        <f t="shared" si="23"/>
        <v>0</v>
      </c>
      <c r="AV22" s="205">
        <f t="shared" si="23"/>
        <v>372</v>
      </c>
      <c r="AW22" s="205">
        <f t="shared" si="15"/>
        <v>372</v>
      </c>
      <c r="AX22" s="205">
        <f t="shared" si="23"/>
        <v>0</v>
      </c>
      <c r="AY22" s="205">
        <f t="shared" si="23"/>
        <v>0</v>
      </c>
      <c r="AZ22" s="205">
        <f t="shared" si="23"/>
        <v>0</v>
      </c>
      <c r="BA22" s="205">
        <f t="shared" si="23"/>
        <v>0</v>
      </c>
      <c r="BB22" s="205">
        <f t="shared" si="16"/>
        <v>0</v>
      </c>
      <c r="BC22" s="205">
        <f>SUM(BC23:BC27)</f>
        <v>0</v>
      </c>
      <c r="BD22" s="205">
        <f t="shared" si="23"/>
        <v>0</v>
      </c>
      <c r="BE22" s="205">
        <f t="shared" si="23"/>
        <v>0</v>
      </c>
      <c r="BF22" s="205">
        <f t="shared" si="17"/>
        <v>0</v>
      </c>
      <c r="BG22" s="205">
        <f t="shared" si="23"/>
        <v>0</v>
      </c>
      <c r="BH22" s="205">
        <f t="shared" si="23"/>
        <v>0</v>
      </c>
      <c r="BI22" s="205">
        <f t="shared" si="23"/>
        <v>0</v>
      </c>
      <c r="BJ22" s="205">
        <f t="shared" si="23"/>
        <v>0</v>
      </c>
      <c r="BK22" s="205">
        <f>SUM(BG22:BJ22)</f>
        <v>0</v>
      </c>
      <c r="BL22" s="205">
        <f t="shared" si="23"/>
        <v>0</v>
      </c>
      <c r="BM22" s="205">
        <f t="shared" si="23"/>
        <v>0</v>
      </c>
      <c r="BN22" s="205">
        <f t="shared" si="23"/>
        <v>0</v>
      </c>
      <c r="BO22" s="205">
        <f t="shared" si="23"/>
        <v>0</v>
      </c>
      <c r="BP22" s="205">
        <f t="shared" si="23"/>
        <v>0</v>
      </c>
      <c r="BQ22" s="205">
        <f t="shared" si="23"/>
        <v>0</v>
      </c>
      <c r="BR22" s="205">
        <f t="shared" si="23"/>
        <v>0</v>
      </c>
      <c r="BS22" s="205">
        <f t="shared" si="23"/>
        <v>0</v>
      </c>
      <c r="BT22" s="205">
        <f t="shared" si="23"/>
        <v>1</v>
      </c>
      <c r="BU22" s="205">
        <f t="shared" si="23"/>
        <v>0</v>
      </c>
      <c r="BV22" s="205">
        <f t="shared" si="23"/>
        <v>0</v>
      </c>
      <c r="BW22" s="205">
        <f t="shared" si="19"/>
        <v>1</v>
      </c>
      <c r="BX22" s="205">
        <f t="shared" si="23"/>
        <v>0</v>
      </c>
      <c r="BY22" s="205">
        <f t="shared" si="23"/>
        <v>0</v>
      </c>
      <c r="BZ22" s="205">
        <f t="shared" si="20"/>
        <v>0</v>
      </c>
      <c r="CA22" s="205">
        <f t="shared" si="23"/>
        <v>0</v>
      </c>
      <c r="CB22" s="205">
        <f t="shared" si="23"/>
        <v>0</v>
      </c>
      <c r="CC22" s="205">
        <f t="shared" si="23"/>
        <v>0</v>
      </c>
      <c r="CD22" s="206">
        <f t="shared" si="13"/>
        <v>373</v>
      </c>
      <c r="CE22" s="209">
        <f t="shared" si="23"/>
        <v>190015</v>
      </c>
    </row>
    <row r="23" spans="1:83" s="23" customFormat="1" ht="12" customHeight="1">
      <c r="A23" s="177" t="s">
        <v>87</v>
      </c>
      <c r="B23" s="178">
        <v>0</v>
      </c>
      <c r="C23" s="179">
        <v>0</v>
      </c>
      <c r="D23" s="179">
        <v>0</v>
      </c>
      <c r="E23" s="211">
        <f t="shared" si="14"/>
        <v>0</v>
      </c>
      <c r="F23" s="178">
        <v>927</v>
      </c>
      <c r="G23" s="179">
        <v>0</v>
      </c>
      <c r="H23" s="179">
        <v>0</v>
      </c>
      <c r="I23" s="179">
        <v>0</v>
      </c>
      <c r="J23" s="182">
        <f t="shared" si="6"/>
        <v>927</v>
      </c>
      <c r="K23" s="181">
        <v>0</v>
      </c>
      <c r="L23" s="22">
        <v>0</v>
      </c>
      <c r="M23" s="22">
        <v>0</v>
      </c>
      <c r="N23" s="22">
        <f>SUM(K23:M23)</f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1</v>
      </c>
      <c r="U23" s="22">
        <v>0</v>
      </c>
      <c r="V23" s="22">
        <v>0</v>
      </c>
      <c r="W23" s="22">
        <v>36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183">
        <f t="shared" si="12"/>
        <v>37</v>
      </c>
      <c r="AP23" s="178">
        <v>0</v>
      </c>
      <c r="AQ23" s="179">
        <v>0</v>
      </c>
      <c r="AR23" s="212">
        <f t="shared" si="9"/>
        <v>0</v>
      </c>
      <c r="AS23" s="213">
        <v>0</v>
      </c>
      <c r="AT23" s="214">
        <f t="shared" si="10"/>
        <v>964</v>
      </c>
      <c r="AU23" s="178">
        <v>0</v>
      </c>
      <c r="AV23" s="179">
        <v>0</v>
      </c>
      <c r="AW23" s="179">
        <f t="shared" si="15"/>
        <v>0</v>
      </c>
      <c r="AX23" s="179">
        <v>0</v>
      </c>
      <c r="AY23" s="179">
        <v>0</v>
      </c>
      <c r="AZ23" s="179">
        <v>0</v>
      </c>
      <c r="BA23" s="179">
        <v>0</v>
      </c>
      <c r="BB23" s="179">
        <f t="shared" si="16"/>
        <v>0</v>
      </c>
      <c r="BC23" s="22">
        <v>0</v>
      </c>
      <c r="BD23" s="179">
        <v>0</v>
      </c>
      <c r="BE23" s="179">
        <v>0</v>
      </c>
      <c r="BF23" s="179">
        <f t="shared" si="17"/>
        <v>0</v>
      </c>
      <c r="BG23" s="179">
        <v>0</v>
      </c>
      <c r="BH23" s="179">
        <v>0</v>
      </c>
      <c r="BI23" s="179">
        <v>0</v>
      </c>
      <c r="BJ23" s="179">
        <v>0</v>
      </c>
      <c r="BK23" s="179">
        <f t="shared" si="18"/>
        <v>0</v>
      </c>
      <c r="BL23" s="179">
        <v>0</v>
      </c>
      <c r="BM23" s="179">
        <v>0</v>
      </c>
      <c r="BN23" s="179">
        <v>0</v>
      </c>
      <c r="BO23" s="179">
        <v>0</v>
      </c>
      <c r="BP23" s="179">
        <v>0</v>
      </c>
      <c r="BQ23" s="179">
        <v>0</v>
      </c>
      <c r="BR23" s="179">
        <v>0</v>
      </c>
      <c r="BS23" s="179">
        <v>0</v>
      </c>
      <c r="BT23" s="179">
        <v>0</v>
      </c>
      <c r="BU23" s="179">
        <v>0</v>
      </c>
      <c r="BV23" s="179">
        <v>0</v>
      </c>
      <c r="BW23" s="179">
        <f t="shared" si="19"/>
        <v>0</v>
      </c>
      <c r="BX23" s="179">
        <v>0</v>
      </c>
      <c r="BY23" s="179">
        <v>0</v>
      </c>
      <c r="BZ23" s="179">
        <f t="shared" si="20"/>
        <v>0</v>
      </c>
      <c r="CA23" s="179">
        <v>0</v>
      </c>
      <c r="CB23" s="179">
        <v>0</v>
      </c>
      <c r="CC23" s="179">
        <v>0</v>
      </c>
      <c r="CD23" s="180">
        <f t="shared" si="13"/>
        <v>0</v>
      </c>
      <c r="CE23" s="184">
        <v>964</v>
      </c>
    </row>
    <row r="24" spans="1:83" s="23" customFormat="1" ht="12" customHeight="1">
      <c r="A24" s="186" t="s">
        <v>88</v>
      </c>
      <c r="B24" s="187">
        <v>45</v>
      </c>
      <c r="C24" s="188">
        <v>215</v>
      </c>
      <c r="D24" s="188">
        <v>19</v>
      </c>
      <c r="E24" s="189">
        <f t="shared" si="14"/>
        <v>279</v>
      </c>
      <c r="F24" s="187">
        <v>12002</v>
      </c>
      <c r="G24" s="188">
        <v>0</v>
      </c>
      <c r="H24" s="188">
        <v>0</v>
      </c>
      <c r="I24" s="188">
        <v>35</v>
      </c>
      <c r="J24" s="192">
        <f t="shared" si="6"/>
        <v>12037</v>
      </c>
      <c r="K24" s="190">
        <v>0</v>
      </c>
      <c r="L24" s="191">
        <v>0</v>
      </c>
      <c r="M24" s="191">
        <v>4</v>
      </c>
      <c r="N24" s="191">
        <f>SUM(K24:M24)</f>
        <v>4</v>
      </c>
      <c r="O24" s="191">
        <v>0</v>
      </c>
      <c r="P24" s="191">
        <v>0</v>
      </c>
      <c r="Q24" s="191">
        <v>2</v>
      </c>
      <c r="R24" s="191">
        <v>0</v>
      </c>
      <c r="S24" s="191">
        <v>9</v>
      </c>
      <c r="T24" s="191">
        <v>0</v>
      </c>
      <c r="U24" s="191">
        <v>7</v>
      </c>
      <c r="V24" s="191">
        <v>0</v>
      </c>
      <c r="W24" s="191">
        <v>33</v>
      </c>
      <c r="X24" s="191">
        <v>0</v>
      </c>
      <c r="Y24" s="191">
        <v>83</v>
      </c>
      <c r="Z24" s="191">
        <v>10</v>
      </c>
      <c r="AA24" s="191">
        <v>0</v>
      </c>
      <c r="AB24" s="191">
        <v>0</v>
      </c>
      <c r="AC24" s="191">
        <v>0</v>
      </c>
      <c r="AD24" s="191">
        <v>351</v>
      </c>
      <c r="AE24" s="191">
        <v>5</v>
      </c>
      <c r="AF24" s="191">
        <v>0</v>
      </c>
      <c r="AG24" s="191">
        <v>3</v>
      </c>
      <c r="AH24" s="191">
        <v>0</v>
      </c>
      <c r="AI24" s="191">
        <v>0</v>
      </c>
      <c r="AJ24" s="191">
        <v>0</v>
      </c>
      <c r="AK24" s="191">
        <v>0</v>
      </c>
      <c r="AL24" s="191">
        <v>0</v>
      </c>
      <c r="AM24" s="191">
        <v>0</v>
      </c>
      <c r="AN24" s="191">
        <v>11</v>
      </c>
      <c r="AO24" s="193">
        <f t="shared" si="12"/>
        <v>518</v>
      </c>
      <c r="AP24" s="187">
        <v>0</v>
      </c>
      <c r="AQ24" s="188">
        <v>0</v>
      </c>
      <c r="AR24" s="215">
        <f t="shared" si="9"/>
        <v>0</v>
      </c>
      <c r="AS24" s="216">
        <v>0</v>
      </c>
      <c r="AT24" s="217">
        <f t="shared" si="10"/>
        <v>12555</v>
      </c>
      <c r="AU24" s="187">
        <v>0</v>
      </c>
      <c r="AV24" s="188">
        <v>59</v>
      </c>
      <c r="AW24" s="188">
        <f t="shared" si="15"/>
        <v>59</v>
      </c>
      <c r="AX24" s="188">
        <v>0</v>
      </c>
      <c r="AY24" s="188">
        <v>0</v>
      </c>
      <c r="AZ24" s="188">
        <v>0</v>
      </c>
      <c r="BA24" s="188">
        <v>0</v>
      </c>
      <c r="BB24" s="188">
        <f t="shared" si="16"/>
        <v>0</v>
      </c>
      <c r="BC24" s="191">
        <v>0</v>
      </c>
      <c r="BD24" s="188">
        <v>0</v>
      </c>
      <c r="BE24" s="188">
        <v>0</v>
      </c>
      <c r="BF24" s="188">
        <f t="shared" si="17"/>
        <v>0</v>
      </c>
      <c r="BG24" s="188">
        <v>0</v>
      </c>
      <c r="BH24" s="188">
        <v>0</v>
      </c>
      <c r="BI24" s="188">
        <v>0</v>
      </c>
      <c r="BJ24" s="188">
        <v>0</v>
      </c>
      <c r="BK24" s="188">
        <f t="shared" si="18"/>
        <v>0</v>
      </c>
      <c r="BL24" s="188">
        <v>0</v>
      </c>
      <c r="BM24" s="188">
        <v>0</v>
      </c>
      <c r="BN24" s="188">
        <v>0</v>
      </c>
      <c r="BO24" s="188">
        <v>0</v>
      </c>
      <c r="BP24" s="188">
        <v>0</v>
      </c>
      <c r="BQ24" s="188">
        <v>0</v>
      </c>
      <c r="BR24" s="188">
        <v>0</v>
      </c>
      <c r="BS24" s="188">
        <v>0</v>
      </c>
      <c r="BT24" s="188">
        <v>1</v>
      </c>
      <c r="BU24" s="188">
        <v>0</v>
      </c>
      <c r="BV24" s="188">
        <v>0</v>
      </c>
      <c r="BW24" s="188">
        <f t="shared" si="19"/>
        <v>1</v>
      </c>
      <c r="BX24" s="188">
        <v>0</v>
      </c>
      <c r="BY24" s="188">
        <v>0</v>
      </c>
      <c r="BZ24" s="188">
        <f t="shared" si="20"/>
        <v>0</v>
      </c>
      <c r="CA24" s="188">
        <v>0</v>
      </c>
      <c r="CB24" s="188">
        <v>0</v>
      </c>
      <c r="CC24" s="188">
        <v>0</v>
      </c>
      <c r="CD24" s="189">
        <f t="shared" si="13"/>
        <v>60</v>
      </c>
      <c r="CE24" s="194">
        <v>12894</v>
      </c>
    </row>
    <row r="25" spans="1:83" s="23" customFormat="1" ht="12" customHeight="1">
      <c r="A25" s="177" t="s">
        <v>89</v>
      </c>
      <c r="B25" s="178">
        <v>0</v>
      </c>
      <c r="C25" s="179">
        <v>0</v>
      </c>
      <c r="D25" s="179">
        <v>0</v>
      </c>
      <c r="E25" s="180">
        <f t="shared" si="14"/>
        <v>0</v>
      </c>
      <c r="F25" s="178">
        <v>12</v>
      </c>
      <c r="G25" s="179">
        <v>109502</v>
      </c>
      <c r="H25" s="179">
        <v>0</v>
      </c>
      <c r="I25" s="179">
        <v>0</v>
      </c>
      <c r="J25" s="182">
        <f t="shared" si="6"/>
        <v>109514</v>
      </c>
      <c r="K25" s="181">
        <v>0</v>
      </c>
      <c r="L25" s="22">
        <v>0</v>
      </c>
      <c r="M25" s="22">
        <v>0</v>
      </c>
      <c r="N25" s="22">
        <f>SUM(K25:M25)</f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2</v>
      </c>
      <c r="AG25" s="22">
        <v>1</v>
      </c>
      <c r="AH25" s="22">
        <v>0</v>
      </c>
      <c r="AI25" s="22">
        <v>0</v>
      </c>
      <c r="AJ25" s="22">
        <v>7</v>
      </c>
      <c r="AK25" s="22">
        <v>0</v>
      </c>
      <c r="AL25" s="22">
        <v>0</v>
      </c>
      <c r="AM25" s="22">
        <v>0</v>
      </c>
      <c r="AN25" s="22">
        <v>0</v>
      </c>
      <c r="AO25" s="183">
        <f t="shared" si="12"/>
        <v>10</v>
      </c>
      <c r="AP25" s="178">
        <v>0</v>
      </c>
      <c r="AQ25" s="179">
        <v>0</v>
      </c>
      <c r="AR25" s="212">
        <f t="shared" si="9"/>
        <v>0</v>
      </c>
      <c r="AS25" s="213">
        <v>0</v>
      </c>
      <c r="AT25" s="218">
        <f t="shared" si="10"/>
        <v>109524</v>
      </c>
      <c r="AU25" s="178">
        <v>0</v>
      </c>
      <c r="AV25" s="179">
        <v>313</v>
      </c>
      <c r="AW25" s="179">
        <f t="shared" si="15"/>
        <v>313</v>
      </c>
      <c r="AX25" s="179">
        <v>0</v>
      </c>
      <c r="AY25" s="179">
        <v>0</v>
      </c>
      <c r="AZ25" s="179">
        <v>0</v>
      </c>
      <c r="BA25" s="179">
        <v>0</v>
      </c>
      <c r="BB25" s="179">
        <f t="shared" si="16"/>
        <v>0</v>
      </c>
      <c r="BC25" s="22">
        <v>0</v>
      </c>
      <c r="BD25" s="179">
        <v>0</v>
      </c>
      <c r="BE25" s="179">
        <v>0</v>
      </c>
      <c r="BF25" s="179">
        <f t="shared" si="17"/>
        <v>0</v>
      </c>
      <c r="BG25" s="179">
        <v>0</v>
      </c>
      <c r="BH25" s="179">
        <v>0</v>
      </c>
      <c r="BI25" s="179">
        <v>0</v>
      </c>
      <c r="BJ25" s="179">
        <v>0</v>
      </c>
      <c r="BK25" s="179">
        <f t="shared" si="18"/>
        <v>0</v>
      </c>
      <c r="BL25" s="179">
        <v>0</v>
      </c>
      <c r="BM25" s="179">
        <v>0</v>
      </c>
      <c r="BN25" s="179">
        <v>0</v>
      </c>
      <c r="BO25" s="179">
        <v>0</v>
      </c>
      <c r="BP25" s="179">
        <v>0</v>
      </c>
      <c r="BQ25" s="179">
        <v>0</v>
      </c>
      <c r="BR25" s="179">
        <v>0</v>
      </c>
      <c r="BS25" s="179">
        <v>0</v>
      </c>
      <c r="BT25" s="179">
        <v>0</v>
      </c>
      <c r="BU25" s="179">
        <v>0</v>
      </c>
      <c r="BV25" s="179">
        <v>0</v>
      </c>
      <c r="BW25" s="179">
        <f t="shared" si="19"/>
        <v>0</v>
      </c>
      <c r="BX25" s="179">
        <v>0</v>
      </c>
      <c r="BY25" s="179">
        <v>0</v>
      </c>
      <c r="BZ25" s="179">
        <f t="shared" si="20"/>
        <v>0</v>
      </c>
      <c r="CA25" s="179">
        <v>0</v>
      </c>
      <c r="CB25" s="179">
        <v>0</v>
      </c>
      <c r="CC25" s="179">
        <v>0</v>
      </c>
      <c r="CD25" s="180">
        <f t="shared" si="13"/>
        <v>313</v>
      </c>
      <c r="CE25" s="184">
        <v>109837</v>
      </c>
    </row>
    <row r="26" spans="1:83" s="23" customFormat="1" ht="12" customHeight="1">
      <c r="A26" s="186" t="s">
        <v>90</v>
      </c>
      <c r="B26" s="187">
        <v>0</v>
      </c>
      <c r="C26" s="188">
        <v>0</v>
      </c>
      <c r="D26" s="188">
        <v>0</v>
      </c>
      <c r="E26" s="189">
        <f t="shared" si="14"/>
        <v>0</v>
      </c>
      <c r="F26" s="187">
        <v>0</v>
      </c>
      <c r="G26" s="188">
        <v>0</v>
      </c>
      <c r="H26" s="188">
        <v>56205</v>
      </c>
      <c r="I26" s="188">
        <v>0</v>
      </c>
      <c r="J26" s="192">
        <f t="shared" si="6"/>
        <v>56205</v>
      </c>
      <c r="K26" s="190">
        <v>0</v>
      </c>
      <c r="L26" s="191">
        <v>0</v>
      </c>
      <c r="M26" s="191">
        <v>0</v>
      </c>
      <c r="N26" s="191">
        <f>SUM(K26:M26)</f>
        <v>0</v>
      </c>
      <c r="O26" s="191">
        <v>0</v>
      </c>
      <c r="P26" s="191">
        <v>0</v>
      </c>
      <c r="Q26" s="191">
        <v>0</v>
      </c>
      <c r="R26" s="191">
        <v>0</v>
      </c>
      <c r="S26" s="191">
        <v>0</v>
      </c>
      <c r="T26" s="191">
        <v>0</v>
      </c>
      <c r="U26" s="191">
        <v>0</v>
      </c>
      <c r="V26" s="191">
        <v>0</v>
      </c>
      <c r="W26" s="191">
        <v>0</v>
      </c>
      <c r="X26" s="191">
        <v>0</v>
      </c>
      <c r="Y26" s="191">
        <v>0</v>
      </c>
      <c r="Z26" s="191">
        <v>0</v>
      </c>
      <c r="AA26" s="191">
        <v>0</v>
      </c>
      <c r="AB26" s="191">
        <v>0</v>
      </c>
      <c r="AC26" s="191">
        <v>0</v>
      </c>
      <c r="AD26" s="191">
        <v>0</v>
      </c>
      <c r="AE26" s="191">
        <v>0</v>
      </c>
      <c r="AF26" s="191">
        <v>0</v>
      </c>
      <c r="AG26" s="191">
        <v>0</v>
      </c>
      <c r="AH26" s="191">
        <v>0</v>
      </c>
      <c r="AI26" s="191">
        <v>0</v>
      </c>
      <c r="AJ26" s="191">
        <v>0</v>
      </c>
      <c r="AK26" s="191">
        <v>0</v>
      </c>
      <c r="AL26" s="191">
        <v>0</v>
      </c>
      <c r="AM26" s="191">
        <v>0</v>
      </c>
      <c r="AN26" s="191">
        <v>0</v>
      </c>
      <c r="AO26" s="193">
        <f t="shared" si="12"/>
        <v>0</v>
      </c>
      <c r="AP26" s="187">
        <v>0</v>
      </c>
      <c r="AQ26" s="188">
        <v>0</v>
      </c>
      <c r="AR26" s="215">
        <f t="shared" si="9"/>
        <v>0</v>
      </c>
      <c r="AS26" s="216">
        <v>0</v>
      </c>
      <c r="AT26" s="217">
        <f t="shared" si="10"/>
        <v>56205</v>
      </c>
      <c r="AU26" s="187">
        <v>0</v>
      </c>
      <c r="AV26" s="188">
        <v>0</v>
      </c>
      <c r="AW26" s="188">
        <f t="shared" si="15"/>
        <v>0</v>
      </c>
      <c r="AX26" s="188">
        <v>0</v>
      </c>
      <c r="AY26" s="188">
        <v>0</v>
      </c>
      <c r="AZ26" s="188">
        <v>0</v>
      </c>
      <c r="BA26" s="188">
        <v>0</v>
      </c>
      <c r="BB26" s="188">
        <f t="shared" si="16"/>
        <v>0</v>
      </c>
      <c r="BC26" s="191">
        <v>0</v>
      </c>
      <c r="BD26" s="188">
        <v>0</v>
      </c>
      <c r="BE26" s="188">
        <v>0</v>
      </c>
      <c r="BF26" s="188">
        <f t="shared" si="17"/>
        <v>0</v>
      </c>
      <c r="BG26" s="188">
        <v>0</v>
      </c>
      <c r="BH26" s="188">
        <v>0</v>
      </c>
      <c r="BI26" s="188">
        <v>0</v>
      </c>
      <c r="BJ26" s="188">
        <v>0</v>
      </c>
      <c r="BK26" s="188">
        <f t="shared" si="18"/>
        <v>0</v>
      </c>
      <c r="BL26" s="188">
        <v>0</v>
      </c>
      <c r="BM26" s="188">
        <v>0</v>
      </c>
      <c r="BN26" s="188">
        <v>0</v>
      </c>
      <c r="BO26" s="188">
        <v>0</v>
      </c>
      <c r="BP26" s="188">
        <v>0</v>
      </c>
      <c r="BQ26" s="188">
        <v>0</v>
      </c>
      <c r="BR26" s="188">
        <v>0</v>
      </c>
      <c r="BS26" s="188">
        <v>0</v>
      </c>
      <c r="BT26" s="188">
        <v>0</v>
      </c>
      <c r="BU26" s="188">
        <v>0</v>
      </c>
      <c r="BV26" s="188">
        <v>0</v>
      </c>
      <c r="BW26" s="188">
        <f t="shared" si="19"/>
        <v>0</v>
      </c>
      <c r="BX26" s="188">
        <v>0</v>
      </c>
      <c r="BY26" s="188">
        <v>0</v>
      </c>
      <c r="BZ26" s="188">
        <f t="shared" si="20"/>
        <v>0</v>
      </c>
      <c r="CA26" s="188">
        <v>0</v>
      </c>
      <c r="CB26" s="188">
        <v>0</v>
      </c>
      <c r="CC26" s="188">
        <v>0</v>
      </c>
      <c r="CD26" s="189">
        <f t="shared" si="13"/>
        <v>0</v>
      </c>
      <c r="CE26" s="194">
        <v>56205</v>
      </c>
    </row>
    <row r="27" spans="1:83" s="23" customFormat="1" ht="12" customHeight="1">
      <c r="A27" s="177" t="s">
        <v>91</v>
      </c>
      <c r="B27" s="196">
        <v>0</v>
      </c>
      <c r="C27" s="197">
        <v>0</v>
      </c>
      <c r="D27" s="197">
        <v>0</v>
      </c>
      <c r="E27" s="198">
        <f t="shared" si="14"/>
        <v>0</v>
      </c>
      <c r="F27" s="196">
        <v>25</v>
      </c>
      <c r="G27" s="197">
        <v>0</v>
      </c>
      <c r="H27" s="197">
        <v>107</v>
      </c>
      <c r="I27" s="197">
        <v>9660</v>
      </c>
      <c r="J27" s="200">
        <f t="shared" si="6"/>
        <v>9792</v>
      </c>
      <c r="K27" s="199">
        <v>0</v>
      </c>
      <c r="L27" s="24">
        <v>0</v>
      </c>
      <c r="M27" s="24">
        <v>0</v>
      </c>
      <c r="N27" s="24">
        <f>SUM(K27:M27)</f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8</v>
      </c>
      <c r="Z27" s="24">
        <v>7</v>
      </c>
      <c r="AA27" s="24">
        <v>0</v>
      </c>
      <c r="AB27" s="24">
        <v>0</v>
      </c>
      <c r="AC27" s="24">
        <v>0</v>
      </c>
      <c r="AD27" s="24">
        <v>1</v>
      </c>
      <c r="AE27" s="24">
        <v>294</v>
      </c>
      <c r="AF27" s="24">
        <v>11</v>
      </c>
      <c r="AG27" s="24">
        <v>2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01">
        <f t="shared" si="12"/>
        <v>323</v>
      </c>
      <c r="AP27" s="196">
        <v>0</v>
      </c>
      <c r="AQ27" s="197">
        <v>0</v>
      </c>
      <c r="AR27" s="219">
        <f t="shared" si="9"/>
        <v>0</v>
      </c>
      <c r="AS27" s="220">
        <v>0</v>
      </c>
      <c r="AT27" s="221">
        <f t="shared" si="10"/>
        <v>10115</v>
      </c>
      <c r="AU27" s="196">
        <v>0</v>
      </c>
      <c r="AV27" s="197">
        <v>0</v>
      </c>
      <c r="AW27" s="197">
        <f t="shared" si="15"/>
        <v>0</v>
      </c>
      <c r="AX27" s="197">
        <v>0</v>
      </c>
      <c r="AY27" s="197">
        <v>0</v>
      </c>
      <c r="AZ27" s="197">
        <v>0</v>
      </c>
      <c r="BA27" s="197">
        <v>0</v>
      </c>
      <c r="BB27" s="197">
        <f t="shared" si="16"/>
        <v>0</v>
      </c>
      <c r="BC27" s="24">
        <v>0</v>
      </c>
      <c r="BD27" s="197">
        <v>0</v>
      </c>
      <c r="BE27" s="197">
        <v>0</v>
      </c>
      <c r="BF27" s="197">
        <f t="shared" si="17"/>
        <v>0</v>
      </c>
      <c r="BG27" s="197">
        <v>0</v>
      </c>
      <c r="BH27" s="197">
        <v>0</v>
      </c>
      <c r="BI27" s="197">
        <v>0</v>
      </c>
      <c r="BJ27" s="197">
        <v>0</v>
      </c>
      <c r="BK27" s="197">
        <f t="shared" si="18"/>
        <v>0</v>
      </c>
      <c r="BL27" s="197">
        <v>0</v>
      </c>
      <c r="BM27" s="197">
        <v>0</v>
      </c>
      <c r="BN27" s="197">
        <v>0</v>
      </c>
      <c r="BO27" s="197">
        <v>0</v>
      </c>
      <c r="BP27" s="197">
        <v>0</v>
      </c>
      <c r="BQ27" s="197">
        <v>0</v>
      </c>
      <c r="BR27" s="197">
        <v>0</v>
      </c>
      <c r="BS27" s="197">
        <v>0</v>
      </c>
      <c r="BT27" s="197">
        <v>0</v>
      </c>
      <c r="BU27" s="197">
        <v>0</v>
      </c>
      <c r="BV27" s="197">
        <v>0</v>
      </c>
      <c r="BW27" s="197">
        <f t="shared" si="19"/>
        <v>0</v>
      </c>
      <c r="BX27" s="197">
        <v>0</v>
      </c>
      <c r="BY27" s="197">
        <v>0</v>
      </c>
      <c r="BZ27" s="197">
        <f t="shared" si="20"/>
        <v>0</v>
      </c>
      <c r="CA27" s="197">
        <v>0</v>
      </c>
      <c r="CB27" s="197">
        <v>0</v>
      </c>
      <c r="CC27" s="197">
        <v>0</v>
      </c>
      <c r="CD27" s="198">
        <f t="shared" si="13"/>
        <v>0</v>
      </c>
      <c r="CE27" s="202">
        <v>10115</v>
      </c>
    </row>
    <row r="28" spans="1:83" s="23" customFormat="1" ht="12" customHeight="1">
      <c r="A28" s="162" t="s">
        <v>334</v>
      </c>
      <c r="B28" s="204">
        <f>SUM(B29:B94)</f>
        <v>3189</v>
      </c>
      <c r="C28" s="205">
        <f t="shared" ref="C28:AJ28" si="24">SUM(C29:C94)</f>
        <v>1991</v>
      </c>
      <c r="D28" s="205">
        <f t="shared" si="24"/>
        <v>243</v>
      </c>
      <c r="E28" s="206">
        <f>SUM(B28:D28)</f>
        <v>5423</v>
      </c>
      <c r="F28" s="204">
        <f t="shared" si="24"/>
        <v>1804</v>
      </c>
      <c r="G28" s="205">
        <f t="shared" si="24"/>
        <v>1401</v>
      </c>
      <c r="H28" s="205">
        <f t="shared" si="24"/>
        <v>0</v>
      </c>
      <c r="I28" s="205">
        <f t="shared" si="24"/>
        <v>161</v>
      </c>
      <c r="J28" s="207">
        <f t="shared" si="6"/>
        <v>3366</v>
      </c>
      <c r="K28" s="204">
        <f t="shared" si="24"/>
        <v>137129</v>
      </c>
      <c r="L28" s="205">
        <f t="shared" si="24"/>
        <v>43586</v>
      </c>
      <c r="M28" s="205">
        <f t="shared" si="24"/>
        <v>148752</v>
      </c>
      <c r="N28" s="205">
        <f t="shared" ref="N28" si="25">SUM(N29:N94)</f>
        <v>329467</v>
      </c>
      <c r="O28" s="205">
        <f t="shared" si="24"/>
        <v>52521</v>
      </c>
      <c r="P28" s="205">
        <f t="shared" si="24"/>
        <v>13280</v>
      </c>
      <c r="Q28" s="205">
        <f t="shared" si="24"/>
        <v>39947</v>
      </c>
      <c r="R28" s="205">
        <f t="shared" si="24"/>
        <v>48222</v>
      </c>
      <c r="S28" s="205">
        <f t="shared" si="24"/>
        <v>28942</v>
      </c>
      <c r="T28" s="205">
        <f t="shared" si="24"/>
        <v>20580</v>
      </c>
      <c r="U28" s="205">
        <f t="shared" si="24"/>
        <v>54845</v>
      </c>
      <c r="V28" s="205">
        <f t="shared" si="24"/>
        <v>16722</v>
      </c>
      <c r="W28" s="205">
        <f t="shared" si="24"/>
        <v>226310</v>
      </c>
      <c r="X28" s="205">
        <f t="shared" si="24"/>
        <v>24028</v>
      </c>
      <c r="Y28" s="205">
        <f t="shared" si="24"/>
        <v>86578</v>
      </c>
      <c r="Z28" s="205">
        <f t="shared" si="24"/>
        <v>45051</v>
      </c>
      <c r="AA28" s="205">
        <f t="shared" si="24"/>
        <v>24623</v>
      </c>
      <c r="AB28" s="205">
        <f t="shared" si="24"/>
        <v>39384</v>
      </c>
      <c r="AC28" s="205">
        <f t="shared" si="24"/>
        <v>71094</v>
      </c>
      <c r="AD28" s="205">
        <f t="shared" si="24"/>
        <v>62780</v>
      </c>
      <c r="AE28" s="205">
        <f t="shared" si="24"/>
        <v>89506</v>
      </c>
      <c r="AF28" s="205">
        <f t="shared" si="24"/>
        <v>36389</v>
      </c>
      <c r="AG28" s="205">
        <f t="shared" si="24"/>
        <v>73839</v>
      </c>
      <c r="AH28" s="205">
        <f t="shared" si="24"/>
        <v>61710</v>
      </c>
      <c r="AI28" s="205">
        <f t="shared" si="24"/>
        <v>57221</v>
      </c>
      <c r="AJ28" s="205">
        <f t="shared" si="24"/>
        <v>95729</v>
      </c>
      <c r="AK28" s="205">
        <f t="shared" ref="AK28:CE28" si="26">SUM(AK29:AK94)</f>
        <v>153343</v>
      </c>
      <c r="AL28" s="205">
        <f t="shared" si="26"/>
        <v>79672</v>
      </c>
      <c r="AM28" s="205">
        <f t="shared" si="26"/>
        <v>32003</v>
      </c>
      <c r="AN28" s="205">
        <f t="shared" si="26"/>
        <v>49943</v>
      </c>
      <c r="AO28" s="208">
        <f t="shared" si="12"/>
        <v>1913729</v>
      </c>
      <c r="AP28" s="204">
        <f t="shared" si="26"/>
        <v>0</v>
      </c>
      <c r="AQ28" s="205">
        <f t="shared" si="26"/>
        <v>0</v>
      </c>
      <c r="AR28" s="207">
        <f t="shared" si="9"/>
        <v>0</v>
      </c>
      <c r="AS28" s="209">
        <f t="shared" si="26"/>
        <v>40</v>
      </c>
      <c r="AT28" s="210">
        <f t="shared" si="10"/>
        <v>1917135</v>
      </c>
      <c r="AU28" s="204">
        <f t="shared" si="26"/>
        <v>216</v>
      </c>
      <c r="AV28" s="205">
        <f t="shared" si="26"/>
        <v>31795</v>
      </c>
      <c r="AW28" s="205">
        <f t="shared" si="15"/>
        <v>32011</v>
      </c>
      <c r="AX28" s="205">
        <f t="shared" si="26"/>
        <v>66</v>
      </c>
      <c r="AY28" s="205">
        <f t="shared" si="26"/>
        <v>53</v>
      </c>
      <c r="AZ28" s="205">
        <f t="shared" si="26"/>
        <v>0</v>
      </c>
      <c r="BA28" s="205">
        <f t="shared" si="26"/>
        <v>0</v>
      </c>
      <c r="BB28" s="205">
        <f t="shared" si="16"/>
        <v>119</v>
      </c>
      <c r="BC28" s="205">
        <f>SUM(BC29:BC94)</f>
        <v>1151</v>
      </c>
      <c r="BD28" s="205">
        <f t="shared" si="26"/>
        <v>0</v>
      </c>
      <c r="BE28" s="205">
        <f t="shared" si="26"/>
        <v>0</v>
      </c>
      <c r="BF28" s="205">
        <f t="shared" si="17"/>
        <v>0</v>
      </c>
      <c r="BG28" s="205">
        <f t="shared" si="26"/>
        <v>1279</v>
      </c>
      <c r="BH28" s="205">
        <f t="shared" si="26"/>
        <v>0</v>
      </c>
      <c r="BI28" s="205">
        <f t="shared" si="26"/>
        <v>0</v>
      </c>
      <c r="BJ28" s="205">
        <f t="shared" si="26"/>
        <v>0</v>
      </c>
      <c r="BK28" s="205">
        <f>SUM(BG28:BJ28)</f>
        <v>1279</v>
      </c>
      <c r="BL28" s="205">
        <f t="shared" si="26"/>
        <v>0</v>
      </c>
      <c r="BM28" s="205">
        <f t="shared" si="26"/>
        <v>0</v>
      </c>
      <c r="BN28" s="205">
        <f t="shared" si="26"/>
        <v>0</v>
      </c>
      <c r="BO28" s="205">
        <f t="shared" si="26"/>
        <v>148</v>
      </c>
      <c r="BP28" s="205">
        <f t="shared" si="26"/>
        <v>0</v>
      </c>
      <c r="BQ28" s="205">
        <f t="shared" si="26"/>
        <v>100</v>
      </c>
      <c r="BR28" s="205">
        <f t="shared" si="26"/>
        <v>6</v>
      </c>
      <c r="BS28" s="205">
        <f t="shared" si="26"/>
        <v>0</v>
      </c>
      <c r="BT28" s="205">
        <f t="shared" si="26"/>
        <v>809</v>
      </c>
      <c r="BU28" s="205">
        <f t="shared" si="26"/>
        <v>0</v>
      </c>
      <c r="BV28" s="205">
        <f t="shared" si="26"/>
        <v>0</v>
      </c>
      <c r="BW28" s="205">
        <f t="shared" si="19"/>
        <v>809</v>
      </c>
      <c r="BX28" s="205">
        <f t="shared" si="26"/>
        <v>0</v>
      </c>
      <c r="BY28" s="205">
        <f t="shared" si="26"/>
        <v>0</v>
      </c>
      <c r="BZ28" s="205">
        <f t="shared" si="20"/>
        <v>0</v>
      </c>
      <c r="CA28" s="205">
        <f t="shared" si="26"/>
        <v>0</v>
      </c>
      <c r="CB28" s="205">
        <f t="shared" si="26"/>
        <v>0</v>
      </c>
      <c r="CC28" s="205">
        <f t="shared" si="26"/>
        <v>0</v>
      </c>
      <c r="CD28" s="206">
        <f t="shared" si="13"/>
        <v>35623</v>
      </c>
      <c r="CE28" s="209">
        <f t="shared" si="26"/>
        <v>1958181</v>
      </c>
    </row>
    <row r="29" spans="1:83" s="23" customFormat="1" ht="12" customHeight="1">
      <c r="A29" s="177" t="s">
        <v>92</v>
      </c>
      <c r="B29" s="178">
        <v>66</v>
      </c>
      <c r="C29" s="179">
        <v>234</v>
      </c>
      <c r="D29" s="179">
        <v>2</v>
      </c>
      <c r="E29" s="180">
        <f t="shared" si="14"/>
        <v>302</v>
      </c>
      <c r="F29" s="181">
        <v>0</v>
      </c>
      <c r="G29" s="22">
        <v>0</v>
      </c>
      <c r="H29" s="22">
        <v>0</v>
      </c>
      <c r="I29" s="22">
        <v>0</v>
      </c>
      <c r="J29" s="182">
        <f t="shared" si="6"/>
        <v>0</v>
      </c>
      <c r="K29" s="178">
        <v>63100</v>
      </c>
      <c r="L29" s="179">
        <v>0</v>
      </c>
      <c r="M29" s="179">
        <v>610</v>
      </c>
      <c r="N29" s="179">
        <f t="shared" ref="N29:N60" si="27">SUM(K29:M29)</f>
        <v>63710</v>
      </c>
      <c r="O29" s="179">
        <v>0</v>
      </c>
      <c r="P29" s="179">
        <v>0</v>
      </c>
      <c r="Q29" s="179">
        <v>0</v>
      </c>
      <c r="R29" s="179">
        <v>0</v>
      </c>
      <c r="S29" s="179">
        <v>81</v>
      </c>
      <c r="T29" s="179">
        <v>0</v>
      </c>
      <c r="U29" s="179">
        <v>0</v>
      </c>
      <c r="V29" s="179">
        <v>0</v>
      </c>
      <c r="W29" s="179">
        <v>0</v>
      </c>
      <c r="X29" s="179">
        <v>10</v>
      </c>
      <c r="Y29" s="179">
        <v>70</v>
      </c>
      <c r="Z29" s="179">
        <v>0</v>
      </c>
      <c r="AA29" s="179">
        <v>32</v>
      </c>
      <c r="AB29" s="179">
        <v>0</v>
      </c>
      <c r="AC29" s="179">
        <v>0</v>
      </c>
      <c r="AD29" s="179">
        <v>0</v>
      </c>
      <c r="AE29" s="179">
        <v>0</v>
      </c>
      <c r="AF29" s="179">
        <v>0</v>
      </c>
      <c r="AG29" s="179">
        <v>0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179">
        <v>0</v>
      </c>
      <c r="AN29" s="179">
        <v>1</v>
      </c>
      <c r="AO29" s="183">
        <f t="shared" si="12"/>
        <v>63904</v>
      </c>
      <c r="AP29" s="181">
        <v>0</v>
      </c>
      <c r="AQ29" s="22">
        <v>0</v>
      </c>
      <c r="AR29" s="182">
        <f t="shared" si="9"/>
        <v>0</v>
      </c>
      <c r="AS29" s="184">
        <v>0</v>
      </c>
      <c r="AT29" s="185">
        <f t="shared" si="10"/>
        <v>63904</v>
      </c>
      <c r="AU29" s="178">
        <v>0</v>
      </c>
      <c r="AV29" s="179">
        <v>430</v>
      </c>
      <c r="AW29" s="179">
        <f t="shared" si="15"/>
        <v>430</v>
      </c>
      <c r="AX29" s="179">
        <v>0</v>
      </c>
      <c r="AY29" s="179">
        <v>0</v>
      </c>
      <c r="AZ29" s="179">
        <v>0</v>
      </c>
      <c r="BA29" s="179">
        <v>0</v>
      </c>
      <c r="BB29" s="179">
        <f t="shared" si="16"/>
        <v>0</v>
      </c>
      <c r="BC29" s="179">
        <v>0</v>
      </c>
      <c r="BD29" s="179">
        <v>0</v>
      </c>
      <c r="BE29" s="179">
        <v>0</v>
      </c>
      <c r="BF29" s="179">
        <f t="shared" si="17"/>
        <v>0</v>
      </c>
      <c r="BG29" s="179">
        <v>0</v>
      </c>
      <c r="BH29" s="179">
        <v>0</v>
      </c>
      <c r="BI29" s="179">
        <v>0</v>
      </c>
      <c r="BJ29" s="179">
        <v>0</v>
      </c>
      <c r="BK29" s="179">
        <f t="shared" si="18"/>
        <v>0</v>
      </c>
      <c r="BL29" s="179">
        <v>0</v>
      </c>
      <c r="BM29" s="179">
        <v>0</v>
      </c>
      <c r="BN29" s="179">
        <v>0</v>
      </c>
      <c r="BO29" s="179">
        <v>0</v>
      </c>
      <c r="BP29" s="179">
        <v>0</v>
      </c>
      <c r="BQ29" s="179">
        <v>0</v>
      </c>
      <c r="BR29" s="179">
        <v>0</v>
      </c>
      <c r="BS29" s="179">
        <v>0</v>
      </c>
      <c r="BT29" s="179">
        <v>0</v>
      </c>
      <c r="BU29" s="179">
        <v>0</v>
      </c>
      <c r="BV29" s="179">
        <v>0</v>
      </c>
      <c r="BW29" s="179">
        <f t="shared" si="19"/>
        <v>0</v>
      </c>
      <c r="BX29" s="179">
        <v>0</v>
      </c>
      <c r="BY29" s="179">
        <v>0</v>
      </c>
      <c r="BZ29" s="179">
        <f t="shared" si="20"/>
        <v>0</v>
      </c>
      <c r="CA29" s="179">
        <v>0</v>
      </c>
      <c r="CB29" s="179">
        <v>0</v>
      </c>
      <c r="CC29" s="179">
        <v>0</v>
      </c>
      <c r="CD29" s="180">
        <f t="shared" si="13"/>
        <v>430</v>
      </c>
      <c r="CE29" s="184">
        <v>64636</v>
      </c>
    </row>
    <row r="30" spans="1:83" s="23" customFormat="1" ht="12" customHeight="1">
      <c r="A30" s="186" t="s">
        <v>93</v>
      </c>
      <c r="B30" s="187">
        <v>18</v>
      </c>
      <c r="C30" s="188">
        <v>32</v>
      </c>
      <c r="D30" s="188">
        <v>1</v>
      </c>
      <c r="E30" s="189">
        <f t="shared" si="14"/>
        <v>51</v>
      </c>
      <c r="F30" s="190">
        <v>0</v>
      </c>
      <c r="G30" s="191">
        <v>0</v>
      </c>
      <c r="H30" s="191">
        <v>0</v>
      </c>
      <c r="I30" s="191">
        <v>0</v>
      </c>
      <c r="J30" s="192">
        <f t="shared" si="6"/>
        <v>0</v>
      </c>
      <c r="K30" s="187">
        <v>7988</v>
      </c>
      <c r="L30" s="188">
        <v>0</v>
      </c>
      <c r="M30" s="188">
        <v>99</v>
      </c>
      <c r="N30" s="188">
        <f t="shared" si="27"/>
        <v>8087</v>
      </c>
      <c r="O30" s="188">
        <v>0</v>
      </c>
      <c r="P30" s="188">
        <v>0</v>
      </c>
      <c r="Q30" s="188">
        <v>0</v>
      </c>
      <c r="R30" s="188">
        <v>0</v>
      </c>
      <c r="S30" s="188">
        <v>0</v>
      </c>
      <c r="T30" s="188">
        <v>0</v>
      </c>
      <c r="U30" s="188">
        <v>0</v>
      </c>
      <c r="V30" s="188">
        <v>0</v>
      </c>
      <c r="W30" s="188">
        <v>0</v>
      </c>
      <c r="X30" s="188">
        <v>0</v>
      </c>
      <c r="Y30" s="188">
        <v>0</v>
      </c>
      <c r="Z30" s="188">
        <v>0</v>
      </c>
      <c r="AA30" s="188">
        <v>0</v>
      </c>
      <c r="AB30" s="188">
        <v>0</v>
      </c>
      <c r="AC30" s="188">
        <v>0</v>
      </c>
      <c r="AD30" s="188">
        <v>0</v>
      </c>
      <c r="AE30" s="188">
        <v>0</v>
      </c>
      <c r="AF30" s="188">
        <v>0</v>
      </c>
      <c r="AG30" s="188">
        <v>0</v>
      </c>
      <c r="AH30" s="188">
        <v>0</v>
      </c>
      <c r="AI30" s="188">
        <v>0</v>
      </c>
      <c r="AJ30" s="188">
        <v>0</v>
      </c>
      <c r="AK30" s="188">
        <v>0</v>
      </c>
      <c r="AL30" s="188">
        <v>0</v>
      </c>
      <c r="AM30" s="188">
        <v>0</v>
      </c>
      <c r="AN30" s="188">
        <v>0</v>
      </c>
      <c r="AO30" s="193">
        <f t="shared" si="12"/>
        <v>8087</v>
      </c>
      <c r="AP30" s="190">
        <v>0</v>
      </c>
      <c r="AQ30" s="191">
        <v>0</v>
      </c>
      <c r="AR30" s="192">
        <f t="shared" si="9"/>
        <v>0</v>
      </c>
      <c r="AS30" s="194">
        <v>0</v>
      </c>
      <c r="AT30" s="195">
        <f t="shared" si="10"/>
        <v>8087</v>
      </c>
      <c r="AU30" s="187">
        <v>0</v>
      </c>
      <c r="AV30" s="188">
        <v>0</v>
      </c>
      <c r="AW30" s="188">
        <f t="shared" si="15"/>
        <v>0</v>
      </c>
      <c r="AX30" s="188">
        <v>0</v>
      </c>
      <c r="AY30" s="188">
        <v>0</v>
      </c>
      <c r="AZ30" s="188">
        <v>0</v>
      </c>
      <c r="BA30" s="188">
        <v>0</v>
      </c>
      <c r="BB30" s="188">
        <f t="shared" si="16"/>
        <v>0</v>
      </c>
      <c r="BC30" s="188">
        <v>0</v>
      </c>
      <c r="BD30" s="188">
        <v>0</v>
      </c>
      <c r="BE30" s="188">
        <v>0</v>
      </c>
      <c r="BF30" s="188">
        <f t="shared" si="17"/>
        <v>0</v>
      </c>
      <c r="BG30" s="188">
        <v>0</v>
      </c>
      <c r="BH30" s="188">
        <v>0</v>
      </c>
      <c r="BI30" s="188">
        <v>0</v>
      </c>
      <c r="BJ30" s="188">
        <v>0</v>
      </c>
      <c r="BK30" s="188">
        <f t="shared" si="18"/>
        <v>0</v>
      </c>
      <c r="BL30" s="188">
        <v>0</v>
      </c>
      <c r="BM30" s="188">
        <v>0</v>
      </c>
      <c r="BN30" s="188">
        <v>0</v>
      </c>
      <c r="BO30" s="188">
        <v>0</v>
      </c>
      <c r="BP30" s="188">
        <v>0</v>
      </c>
      <c r="BQ30" s="188">
        <v>0</v>
      </c>
      <c r="BR30" s="188">
        <v>0</v>
      </c>
      <c r="BS30" s="188">
        <v>0</v>
      </c>
      <c r="BT30" s="188">
        <v>0</v>
      </c>
      <c r="BU30" s="188">
        <v>0</v>
      </c>
      <c r="BV30" s="188">
        <v>0</v>
      </c>
      <c r="BW30" s="188">
        <f t="shared" si="19"/>
        <v>0</v>
      </c>
      <c r="BX30" s="188">
        <v>0</v>
      </c>
      <c r="BY30" s="188">
        <v>0</v>
      </c>
      <c r="BZ30" s="188">
        <f t="shared" si="20"/>
        <v>0</v>
      </c>
      <c r="CA30" s="188">
        <v>0</v>
      </c>
      <c r="CB30" s="188">
        <v>0</v>
      </c>
      <c r="CC30" s="188">
        <v>0</v>
      </c>
      <c r="CD30" s="189">
        <f t="shared" si="13"/>
        <v>0</v>
      </c>
      <c r="CE30" s="194">
        <v>8138</v>
      </c>
    </row>
    <row r="31" spans="1:83" s="23" customFormat="1" ht="12" customHeight="1">
      <c r="A31" s="177" t="s">
        <v>94</v>
      </c>
      <c r="B31" s="178">
        <v>0</v>
      </c>
      <c r="C31" s="179">
        <v>16</v>
      </c>
      <c r="D31" s="179">
        <v>0</v>
      </c>
      <c r="E31" s="180">
        <f t="shared" si="14"/>
        <v>16</v>
      </c>
      <c r="F31" s="181">
        <v>0</v>
      </c>
      <c r="G31" s="22">
        <v>0</v>
      </c>
      <c r="H31" s="22">
        <v>0</v>
      </c>
      <c r="I31" s="22">
        <v>0</v>
      </c>
      <c r="J31" s="182">
        <f t="shared" si="6"/>
        <v>0</v>
      </c>
      <c r="K31" s="178">
        <v>21587</v>
      </c>
      <c r="L31" s="179">
        <v>0</v>
      </c>
      <c r="M31" s="179">
        <v>1014</v>
      </c>
      <c r="N31" s="179">
        <f t="shared" si="27"/>
        <v>22601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79">
        <v>0</v>
      </c>
      <c r="U31" s="179">
        <v>0</v>
      </c>
      <c r="V31" s="179">
        <v>0</v>
      </c>
      <c r="W31" s="179">
        <v>0</v>
      </c>
      <c r="X31" s="179">
        <v>0</v>
      </c>
      <c r="Y31" s="179">
        <v>0</v>
      </c>
      <c r="Z31" s="179">
        <v>0</v>
      </c>
      <c r="AA31" s="179">
        <v>0</v>
      </c>
      <c r="AB31" s="179">
        <v>0</v>
      </c>
      <c r="AC31" s="179">
        <v>0</v>
      </c>
      <c r="AD31" s="179">
        <v>0</v>
      </c>
      <c r="AE31" s="179">
        <v>0</v>
      </c>
      <c r="AF31" s="179">
        <v>0</v>
      </c>
      <c r="AG31" s="179">
        <v>0</v>
      </c>
      <c r="AH31" s="179">
        <v>0</v>
      </c>
      <c r="AI31" s="179">
        <v>0</v>
      </c>
      <c r="AJ31" s="179">
        <v>0</v>
      </c>
      <c r="AK31" s="179">
        <v>0</v>
      </c>
      <c r="AL31" s="179">
        <v>0</v>
      </c>
      <c r="AM31" s="179">
        <v>0</v>
      </c>
      <c r="AN31" s="179">
        <v>0</v>
      </c>
      <c r="AO31" s="183">
        <f t="shared" si="12"/>
        <v>22601</v>
      </c>
      <c r="AP31" s="181">
        <v>0</v>
      </c>
      <c r="AQ31" s="22">
        <v>0</v>
      </c>
      <c r="AR31" s="182">
        <f t="shared" si="9"/>
        <v>0</v>
      </c>
      <c r="AS31" s="184">
        <v>0</v>
      </c>
      <c r="AT31" s="185">
        <f t="shared" si="10"/>
        <v>22601</v>
      </c>
      <c r="AU31" s="178">
        <v>0</v>
      </c>
      <c r="AV31" s="179">
        <v>2154</v>
      </c>
      <c r="AW31" s="179">
        <f t="shared" si="15"/>
        <v>2154</v>
      </c>
      <c r="AX31" s="179">
        <v>0</v>
      </c>
      <c r="AY31" s="179">
        <v>0</v>
      </c>
      <c r="AZ31" s="179">
        <v>0</v>
      </c>
      <c r="BA31" s="179">
        <v>0</v>
      </c>
      <c r="BB31" s="179">
        <f t="shared" si="16"/>
        <v>0</v>
      </c>
      <c r="BC31" s="179">
        <v>0</v>
      </c>
      <c r="BD31" s="179">
        <v>0</v>
      </c>
      <c r="BE31" s="179">
        <v>0</v>
      </c>
      <c r="BF31" s="179">
        <f t="shared" si="17"/>
        <v>0</v>
      </c>
      <c r="BG31" s="179">
        <v>0</v>
      </c>
      <c r="BH31" s="179">
        <v>0</v>
      </c>
      <c r="BI31" s="179">
        <v>0</v>
      </c>
      <c r="BJ31" s="179">
        <v>0</v>
      </c>
      <c r="BK31" s="179">
        <f t="shared" si="18"/>
        <v>0</v>
      </c>
      <c r="BL31" s="179">
        <v>0</v>
      </c>
      <c r="BM31" s="179">
        <v>0</v>
      </c>
      <c r="BN31" s="179">
        <v>0</v>
      </c>
      <c r="BO31" s="179">
        <v>0</v>
      </c>
      <c r="BP31" s="179">
        <v>0</v>
      </c>
      <c r="BQ31" s="179">
        <v>0</v>
      </c>
      <c r="BR31" s="179">
        <v>0</v>
      </c>
      <c r="BS31" s="179">
        <v>0</v>
      </c>
      <c r="BT31" s="179">
        <v>0</v>
      </c>
      <c r="BU31" s="179">
        <v>0</v>
      </c>
      <c r="BV31" s="179">
        <v>0</v>
      </c>
      <c r="BW31" s="179">
        <f t="shared" si="19"/>
        <v>0</v>
      </c>
      <c r="BX31" s="179">
        <v>0</v>
      </c>
      <c r="BY31" s="179">
        <v>0</v>
      </c>
      <c r="BZ31" s="179">
        <f t="shared" si="20"/>
        <v>0</v>
      </c>
      <c r="CA31" s="179">
        <v>0</v>
      </c>
      <c r="CB31" s="179">
        <v>0</v>
      </c>
      <c r="CC31" s="179">
        <v>0</v>
      </c>
      <c r="CD31" s="180">
        <f t="shared" si="13"/>
        <v>2154</v>
      </c>
      <c r="CE31" s="184">
        <v>24771</v>
      </c>
    </row>
    <row r="32" spans="1:83" s="23" customFormat="1" ht="12" customHeight="1">
      <c r="A32" s="186" t="s">
        <v>95</v>
      </c>
      <c r="B32" s="187">
        <v>0</v>
      </c>
      <c r="C32" s="188">
        <v>0</v>
      </c>
      <c r="D32" s="188">
        <v>2</v>
      </c>
      <c r="E32" s="189">
        <f t="shared" si="14"/>
        <v>2</v>
      </c>
      <c r="F32" s="190">
        <v>4</v>
      </c>
      <c r="G32" s="191">
        <v>0</v>
      </c>
      <c r="H32" s="191">
        <v>0</v>
      </c>
      <c r="I32" s="191">
        <v>0</v>
      </c>
      <c r="J32" s="192">
        <f t="shared" si="6"/>
        <v>4</v>
      </c>
      <c r="K32" s="187">
        <v>2713</v>
      </c>
      <c r="L32" s="188">
        <v>0</v>
      </c>
      <c r="M32" s="188">
        <v>0</v>
      </c>
      <c r="N32" s="188">
        <f t="shared" si="27"/>
        <v>2713</v>
      </c>
      <c r="O32" s="188">
        <v>0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0</v>
      </c>
      <c r="Z32" s="188">
        <v>0</v>
      </c>
      <c r="AA32" s="188">
        <v>0</v>
      </c>
      <c r="AB32" s="188">
        <v>0</v>
      </c>
      <c r="AC32" s="188">
        <v>0</v>
      </c>
      <c r="AD32" s="188">
        <v>0</v>
      </c>
      <c r="AE32" s="188">
        <v>0</v>
      </c>
      <c r="AF32" s="188">
        <v>0</v>
      </c>
      <c r="AG32" s="188">
        <v>0</v>
      </c>
      <c r="AH32" s="188">
        <v>0</v>
      </c>
      <c r="AI32" s="188">
        <v>0</v>
      </c>
      <c r="AJ32" s="188">
        <v>0</v>
      </c>
      <c r="AK32" s="188">
        <v>0</v>
      </c>
      <c r="AL32" s="188">
        <v>0</v>
      </c>
      <c r="AM32" s="188">
        <v>7</v>
      </c>
      <c r="AN32" s="188">
        <v>0</v>
      </c>
      <c r="AO32" s="193">
        <f t="shared" si="12"/>
        <v>2720</v>
      </c>
      <c r="AP32" s="190">
        <v>0</v>
      </c>
      <c r="AQ32" s="191">
        <v>0</v>
      </c>
      <c r="AR32" s="192">
        <f t="shared" si="9"/>
        <v>0</v>
      </c>
      <c r="AS32" s="194">
        <v>0</v>
      </c>
      <c r="AT32" s="195">
        <f t="shared" si="10"/>
        <v>2724</v>
      </c>
      <c r="AU32" s="187">
        <v>0</v>
      </c>
      <c r="AV32" s="188">
        <v>0</v>
      </c>
      <c r="AW32" s="188">
        <f t="shared" si="15"/>
        <v>0</v>
      </c>
      <c r="AX32" s="188">
        <v>0</v>
      </c>
      <c r="AY32" s="188">
        <v>0</v>
      </c>
      <c r="AZ32" s="188">
        <v>0</v>
      </c>
      <c r="BA32" s="188">
        <v>0</v>
      </c>
      <c r="BB32" s="188">
        <f t="shared" si="16"/>
        <v>0</v>
      </c>
      <c r="BC32" s="188">
        <v>0</v>
      </c>
      <c r="BD32" s="188">
        <v>0</v>
      </c>
      <c r="BE32" s="188">
        <v>0</v>
      </c>
      <c r="BF32" s="188">
        <f t="shared" si="17"/>
        <v>0</v>
      </c>
      <c r="BG32" s="188">
        <v>0</v>
      </c>
      <c r="BH32" s="188">
        <v>0</v>
      </c>
      <c r="BI32" s="188">
        <v>0</v>
      </c>
      <c r="BJ32" s="188">
        <v>0</v>
      </c>
      <c r="BK32" s="188">
        <f t="shared" si="18"/>
        <v>0</v>
      </c>
      <c r="BL32" s="188">
        <v>0</v>
      </c>
      <c r="BM32" s="188">
        <v>0</v>
      </c>
      <c r="BN32" s="188">
        <v>0</v>
      </c>
      <c r="BO32" s="188">
        <v>0</v>
      </c>
      <c r="BP32" s="188">
        <v>0</v>
      </c>
      <c r="BQ32" s="188">
        <v>0</v>
      </c>
      <c r="BR32" s="188">
        <v>0</v>
      </c>
      <c r="BS32" s="188">
        <v>0</v>
      </c>
      <c r="BT32" s="188">
        <v>0</v>
      </c>
      <c r="BU32" s="188">
        <v>0</v>
      </c>
      <c r="BV32" s="188">
        <v>0</v>
      </c>
      <c r="BW32" s="188">
        <f t="shared" si="19"/>
        <v>0</v>
      </c>
      <c r="BX32" s="188">
        <v>0</v>
      </c>
      <c r="BY32" s="188">
        <v>0</v>
      </c>
      <c r="BZ32" s="188">
        <f t="shared" si="20"/>
        <v>0</v>
      </c>
      <c r="CA32" s="188">
        <v>0</v>
      </c>
      <c r="CB32" s="188">
        <v>0</v>
      </c>
      <c r="CC32" s="188">
        <v>0</v>
      </c>
      <c r="CD32" s="189">
        <f t="shared" si="13"/>
        <v>0</v>
      </c>
      <c r="CE32" s="194">
        <v>2726</v>
      </c>
    </row>
    <row r="33" spans="1:83" s="23" customFormat="1" ht="12" customHeight="1">
      <c r="A33" s="177" t="s">
        <v>96</v>
      </c>
      <c r="B33" s="178">
        <v>0</v>
      </c>
      <c r="C33" s="179">
        <v>0</v>
      </c>
      <c r="D33" s="179">
        <v>0</v>
      </c>
      <c r="E33" s="180">
        <f t="shared" si="14"/>
        <v>0</v>
      </c>
      <c r="F33" s="181">
        <v>0</v>
      </c>
      <c r="G33" s="22">
        <v>0</v>
      </c>
      <c r="H33" s="22">
        <v>0</v>
      </c>
      <c r="I33" s="22">
        <v>0</v>
      </c>
      <c r="J33" s="182">
        <f t="shared" si="6"/>
        <v>0</v>
      </c>
      <c r="K33" s="178">
        <v>11579</v>
      </c>
      <c r="L33" s="179">
        <v>2</v>
      </c>
      <c r="M33" s="179">
        <v>162</v>
      </c>
      <c r="N33" s="179">
        <f t="shared" si="27"/>
        <v>11743</v>
      </c>
      <c r="O33" s="179">
        <v>0</v>
      </c>
      <c r="P33" s="179">
        <v>0</v>
      </c>
      <c r="Q33" s="179">
        <v>0</v>
      </c>
      <c r="R33" s="179">
        <v>0</v>
      </c>
      <c r="S33" s="179">
        <v>0</v>
      </c>
      <c r="T33" s="179">
        <v>0</v>
      </c>
      <c r="U33" s="179">
        <v>0</v>
      </c>
      <c r="V33" s="179">
        <v>0</v>
      </c>
      <c r="W33" s="179">
        <v>0</v>
      </c>
      <c r="X33" s="179">
        <v>0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0</v>
      </c>
      <c r="AF33" s="179">
        <v>0</v>
      </c>
      <c r="AG33" s="179">
        <v>0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0</v>
      </c>
      <c r="AN33" s="179">
        <v>0</v>
      </c>
      <c r="AO33" s="183">
        <f t="shared" si="12"/>
        <v>11743</v>
      </c>
      <c r="AP33" s="181">
        <v>0</v>
      </c>
      <c r="AQ33" s="22">
        <v>0</v>
      </c>
      <c r="AR33" s="182">
        <f t="shared" si="9"/>
        <v>0</v>
      </c>
      <c r="AS33" s="184">
        <v>0</v>
      </c>
      <c r="AT33" s="185">
        <f t="shared" si="10"/>
        <v>11743</v>
      </c>
      <c r="AU33" s="178">
        <v>0</v>
      </c>
      <c r="AV33" s="179">
        <v>913</v>
      </c>
      <c r="AW33" s="179">
        <f t="shared" si="15"/>
        <v>913</v>
      </c>
      <c r="AX33" s="179">
        <v>0</v>
      </c>
      <c r="AY33" s="179">
        <v>0</v>
      </c>
      <c r="AZ33" s="179">
        <v>0</v>
      </c>
      <c r="BA33" s="179">
        <v>0</v>
      </c>
      <c r="BB33" s="179">
        <f t="shared" si="16"/>
        <v>0</v>
      </c>
      <c r="BC33" s="179">
        <v>0</v>
      </c>
      <c r="BD33" s="179">
        <v>0</v>
      </c>
      <c r="BE33" s="179">
        <v>0</v>
      </c>
      <c r="BF33" s="179">
        <f t="shared" si="17"/>
        <v>0</v>
      </c>
      <c r="BG33" s="179">
        <v>0</v>
      </c>
      <c r="BH33" s="179">
        <v>0</v>
      </c>
      <c r="BI33" s="179">
        <v>0</v>
      </c>
      <c r="BJ33" s="179">
        <v>0</v>
      </c>
      <c r="BK33" s="179">
        <f t="shared" si="18"/>
        <v>0</v>
      </c>
      <c r="BL33" s="179">
        <v>0</v>
      </c>
      <c r="BM33" s="179">
        <v>0</v>
      </c>
      <c r="BN33" s="179">
        <v>0</v>
      </c>
      <c r="BO33" s="179">
        <v>0</v>
      </c>
      <c r="BP33" s="179">
        <v>0</v>
      </c>
      <c r="BQ33" s="179">
        <v>0</v>
      </c>
      <c r="BR33" s="179">
        <v>0</v>
      </c>
      <c r="BS33" s="179">
        <v>0</v>
      </c>
      <c r="BT33" s="179">
        <v>0</v>
      </c>
      <c r="BU33" s="179">
        <v>0</v>
      </c>
      <c r="BV33" s="179">
        <v>0</v>
      </c>
      <c r="BW33" s="179">
        <f t="shared" si="19"/>
        <v>0</v>
      </c>
      <c r="BX33" s="179">
        <v>0</v>
      </c>
      <c r="BY33" s="179">
        <v>0</v>
      </c>
      <c r="BZ33" s="179">
        <f t="shared" si="20"/>
        <v>0</v>
      </c>
      <c r="CA33" s="179">
        <v>0</v>
      </c>
      <c r="CB33" s="179">
        <v>0</v>
      </c>
      <c r="CC33" s="179">
        <v>0</v>
      </c>
      <c r="CD33" s="180">
        <f t="shared" si="13"/>
        <v>913</v>
      </c>
      <c r="CE33" s="184">
        <v>12656</v>
      </c>
    </row>
    <row r="34" spans="1:83" s="23" customFormat="1" ht="12" customHeight="1">
      <c r="A34" s="186" t="s">
        <v>97</v>
      </c>
      <c r="B34" s="187">
        <v>79</v>
      </c>
      <c r="C34" s="188">
        <v>729</v>
      </c>
      <c r="D34" s="188">
        <v>4</v>
      </c>
      <c r="E34" s="189">
        <f t="shared" si="14"/>
        <v>812</v>
      </c>
      <c r="F34" s="190">
        <v>0</v>
      </c>
      <c r="G34" s="191">
        <v>0</v>
      </c>
      <c r="H34" s="191">
        <v>0</v>
      </c>
      <c r="I34" s="191">
        <v>0</v>
      </c>
      <c r="J34" s="192">
        <f t="shared" si="6"/>
        <v>0</v>
      </c>
      <c r="K34" s="187">
        <v>25137</v>
      </c>
      <c r="L34" s="188">
        <v>0</v>
      </c>
      <c r="M34" s="188">
        <v>612</v>
      </c>
      <c r="N34" s="188">
        <f t="shared" si="27"/>
        <v>25749</v>
      </c>
      <c r="O34" s="188">
        <v>2</v>
      </c>
      <c r="P34" s="188">
        <v>0</v>
      </c>
      <c r="Q34" s="188">
        <v>0</v>
      </c>
      <c r="R34" s="188">
        <v>0</v>
      </c>
      <c r="S34" s="188">
        <v>0</v>
      </c>
      <c r="T34" s="188">
        <v>0</v>
      </c>
      <c r="U34" s="188">
        <v>0</v>
      </c>
      <c r="V34" s="188">
        <v>0</v>
      </c>
      <c r="W34" s="188">
        <v>0</v>
      </c>
      <c r="X34" s="188">
        <v>0</v>
      </c>
      <c r="Y34" s="188">
        <v>0</v>
      </c>
      <c r="Z34" s="188">
        <v>0</v>
      </c>
      <c r="AA34" s="188">
        <v>0</v>
      </c>
      <c r="AB34" s="188">
        <v>0</v>
      </c>
      <c r="AC34" s="188">
        <v>0</v>
      </c>
      <c r="AD34" s="188">
        <v>0</v>
      </c>
      <c r="AE34" s="188">
        <v>0</v>
      </c>
      <c r="AF34" s="188">
        <v>0</v>
      </c>
      <c r="AG34" s="188">
        <v>0</v>
      </c>
      <c r="AH34" s="188">
        <v>0</v>
      </c>
      <c r="AI34" s="188">
        <v>0</v>
      </c>
      <c r="AJ34" s="188">
        <v>0</v>
      </c>
      <c r="AK34" s="188">
        <v>0</v>
      </c>
      <c r="AL34" s="188">
        <v>0</v>
      </c>
      <c r="AM34" s="188">
        <v>0</v>
      </c>
      <c r="AN34" s="188">
        <v>0</v>
      </c>
      <c r="AO34" s="193">
        <f t="shared" si="12"/>
        <v>25751</v>
      </c>
      <c r="AP34" s="190">
        <v>0</v>
      </c>
      <c r="AQ34" s="191">
        <v>0</v>
      </c>
      <c r="AR34" s="192">
        <f t="shared" si="9"/>
        <v>0</v>
      </c>
      <c r="AS34" s="194">
        <v>0</v>
      </c>
      <c r="AT34" s="195">
        <f t="shared" si="10"/>
        <v>25751</v>
      </c>
      <c r="AU34" s="187">
        <v>0</v>
      </c>
      <c r="AV34" s="188">
        <v>0</v>
      </c>
      <c r="AW34" s="188">
        <f t="shared" si="15"/>
        <v>0</v>
      </c>
      <c r="AX34" s="188">
        <v>0</v>
      </c>
      <c r="AY34" s="188">
        <v>0</v>
      </c>
      <c r="AZ34" s="188">
        <v>0</v>
      </c>
      <c r="BA34" s="188">
        <v>0</v>
      </c>
      <c r="BB34" s="188">
        <f t="shared" si="16"/>
        <v>0</v>
      </c>
      <c r="BC34" s="188">
        <v>0</v>
      </c>
      <c r="BD34" s="188">
        <v>0</v>
      </c>
      <c r="BE34" s="188">
        <v>0</v>
      </c>
      <c r="BF34" s="188">
        <f t="shared" si="17"/>
        <v>0</v>
      </c>
      <c r="BG34" s="188">
        <v>0</v>
      </c>
      <c r="BH34" s="188">
        <v>0</v>
      </c>
      <c r="BI34" s="188">
        <v>0</v>
      </c>
      <c r="BJ34" s="188">
        <v>0</v>
      </c>
      <c r="BK34" s="188">
        <f t="shared" si="18"/>
        <v>0</v>
      </c>
      <c r="BL34" s="188">
        <v>0</v>
      </c>
      <c r="BM34" s="188">
        <v>0</v>
      </c>
      <c r="BN34" s="188">
        <v>0</v>
      </c>
      <c r="BO34" s="188">
        <v>0</v>
      </c>
      <c r="BP34" s="188">
        <v>0</v>
      </c>
      <c r="BQ34" s="188">
        <v>0</v>
      </c>
      <c r="BR34" s="188">
        <v>0</v>
      </c>
      <c r="BS34" s="188">
        <v>0</v>
      </c>
      <c r="BT34" s="188">
        <v>0</v>
      </c>
      <c r="BU34" s="188">
        <v>0</v>
      </c>
      <c r="BV34" s="188">
        <v>0</v>
      </c>
      <c r="BW34" s="188">
        <f t="shared" si="19"/>
        <v>0</v>
      </c>
      <c r="BX34" s="188">
        <v>0</v>
      </c>
      <c r="BY34" s="188">
        <v>0</v>
      </c>
      <c r="BZ34" s="188">
        <f t="shared" si="20"/>
        <v>0</v>
      </c>
      <c r="CA34" s="188">
        <v>0</v>
      </c>
      <c r="CB34" s="188">
        <v>0</v>
      </c>
      <c r="CC34" s="188">
        <v>0</v>
      </c>
      <c r="CD34" s="189">
        <f t="shared" si="13"/>
        <v>0</v>
      </c>
      <c r="CE34" s="194">
        <v>26563</v>
      </c>
    </row>
    <row r="35" spans="1:83" s="23" customFormat="1" ht="12" customHeight="1">
      <c r="A35" s="177" t="s">
        <v>98</v>
      </c>
      <c r="B35" s="178">
        <v>155</v>
      </c>
      <c r="C35" s="179">
        <v>50</v>
      </c>
      <c r="D35" s="179">
        <v>3</v>
      </c>
      <c r="E35" s="180">
        <f t="shared" si="14"/>
        <v>208</v>
      </c>
      <c r="F35" s="181">
        <v>0</v>
      </c>
      <c r="G35" s="22">
        <v>0</v>
      </c>
      <c r="H35" s="22">
        <v>0</v>
      </c>
      <c r="I35" s="22">
        <v>0</v>
      </c>
      <c r="J35" s="182">
        <f t="shared" si="6"/>
        <v>0</v>
      </c>
      <c r="K35" s="178">
        <v>2</v>
      </c>
      <c r="L35" s="179">
        <v>29527</v>
      </c>
      <c r="M35" s="179">
        <v>37</v>
      </c>
      <c r="N35" s="179">
        <f t="shared" si="27"/>
        <v>29566</v>
      </c>
      <c r="O35" s="179">
        <v>0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0</v>
      </c>
      <c r="V35" s="179">
        <v>0</v>
      </c>
      <c r="W35" s="179">
        <v>0</v>
      </c>
      <c r="X35" s="179">
        <v>4199</v>
      </c>
      <c r="Y35" s="179">
        <v>0</v>
      </c>
      <c r="Z35" s="179">
        <v>0</v>
      </c>
      <c r="AA35" s="179">
        <v>0</v>
      </c>
      <c r="AB35" s="179">
        <v>0</v>
      </c>
      <c r="AC35" s="179">
        <v>0</v>
      </c>
      <c r="AD35" s="179">
        <v>0</v>
      </c>
      <c r="AE35" s="179">
        <v>0</v>
      </c>
      <c r="AF35" s="179">
        <v>0</v>
      </c>
      <c r="AG35" s="179">
        <v>0</v>
      </c>
      <c r="AH35" s="179">
        <v>0</v>
      </c>
      <c r="AI35" s="179">
        <v>0</v>
      </c>
      <c r="AJ35" s="179">
        <v>0</v>
      </c>
      <c r="AK35" s="179">
        <v>0</v>
      </c>
      <c r="AL35" s="179">
        <v>0</v>
      </c>
      <c r="AM35" s="179">
        <v>0</v>
      </c>
      <c r="AN35" s="179">
        <v>0</v>
      </c>
      <c r="AO35" s="183">
        <f t="shared" si="12"/>
        <v>33765</v>
      </c>
      <c r="AP35" s="181">
        <v>0</v>
      </c>
      <c r="AQ35" s="22">
        <v>0</v>
      </c>
      <c r="AR35" s="182">
        <f t="shared" si="9"/>
        <v>0</v>
      </c>
      <c r="AS35" s="184">
        <v>0</v>
      </c>
      <c r="AT35" s="185">
        <f t="shared" si="10"/>
        <v>33765</v>
      </c>
      <c r="AU35" s="178">
        <v>0</v>
      </c>
      <c r="AV35" s="179">
        <v>0</v>
      </c>
      <c r="AW35" s="179">
        <f t="shared" si="15"/>
        <v>0</v>
      </c>
      <c r="AX35" s="179">
        <v>0</v>
      </c>
      <c r="AY35" s="179">
        <v>0</v>
      </c>
      <c r="AZ35" s="179">
        <v>0</v>
      </c>
      <c r="BA35" s="179">
        <v>0</v>
      </c>
      <c r="BB35" s="179">
        <f t="shared" si="16"/>
        <v>0</v>
      </c>
      <c r="BC35" s="179">
        <v>0</v>
      </c>
      <c r="BD35" s="179">
        <v>0</v>
      </c>
      <c r="BE35" s="179">
        <v>0</v>
      </c>
      <c r="BF35" s="179">
        <f t="shared" si="17"/>
        <v>0</v>
      </c>
      <c r="BG35" s="179">
        <v>0</v>
      </c>
      <c r="BH35" s="179">
        <v>0</v>
      </c>
      <c r="BI35" s="179">
        <v>0</v>
      </c>
      <c r="BJ35" s="179">
        <v>0</v>
      </c>
      <c r="BK35" s="179">
        <f t="shared" si="18"/>
        <v>0</v>
      </c>
      <c r="BL35" s="179">
        <v>0</v>
      </c>
      <c r="BM35" s="179">
        <v>0</v>
      </c>
      <c r="BN35" s="179">
        <v>0</v>
      </c>
      <c r="BO35" s="179">
        <v>0</v>
      </c>
      <c r="BP35" s="179">
        <v>0</v>
      </c>
      <c r="BQ35" s="179">
        <v>0</v>
      </c>
      <c r="BR35" s="179">
        <v>0</v>
      </c>
      <c r="BS35" s="179">
        <v>0</v>
      </c>
      <c r="BT35" s="179">
        <v>0</v>
      </c>
      <c r="BU35" s="179">
        <v>0</v>
      </c>
      <c r="BV35" s="179">
        <v>0</v>
      </c>
      <c r="BW35" s="179">
        <f t="shared" si="19"/>
        <v>0</v>
      </c>
      <c r="BX35" s="179">
        <v>0</v>
      </c>
      <c r="BY35" s="179">
        <v>0</v>
      </c>
      <c r="BZ35" s="179">
        <f t="shared" si="20"/>
        <v>0</v>
      </c>
      <c r="CA35" s="179">
        <v>0</v>
      </c>
      <c r="CB35" s="179">
        <v>0</v>
      </c>
      <c r="CC35" s="179">
        <v>0</v>
      </c>
      <c r="CD35" s="180">
        <f t="shared" si="13"/>
        <v>0</v>
      </c>
      <c r="CE35" s="184">
        <v>33973</v>
      </c>
    </row>
    <row r="36" spans="1:83" s="23" customFormat="1" ht="12" customHeight="1">
      <c r="A36" s="186" t="s">
        <v>99</v>
      </c>
      <c r="B36" s="187">
        <v>41</v>
      </c>
      <c r="C36" s="188">
        <v>19</v>
      </c>
      <c r="D36" s="188">
        <v>9</v>
      </c>
      <c r="E36" s="189">
        <f t="shared" si="14"/>
        <v>69</v>
      </c>
      <c r="F36" s="190">
        <v>0</v>
      </c>
      <c r="G36" s="191">
        <v>0</v>
      </c>
      <c r="H36" s="191">
        <v>0</v>
      </c>
      <c r="I36" s="191">
        <v>0</v>
      </c>
      <c r="J36" s="192">
        <f t="shared" si="6"/>
        <v>0</v>
      </c>
      <c r="K36" s="187">
        <v>212</v>
      </c>
      <c r="L36" s="188">
        <v>8</v>
      </c>
      <c r="M36" s="188">
        <v>14335</v>
      </c>
      <c r="N36" s="188">
        <f t="shared" si="27"/>
        <v>14555</v>
      </c>
      <c r="O36" s="188">
        <v>191</v>
      </c>
      <c r="P36" s="188">
        <v>0</v>
      </c>
      <c r="Q36" s="188">
        <v>0</v>
      </c>
      <c r="R36" s="188">
        <v>0</v>
      </c>
      <c r="S36" s="188">
        <v>2</v>
      </c>
      <c r="T36" s="188">
        <v>0</v>
      </c>
      <c r="U36" s="188">
        <v>0</v>
      </c>
      <c r="V36" s="188">
        <v>0</v>
      </c>
      <c r="W36" s="188">
        <v>0</v>
      </c>
      <c r="X36" s="188">
        <v>0</v>
      </c>
      <c r="Y36" s="188">
        <v>0</v>
      </c>
      <c r="Z36" s="188">
        <v>29</v>
      </c>
      <c r="AA36" s="188">
        <v>0</v>
      </c>
      <c r="AB36" s="188">
        <v>0</v>
      </c>
      <c r="AC36" s="188">
        <v>0</v>
      </c>
      <c r="AD36" s="188">
        <v>0</v>
      </c>
      <c r="AE36" s="188">
        <v>0</v>
      </c>
      <c r="AF36" s="188">
        <v>0</v>
      </c>
      <c r="AG36" s="188">
        <v>0</v>
      </c>
      <c r="AH36" s="188">
        <v>0</v>
      </c>
      <c r="AI36" s="188">
        <v>0</v>
      </c>
      <c r="AJ36" s="188">
        <v>0</v>
      </c>
      <c r="AK36" s="188">
        <v>0</v>
      </c>
      <c r="AL36" s="188">
        <v>0</v>
      </c>
      <c r="AM36" s="188">
        <v>0</v>
      </c>
      <c r="AN36" s="188">
        <v>0</v>
      </c>
      <c r="AO36" s="193">
        <f t="shared" si="12"/>
        <v>14777</v>
      </c>
      <c r="AP36" s="190">
        <v>0</v>
      </c>
      <c r="AQ36" s="191">
        <v>0</v>
      </c>
      <c r="AR36" s="192">
        <f t="shared" si="9"/>
        <v>0</v>
      </c>
      <c r="AS36" s="194">
        <v>0</v>
      </c>
      <c r="AT36" s="195">
        <f t="shared" si="10"/>
        <v>14777</v>
      </c>
      <c r="AU36" s="187">
        <v>0</v>
      </c>
      <c r="AV36" s="188">
        <v>129</v>
      </c>
      <c r="AW36" s="188">
        <f t="shared" si="15"/>
        <v>129</v>
      </c>
      <c r="AX36" s="188">
        <v>0</v>
      </c>
      <c r="AY36" s="188">
        <v>0</v>
      </c>
      <c r="AZ36" s="188">
        <v>0</v>
      </c>
      <c r="BA36" s="188">
        <v>0</v>
      </c>
      <c r="BB36" s="188">
        <f t="shared" si="16"/>
        <v>0</v>
      </c>
      <c r="BC36" s="188">
        <v>0</v>
      </c>
      <c r="BD36" s="188">
        <v>0</v>
      </c>
      <c r="BE36" s="188">
        <v>0</v>
      </c>
      <c r="BF36" s="188">
        <f t="shared" si="17"/>
        <v>0</v>
      </c>
      <c r="BG36" s="188">
        <v>0</v>
      </c>
      <c r="BH36" s="188">
        <v>0</v>
      </c>
      <c r="BI36" s="188">
        <v>0</v>
      </c>
      <c r="BJ36" s="188">
        <v>0</v>
      </c>
      <c r="BK36" s="188">
        <f t="shared" si="18"/>
        <v>0</v>
      </c>
      <c r="BL36" s="188">
        <v>0</v>
      </c>
      <c r="BM36" s="188">
        <v>0</v>
      </c>
      <c r="BN36" s="188">
        <v>0</v>
      </c>
      <c r="BO36" s="188">
        <v>0</v>
      </c>
      <c r="BP36" s="188">
        <v>0</v>
      </c>
      <c r="BQ36" s="188">
        <v>0</v>
      </c>
      <c r="BR36" s="188">
        <v>0</v>
      </c>
      <c r="BS36" s="188">
        <v>0</v>
      </c>
      <c r="BT36" s="188">
        <v>0</v>
      </c>
      <c r="BU36" s="188">
        <v>0</v>
      </c>
      <c r="BV36" s="188">
        <v>0</v>
      </c>
      <c r="BW36" s="188">
        <f t="shared" si="19"/>
        <v>0</v>
      </c>
      <c r="BX36" s="188">
        <v>0</v>
      </c>
      <c r="BY36" s="188">
        <v>0</v>
      </c>
      <c r="BZ36" s="188">
        <f t="shared" si="20"/>
        <v>0</v>
      </c>
      <c r="CA36" s="188">
        <v>0</v>
      </c>
      <c r="CB36" s="188">
        <v>0</v>
      </c>
      <c r="CC36" s="188">
        <v>0</v>
      </c>
      <c r="CD36" s="189">
        <f t="shared" si="13"/>
        <v>129</v>
      </c>
      <c r="CE36" s="194">
        <v>14975</v>
      </c>
    </row>
    <row r="37" spans="1:83" s="23" customFormat="1" ht="12" customHeight="1">
      <c r="A37" s="177" t="s">
        <v>100</v>
      </c>
      <c r="B37" s="178">
        <v>7</v>
      </c>
      <c r="C37" s="179">
        <v>2</v>
      </c>
      <c r="D37" s="179">
        <v>2</v>
      </c>
      <c r="E37" s="180">
        <f t="shared" si="14"/>
        <v>11</v>
      </c>
      <c r="F37" s="181">
        <v>0</v>
      </c>
      <c r="G37" s="22">
        <v>0</v>
      </c>
      <c r="H37" s="22">
        <v>0</v>
      </c>
      <c r="I37" s="22">
        <v>0</v>
      </c>
      <c r="J37" s="182">
        <f t="shared" si="6"/>
        <v>0</v>
      </c>
      <c r="K37" s="178">
        <v>306</v>
      </c>
      <c r="L37" s="179">
        <v>15</v>
      </c>
      <c r="M37" s="179">
        <v>33767</v>
      </c>
      <c r="N37" s="179">
        <f t="shared" si="27"/>
        <v>34088</v>
      </c>
      <c r="O37" s="179">
        <v>0</v>
      </c>
      <c r="P37" s="179">
        <v>0</v>
      </c>
      <c r="Q37" s="179">
        <v>6</v>
      </c>
      <c r="R37" s="179">
        <v>0</v>
      </c>
      <c r="S37" s="179">
        <v>15</v>
      </c>
      <c r="T37" s="179">
        <v>0</v>
      </c>
      <c r="U37" s="179">
        <v>0</v>
      </c>
      <c r="V37" s="179">
        <v>0</v>
      </c>
      <c r="W37" s="179">
        <v>0</v>
      </c>
      <c r="X37" s="179">
        <v>572</v>
      </c>
      <c r="Y37" s="179">
        <v>44</v>
      </c>
      <c r="Z37" s="179">
        <v>17</v>
      </c>
      <c r="AA37" s="179">
        <v>66</v>
      </c>
      <c r="AB37" s="179">
        <v>9</v>
      </c>
      <c r="AC37" s="179">
        <v>0</v>
      </c>
      <c r="AD37" s="179">
        <v>0</v>
      </c>
      <c r="AE37" s="179">
        <v>0</v>
      </c>
      <c r="AF37" s="179">
        <v>0</v>
      </c>
      <c r="AG37" s="179">
        <v>0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0</v>
      </c>
      <c r="AN37" s="179">
        <v>0</v>
      </c>
      <c r="AO37" s="183">
        <f t="shared" si="12"/>
        <v>34817</v>
      </c>
      <c r="AP37" s="181">
        <v>0</v>
      </c>
      <c r="AQ37" s="22">
        <v>0</v>
      </c>
      <c r="AR37" s="182">
        <f t="shared" si="9"/>
        <v>0</v>
      </c>
      <c r="AS37" s="184">
        <v>0</v>
      </c>
      <c r="AT37" s="185">
        <f t="shared" si="10"/>
        <v>34817</v>
      </c>
      <c r="AU37" s="178">
        <v>0</v>
      </c>
      <c r="AV37" s="179">
        <v>3001</v>
      </c>
      <c r="AW37" s="179">
        <f t="shared" si="15"/>
        <v>3001</v>
      </c>
      <c r="AX37" s="179">
        <v>0</v>
      </c>
      <c r="AY37" s="179">
        <v>0</v>
      </c>
      <c r="AZ37" s="179">
        <v>0</v>
      </c>
      <c r="BA37" s="179">
        <v>0</v>
      </c>
      <c r="BB37" s="179">
        <f t="shared" si="16"/>
        <v>0</v>
      </c>
      <c r="BC37" s="179">
        <v>0</v>
      </c>
      <c r="BD37" s="179">
        <v>0</v>
      </c>
      <c r="BE37" s="179">
        <v>0</v>
      </c>
      <c r="BF37" s="179">
        <f t="shared" si="17"/>
        <v>0</v>
      </c>
      <c r="BG37" s="179">
        <v>0</v>
      </c>
      <c r="BH37" s="179">
        <v>0</v>
      </c>
      <c r="BI37" s="179">
        <v>0</v>
      </c>
      <c r="BJ37" s="179">
        <v>0</v>
      </c>
      <c r="BK37" s="179">
        <f t="shared" si="18"/>
        <v>0</v>
      </c>
      <c r="BL37" s="179">
        <v>0</v>
      </c>
      <c r="BM37" s="179">
        <v>0</v>
      </c>
      <c r="BN37" s="179">
        <v>0</v>
      </c>
      <c r="BO37" s="179">
        <v>0</v>
      </c>
      <c r="BP37" s="179">
        <v>0</v>
      </c>
      <c r="BQ37" s="179">
        <v>0</v>
      </c>
      <c r="BR37" s="179">
        <v>0</v>
      </c>
      <c r="BS37" s="179">
        <v>0</v>
      </c>
      <c r="BT37" s="179">
        <v>0</v>
      </c>
      <c r="BU37" s="179">
        <v>0</v>
      </c>
      <c r="BV37" s="179">
        <v>0</v>
      </c>
      <c r="BW37" s="179">
        <f t="shared" si="19"/>
        <v>0</v>
      </c>
      <c r="BX37" s="179">
        <v>0</v>
      </c>
      <c r="BY37" s="179">
        <v>0</v>
      </c>
      <c r="BZ37" s="179">
        <f t="shared" si="20"/>
        <v>0</v>
      </c>
      <c r="CA37" s="179">
        <v>0</v>
      </c>
      <c r="CB37" s="179">
        <v>0</v>
      </c>
      <c r="CC37" s="179">
        <v>0</v>
      </c>
      <c r="CD37" s="180">
        <f t="shared" si="13"/>
        <v>3001</v>
      </c>
      <c r="CE37" s="184">
        <v>37829</v>
      </c>
    </row>
    <row r="38" spans="1:83" s="23" customFormat="1" ht="12" customHeight="1">
      <c r="A38" s="186" t="s">
        <v>101</v>
      </c>
      <c r="B38" s="187">
        <v>51</v>
      </c>
      <c r="C38" s="188">
        <v>24</v>
      </c>
      <c r="D38" s="188">
        <v>1</v>
      </c>
      <c r="E38" s="189">
        <f t="shared" si="14"/>
        <v>76</v>
      </c>
      <c r="F38" s="190">
        <v>0</v>
      </c>
      <c r="G38" s="191">
        <v>0</v>
      </c>
      <c r="H38" s="191">
        <v>0</v>
      </c>
      <c r="I38" s="191">
        <v>0</v>
      </c>
      <c r="J38" s="192">
        <f t="shared" ref="J38:J69" si="28">SUM(F38,G38,H38,I38)</f>
        <v>0</v>
      </c>
      <c r="K38" s="187">
        <v>5</v>
      </c>
      <c r="L38" s="188">
        <v>0</v>
      </c>
      <c r="M38" s="188">
        <v>6270</v>
      </c>
      <c r="N38" s="188">
        <f t="shared" si="27"/>
        <v>6275</v>
      </c>
      <c r="O38" s="188">
        <v>0</v>
      </c>
      <c r="P38" s="188">
        <v>0</v>
      </c>
      <c r="Q38" s="188">
        <v>0</v>
      </c>
      <c r="R38" s="188">
        <v>0</v>
      </c>
      <c r="S38" s="188">
        <v>0</v>
      </c>
      <c r="T38" s="188">
        <v>0</v>
      </c>
      <c r="U38" s="188">
        <v>0</v>
      </c>
      <c r="V38" s="188">
        <v>0</v>
      </c>
      <c r="W38" s="188">
        <v>0</v>
      </c>
      <c r="X38" s="188">
        <v>0</v>
      </c>
      <c r="Y38" s="188">
        <v>0</v>
      </c>
      <c r="Z38" s="188">
        <v>0</v>
      </c>
      <c r="AA38" s="188">
        <v>0</v>
      </c>
      <c r="AB38" s="188">
        <v>0</v>
      </c>
      <c r="AC38" s="188">
        <v>0</v>
      </c>
      <c r="AD38" s="188">
        <v>0</v>
      </c>
      <c r="AE38" s="188">
        <v>0</v>
      </c>
      <c r="AF38" s="188">
        <v>0</v>
      </c>
      <c r="AG38" s="188">
        <v>0</v>
      </c>
      <c r="AH38" s="188">
        <v>0</v>
      </c>
      <c r="AI38" s="188">
        <v>0</v>
      </c>
      <c r="AJ38" s="188">
        <v>0</v>
      </c>
      <c r="AK38" s="188">
        <v>0</v>
      </c>
      <c r="AL38" s="188">
        <v>0</v>
      </c>
      <c r="AM38" s="188">
        <v>0</v>
      </c>
      <c r="AN38" s="188">
        <v>0</v>
      </c>
      <c r="AO38" s="193">
        <f t="shared" si="12"/>
        <v>6275</v>
      </c>
      <c r="AP38" s="190">
        <v>0</v>
      </c>
      <c r="AQ38" s="191">
        <v>0</v>
      </c>
      <c r="AR38" s="192">
        <f t="shared" ref="AR38:AR69" si="29">SUM(AP38,AQ38)</f>
        <v>0</v>
      </c>
      <c r="AS38" s="194">
        <v>0</v>
      </c>
      <c r="AT38" s="195">
        <f t="shared" ref="AT38:AT69" si="30">SUM(AS38,AR38,AO38,J38)</f>
        <v>6275</v>
      </c>
      <c r="AU38" s="187">
        <v>0</v>
      </c>
      <c r="AV38" s="188">
        <v>37</v>
      </c>
      <c r="AW38" s="188">
        <f t="shared" si="15"/>
        <v>37</v>
      </c>
      <c r="AX38" s="188">
        <v>0</v>
      </c>
      <c r="AY38" s="188">
        <v>0</v>
      </c>
      <c r="AZ38" s="188">
        <v>0</v>
      </c>
      <c r="BA38" s="188">
        <v>0</v>
      </c>
      <c r="BB38" s="188">
        <f t="shared" si="16"/>
        <v>0</v>
      </c>
      <c r="BC38" s="188">
        <v>0</v>
      </c>
      <c r="BD38" s="188">
        <v>0</v>
      </c>
      <c r="BE38" s="188">
        <v>0</v>
      </c>
      <c r="BF38" s="188">
        <f t="shared" si="17"/>
        <v>0</v>
      </c>
      <c r="BG38" s="188">
        <v>0</v>
      </c>
      <c r="BH38" s="188">
        <v>0</v>
      </c>
      <c r="BI38" s="188">
        <v>0</v>
      </c>
      <c r="BJ38" s="188">
        <v>0</v>
      </c>
      <c r="BK38" s="188">
        <f t="shared" si="18"/>
        <v>0</v>
      </c>
      <c r="BL38" s="188">
        <v>0</v>
      </c>
      <c r="BM38" s="188">
        <v>0</v>
      </c>
      <c r="BN38" s="188">
        <v>0</v>
      </c>
      <c r="BO38" s="188">
        <v>0</v>
      </c>
      <c r="BP38" s="188">
        <v>0</v>
      </c>
      <c r="BQ38" s="188">
        <v>0</v>
      </c>
      <c r="BR38" s="188">
        <v>0</v>
      </c>
      <c r="BS38" s="188">
        <v>0</v>
      </c>
      <c r="BT38" s="188">
        <v>0</v>
      </c>
      <c r="BU38" s="188">
        <v>0</v>
      </c>
      <c r="BV38" s="188">
        <v>0</v>
      </c>
      <c r="BW38" s="188">
        <f t="shared" si="19"/>
        <v>0</v>
      </c>
      <c r="BX38" s="188">
        <v>0</v>
      </c>
      <c r="BY38" s="188">
        <v>0</v>
      </c>
      <c r="BZ38" s="188">
        <f t="shared" si="20"/>
        <v>0</v>
      </c>
      <c r="CA38" s="188">
        <v>0</v>
      </c>
      <c r="CB38" s="188">
        <v>0</v>
      </c>
      <c r="CC38" s="188">
        <v>0</v>
      </c>
      <c r="CD38" s="189">
        <f t="shared" si="13"/>
        <v>37</v>
      </c>
      <c r="CE38" s="194">
        <v>6388</v>
      </c>
    </row>
    <row r="39" spans="1:83" s="23" customFormat="1" ht="12" customHeight="1">
      <c r="A39" s="177" t="s">
        <v>102</v>
      </c>
      <c r="B39" s="178">
        <v>713</v>
      </c>
      <c r="C39" s="179">
        <v>36</v>
      </c>
      <c r="D39" s="179">
        <v>8</v>
      </c>
      <c r="E39" s="180">
        <f t="shared" si="14"/>
        <v>757</v>
      </c>
      <c r="F39" s="181">
        <v>0</v>
      </c>
      <c r="G39" s="22">
        <v>0</v>
      </c>
      <c r="H39" s="22">
        <v>0</v>
      </c>
      <c r="I39" s="22">
        <v>0</v>
      </c>
      <c r="J39" s="182">
        <f t="shared" si="28"/>
        <v>0</v>
      </c>
      <c r="K39" s="178">
        <v>0</v>
      </c>
      <c r="L39" s="179">
        <v>0</v>
      </c>
      <c r="M39" s="179">
        <v>8712</v>
      </c>
      <c r="N39" s="179">
        <f t="shared" si="27"/>
        <v>8712</v>
      </c>
      <c r="O39" s="179">
        <v>0</v>
      </c>
      <c r="P39" s="179">
        <v>0</v>
      </c>
      <c r="Q39" s="179">
        <v>0</v>
      </c>
      <c r="R39" s="179">
        <v>0</v>
      </c>
      <c r="S39" s="179">
        <v>0</v>
      </c>
      <c r="T39" s="179">
        <v>0</v>
      </c>
      <c r="U39" s="179">
        <v>0</v>
      </c>
      <c r="V39" s="179">
        <v>0</v>
      </c>
      <c r="W39" s="179">
        <v>0</v>
      </c>
      <c r="X39" s="179">
        <v>0</v>
      </c>
      <c r="Y39" s="179">
        <v>15</v>
      </c>
      <c r="Z39" s="179">
        <v>0</v>
      </c>
      <c r="AA39" s="179">
        <v>0</v>
      </c>
      <c r="AB39" s="179">
        <v>0</v>
      </c>
      <c r="AC39" s="179">
        <v>0</v>
      </c>
      <c r="AD39" s="179">
        <v>0</v>
      </c>
      <c r="AE39" s="179">
        <v>0</v>
      </c>
      <c r="AF39" s="179">
        <v>0</v>
      </c>
      <c r="AG39" s="179">
        <v>0</v>
      </c>
      <c r="AH39" s="179">
        <v>0</v>
      </c>
      <c r="AI39" s="179">
        <v>0</v>
      </c>
      <c r="AJ39" s="179">
        <v>2</v>
      </c>
      <c r="AK39" s="179">
        <v>0</v>
      </c>
      <c r="AL39" s="179">
        <v>0</v>
      </c>
      <c r="AM39" s="179">
        <v>0</v>
      </c>
      <c r="AN39" s="179">
        <v>0</v>
      </c>
      <c r="AO39" s="183">
        <f t="shared" si="12"/>
        <v>8729</v>
      </c>
      <c r="AP39" s="181">
        <v>0</v>
      </c>
      <c r="AQ39" s="22">
        <v>0</v>
      </c>
      <c r="AR39" s="182">
        <f t="shared" si="29"/>
        <v>0</v>
      </c>
      <c r="AS39" s="184">
        <v>0</v>
      </c>
      <c r="AT39" s="185">
        <f t="shared" si="30"/>
        <v>8729</v>
      </c>
      <c r="AU39" s="178">
        <v>0</v>
      </c>
      <c r="AV39" s="179">
        <v>580</v>
      </c>
      <c r="AW39" s="179">
        <f t="shared" si="15"/>
        <v>580</v>
      </c>
      <c r="AX39" s="179">
        <v>0</v>
      </c>
      <c r="AY39" s="179">
        <v>0</v>
      </c>
      <c r="AZ39" s="179">
        <v>0</v>
      </c>
      <c r="BA39" s="179">
        <v>0</v>
      </c>
      <c r="BB39" s="179">
        <f t="shared" si="16"/>
        <v>0</v>
      </c>
      <c r="BC39" s="179">
        <v>0</v>
      </c>
      <c r="BD39" s="179">
        <v>0</v>
      </c>
      <c r="BE39" s="179">
        <v>0</v>
      </c>
      <c r="BF39" s="179">
        <f t="shared" si="17"/>
        <v>0</v>
      </c>
      <c r="BG39" s="179">
        <v>0</v>
      </c>
      <c r="BH39" s="179">
        <v>0</v>
      </c>
      <c r="BI39" s="179">
        <v>0</v>
      </c>
      <c r="BJ39" s="179">
        <v>0</v>
      </c>
      <c r="BK39" s="179">
        <f t="shared" si="18"/>
        <v>0</v>
      </c>
      <c r="BL39" s="179">
        <v>0</v>
      </c>
      <c r="BM39" s="179">
        <v>0</v>
      </c>
      <c r="BN39" s="179">
        <v>0</v>
      </c>
      <c r="BO39" s="179">
        <v>0</v>
      </c>
      <c r="BP39" s="179">
        <v>0</v>
      </c>
      <c r="BQ39" s="179">
        <v>0</v>
      </c>
      <c r="BR39" s="179">
        <v>0</v>
      </c>
      <c r="BS39" s="179">
        <v>0</v>
      </c>
      <c r="BT39" s="179">
        <v>0</v>
      </c>
      <c r="BU39" s="179">
        <v>0</v>
      </c>
      <c r="BV39" s="179">
        <v>0</v>
      </c>
      <c r="BW39" s="179">
        <f t="shared" si="19"/>
        <v>0</v>
      </c>
      <c r="BX39" s="179">
        <v>0</v>
      </c>
      <c r="BY39" s="179">
        <v>0</v>
      </c>
      <c r="BZ39" s="179">
        <f t="shared" si="20"/>
        <v>0</v>
      </c>
      <c r="CA39" s="179">
        <v>0</v>
      </c>
      <c r="CB39" s="179">
        <v>0</v>
      </c>
      <c r="CC39" s="179">
        <v>0</v>
      </c>
      <c r="CD39" s="180">
        <f t="shared" si="13"/>
        <v>580</v>
      </c>
      <c r="CE39" s="184">
        <v>10066</v>
      </c>
    </row>
    <row r="40" spans="1:83" s="23" customFormat="1" ht="12" customHeight="1">
      <c r="A40" s="186" t="s">
        <v>103</v>
      </c>
      <c r="B40" s="187">
        <v>1246</v>
      </c>
      <c r="C40" s="188">
        <v>483</v>
      </c>
      <c r="D40" s="188">
        <v>181</v>
      </c>
      <c r="E40" s="189">
        <f t="shared" si="14"/>
        <v>1910</v>
      </c>
      <c r="F40" s="190">
        <v>0</v>
      </c>
      <c r="G40" s="191">
        <v>0</v>
      </c>
      <c r="H40" s="191">
        <v>0</v>
      </c>
      <c r="I40" s="191">
        <v>0</v>
      </c>
      <c r="J40" s="192">
        <f t="shared" si="28"/>
        <v>0</v>
      </c>
      <c r="K40" s="187">
        <v>43</v>
      </c>
      <c r="L40" s="188">
        <v>3</v>
      </c>
      <c r="M40" s="188">
        <v>19011</v>
      </c>
      <c r="N40" s="188">
        <f t="shared" si="27"/>
        <v>19057</v>
      </c>
      <c r="O40" s="188">
        <v>3</v>
      </c>
      <c r="P40" s="188">
        <v>0</v>
      </c>
      <c r="Q40" s="188">
        <v>0</v>
      </c>
      <c r="R40" s="188">
        <v>0</v>
      </c>
      <c r="S40" s="188">
        <v>0</v>
      </c>
      <c r="T40" s="188">
        <v>0</v>
      </c>
      <c r="U40" s="188">
        <v>7</v>
      </c>
      <c r="V40" s="188">
        <v>0</v>
      </c>
      <c r="W40" s="188">
        <v>0</v>
      </c>
      <c r="X40" s="188">
        <v>0</v>
      </c>
      <c r="Y40" s="188">
        <v>21</v>
      </c>
      <c r="Z40" s="188">
        <v>3</v>
      </c>
      <c r="AA40" s="188">
        <v>0</v>
      </c>
      <c r="AB40" s="188">
        <v>3</v>
      </c>
      <c r="AC40" s="188">
        <v>0</v>
      </c>
      <c r="AD40" s="188">
        <v>0</v>
      </c>
      <c r="AE40" s="188">
        <v>0</v>
      </c>
      <c r="AF40" s="188">
        <v>0</v>
      </c>
      <c r="AG40" s="188">
        <v>0</v>
      </c>
      <c r="AH40" s="188">
        <v>0</v>
      </c>
      <c r="AI40" s="188">
        <v>0</v>
      </c>
      <c r="AJ40" s="188">
        <v>4</v>
      </c>
      <c r="AK40" s="188">
        <v>0</v>
      </c>
      <c r="AL40" s="188">
        <v>0</v>
      </c>
      <c r="AM40" s="188">
        <v>0</v>
      </c>
      <c r="AN40" s="188">
        <v>0</v>
      </c>
      <c r="AO40" s="193">
        <f t="shared" si="12"/>
        <v>19098</v>
      </c>
      <c r="AP40" s="190">
        <v>0</v>
      </c>
      <c r="AQ40" s="191">
        <v>0</v>
      </c>
      <c r="AR40" s="192">
        <f t="shared" si="29"/>
        <v>0</v>
      </c>
      <c r="AS40" s="194">
        <v>0</v>
      </c>
      <c r="AT40" s="195">
        <f t="shared" si="30"/>
        <v>19098</v>
      </c>
      <c r="AU40" s="187">
        <v>0</v>
      </c>
      <c r="AV40" s="188">
        <v>958</v>
      </c>
      <c r="AW40" s="188">
        <f t="shared" si="15"/>
        <v>958</v>
      </c>
      <c r="AX40" s="188">
        <v>0</v>
      </c>
      <c r="AY40" s="188">
        <v>0</v>
      </c>
      <c r="AZ40" s="188">
        <v>0</v>
      </c>
      <c r="BA40" s="188">
        <v>0</v>
      </c>
      <c r="BB40" s="188">
        <f t="shared" si="16"/>
        <v>0</v>
      </c>
      <c r="BC40" s="188">
        <v>0</v>
      </c>
      <c r="BD40" s="188">
        <v>0</v>
      </c>
      <c r="BE40" s="188">
        <v>0</v>
      </c>
      <c r="BF40" s="188">
        <f t="shared" si="17"/>
        <v>0</v>
      </c>
      <c r="BG40" s="188">
        <v>0</v>
      </c>
      <c r="BH40" s="188">
        <v>0</v>
      </c>
      <c r="BI40" s="188">
        <v>0</v>
      </c>
      <c r="BJ40" s="188">
        <v>0</v>
      </c>
      <c r="BK40" s="188">
        <f t="shared" si="18"/>
        <v>0</v>
      </c>
      <c r="BL40" s="188">
        <v>0</v>
      </c>
      <c r="BM40" s="188">
        <v>0</v>
      </c>
      <c r="BN40" s="188">
        <v>0</v>
      </c>
      <c r="BO40" s="188">
        <v>0</v>
      </c>
      <c r="BP40" s="188">
        <v>0</v>
      </c>
      <c r="BQ40" s="188">
        <v>0</v>
      </c>
      <c r="BR40" s="188">
        <v>0</v>
      </c>
      <c r="BS40" s="188">
        <v>0</v>
      </c>
      <c r="BT40" s="188">
        <v>0</v>
      </c>
      <c r="BU40" s="188">
        <v>0</v>
      </c>
      <c r="BV40" s="188">
        <v>0</v>
      </c>
      <c r="BW40" s="188">
        <f t="shared" si="19"/>
        <v>0</v>
      </c>
      <c r="BX40" s="188">
        <v>0</v>
      </c>
      <c r="BY40" s="188">
        <v>0</v>
      </c>
      <c r="BZ40" s="188">
        <f t="shared" si="20"/>
        <v>0</v>
      </c>
      <c r="CA40" s="188">
        <v>0</v>
      </c>
      <c r="CB40" s="188">
        <v>0</v>
      </c>
      <c r="CC40" s="188">
        <v>0</v>
      </c>
      <c r="CD40" s="189">
        <f t="shared" si="13"/>
        <v>958</v>
      </c>
      <c r="CE40" s="194">
        <v>21966</v>
      </c>
    </row>
    <row r="41" spans="1:83" s="23" customFormat="1" ht="12" customHeight="1">
      <c r="A41" s="177" t="s">
        <v>104</v>
      </c>
      <c r="B41" s="178">
        <v>0</v>
      </c>
      <c r="C41" s="179">
        <v>0</v>
      </c>
      <c r="D41" s="179">
        <v>0</v>
      </c>
      <c r="E41" s="180">
        <f t="shared" si="14"/>
        <v>0</v>
      </c>
      <c r="F41" s="181">
        <v>6</v>
      </c>
      <c r="G41" s="22">
        <v>0</v>
      </c>
      <c r="H41" s="22">
        <v>0</v>
      </c>
      <c r="I41" s="22">
        <v>0</v>
      </c>
      <c r="J41" s="182">
        <f t="shared" si="28"/>
        <v>6</v>
      </c>
      <c r="K41" s="178">
        <v>2550</v>
      </c>
      <c r="L41" s="179">
        <v>0</v>
      </c>
      <c r="M41" s="179">
        <v>12684</v>
      </c>
      <c r="N41" s="179">
        <f t="shared" si="27"/>
        <v>15234</v>
      </c>
      <c r="O41" s="179">
        <v>0</v>
      </c>
      <c r="P41" s="179">
        <v>0</v>
      </c>
      <c r="Q41" s="179">
        <v>0</v>
      </c>
      <c r="R41" s="179">
        <v>0</v>
      </c>
      <c r="S41" s="179">
        <v>8</v>
      </c>
      <c r="T41" s="179">
        <v>0</v>
      </c>
      <c r="U41" s="179">
        <v>0</v>
      </c>
      <c r="V41" s="179">
        <v>0</v>
      </c>
      <c r="W41" s="179">
        <v>0</v>
      </c>
      <c r="X41" s="179">
        <v>0</v>
      </c>
      <c r="Y41" s="179">
        <v>3</v>
      </c>
      <c r="Z41" s="179">
        <v>0</v>
      </c>
      <c r="AA41" s="179">
        <v>0</v>
      </c>
      <c r="AB41" s="179">
        <v>18</v>
      </c>
      <c r="AC41" s="179">
        <v>0</v>
      </c>
      <c r="AD41" s="179">
        <v>0</v>
      </c>
      <c r="AE41" s="179">
        <v>0</v>
      </c>
      <c r="AF41" s="179">
        <v>0</v>
      </c>
      <c r="AG41" s="179">
        <v>0</v>
      </c>
      <c r="AH41" s="179">
        <v>0</v>
      </c>
      <c r="AI41" s="179">
        <v>0</v>
      </c>
      <c r="AJ41" s="179">
        <v>0</v>
      </c>
      <c r="AK41" s="179">
        <v>0</v>
      </c>
      <c r="AL41" s="179">
        <v>0</v>
      </c>
      <c r="AM41" s="179">
        <v>0</v>
      </c>
      <c r="AN41" s="179">
        <v>0</v>
      </c>
      <c r="AO41" s="183">
        <f t="shared" si="12"/>
        <v>15263</v>
      </c>
      <c r="AP41" s="181">
        <v>0</v>
      </c>
      <c r="AQ41" s="22">
        <v>0</v>
      </c>
      <c r="AR41" s="182">
        <f t="shared" si="29"/>
        <v>0</v>
      </c>
      <c r="AS41" s="184">
        <v>0</v>
      </c>
      <c r="AT41" s="185">
        <f t="shared" si="30"/>
        <v>15269</v>
      </c>
      <c r="AU41" s="178">
        <v>0</v>
      </c>
      <c r="AV41" s="179">
        <v>124</v>
      </c>
      <c r="AW41" s="179">
        <f t="shared" si="15"/>
        <v>124</v>
      </c>
      <c r="AX41" s="179">
        <v>8</v>
      </c>
      <c r="AY41" s="179">
        <v>0</v>
      </c>
      <c r="AZ41" s="179">
        <v>0</v>
      </c>
      <c r="BA41" s="179">
        <v>0</v>
      </c>
      <c r="BB41" s="179">
        <f t="shared" si="16"/>
        <v>8</v>
      </c>
      <c r="BC41" s="179">
        <v>0</v>
      </c>
      <c r="BD41" s="179">
        <v>0</v>
      </c>
      <c r="BE41" s="179">
        <v>0</v>
      </c>
      <c r="BF41" s="179">
        <f t="shared" si="17"/>
        <v>0</v>
      </c>
      <c r="BG41" s="179">
        <v>0</v>
      </c>
      <c r="BH41" s="179">
        <v>0</v>
      </c>
      <c r="BI41" s="179">
        <v>0</v>
      </c>
      <c r="BJ41" s="179">
        <v>0</v>
      </c>
      <c r="BK41" s="179">
        <f t="shared" si="18"/>
        <v>0</v>
      </c>
      <c r="BL41" s="179">
        <v>0</v>
      </c>
      <c r="BM41" s="179">
        <v>0</v>
      </c>
      <c r="BN41" s="179">
        <v>0</v>
      </c>
      <c r="BO41" s="179">
        <v>0</v>
      </c>
      <c r="BP41" s="179">
        <v>0</v>
      </c>
      <c r="BQ41" s="179">
        <v>0</v>
      </c>
      <c r="BR41" s="179">
        <v>0</v>
      </c>
      <c r="BS41" s="179">
        <v>0</v>
      </c>
      <c r="BT41" s="179">
        <v>0</v>
      </c>
      <c r="BU41" s="179">
        <v>0</v>
      </c>
      <c r="BV41" s="179">
        <v>0</v>
      </c>
      <c r="BW41" s="179">
        <f t="shared" si="19"/>
        <v>0</v>
      </c>
      <c r="BX41" s="179">
        <v>0</v>
      </c>
      <c r="BY41" s="179">
        <v>0</v>
      </c>
      <c r="BZ41" s="179">
        <f t="shared" si="20"/>
        <v>0</v>
      </c>
      <c r="CA41" s="179">
        <v>0</v>
      </c>
      <c r="CB41" s="179">
        <v>0</v>
      </c>
      <c r="CC41" s="179">
        <v>0</v>
      </c>
      <c r="CD41" s="180">
        <f t="shared" si="13"/>
        <v>132</v>
      </c>
      <c r="CE41" s="184">
        <v>15401</v>
      </c>
    </row>
    <row r="42" spans="1:83" s="23" customFormat="1" ht="12" customHeight="1">
      <c r="A42" s="186" t="s">
        <v>105</v>
      </c>
      <c r="B42" s="187">
        <v>12</v>
      </c>
      <c r="C42" s="188">
        <v>16</v>
      </c>
      <c r="D42" s="188">
        <v>2</v>
      </c>
      <c r="E42" s="189">
        <f t="shared" si="14"/>
        <v>30</v>
      </c>
      <c r="F42" s="190">
        <v>498</v>
      </c>
      <c r="G42" s="191">
        <v>0</v>
      </c>
      <c r="H42" s="191">
        <v>0</v>
      </c>
      <c r="I42" s="191">
        <v>0</v>
      </c>
      <c r="J42" s="192">
        <f t="shared" si="28"/>
        <v>498</v>
      </c>
      <c r="K42" s="187">
        <v>1488</v>
      </c>
      <c r="L42" s="188">
        <v>258</v>
      </c>
      <c r="M42" s="188">
        <v>46859</v>
      </c>
      <c r="N42" s="188">
        <f t="shared" si="27"/>
        <v>48605</v>
      </c>
      <c r="O42" s="188">
        <v>58</v>
      </c>
      <c r="P42" s="188">
        <v>0</v>
      </c>
      <c r="Q42" s="188">
        <v>0</v>
      </c>
      <c r="R42" s="188">
        <v>0</v>
      </c>
      <c r="S42" s="188">
        <v>0</v>
      </c>
      <c r="T42" s="188">
        <v>0</v>
      </c>
      <c r="U42" s="188">
        <v>0</v>
      </c>
      <c r="V42" s="188">
        <v>0</v>
      </c>
      <c r="W42" s="188">
        <v>0</v>
      </c>
      <c r="X42" s="188">
        <v>8</v>
      </c>
      <c r="Y42" s="188">
        <v>43</v>
      </c>
      <c r="Z42" s="188">
        <v>99</v>
      </c>
      <c r="AA42" s="188">
        <v>188</v>
      </c>
      <c r="AB42" s="188">
        <v>101</v>
      </c>
      <c r="AC42" s="188">
        <v>0</v>
      </c>
      <c r="AD42" s="188">
        <v>0</v>
      </c>
      <c r="AE42" s="188">
        <v>0</v>
      </c>
      <c r="AF42" s="188">
        <v>0</v>
      </c>
      <c r="AG42" s="188">
        <v>0</v>
      </c>
      <c r="AH42" s="188">
        <v>0</v>
      </c>
      <c r="AI42" s="188">
        <v>0</v>
      </c>
      <c r="AJ42" s="188">
        <v>1</v>
      </c>
      <c r="AK42" s="188">
        <v>0</v>
      </c>
      <c r="AL42" s="188">
        <v>0</v>
      </c>
      <c r="AM42" s="188">
        <v>0</v>
      </c>
      <c r="AN42" s="188">
        <v>0</v>
      </c>
      <c r="AO42" s="193">
        <f t="shared" si="12"/>
        <v>49103</v>
      </c>
      <c r="AP42" s="190">
        <v>0</v>
      </c>
      <c r="AQ42" s="191">
        <v>0</v>
      </c>
      <c r="AR42" s="192">
        <f t="shared" si="29"/>
        <v>0</v>
      </c>
      <c r="AS42" s="194">
        <v>0</v>
      </c>
      <c r="AT42" s="195">
        <f t="shared" si="30"/>
        <v>49601</v>
      </c>
      <c r="AU42" s="187">
        <v>0</v>
      </c>
      <c r="AV42" s="188">
        <v>9590</v>
      </c>
      <c r="AW42" s="188">
        <f t="shared" si="15"/>
        <v>9590</v>
      </c>
      <c r="AX42" s="188">
        <v>0</v>
      </c>
      <c r="AY42" s="188">
        <v>0</v>
      </c>
      <c r="AZ42" s="188">
        <v>0</v>
      </c>
      <c r="BA42" s="188">
        <v>0</v>
      </c>
      <c r="BB42" s="188">
        <f t="shared" si="16"/>
        <v>0</v>
      </c>
      <c r="BC42" s="188">
        <v>0</v>
      </c>
      <c r="BD42" s="188">
        <v>0</v>
      </c>
      <c r="BE42" s="188">
        <v>0</v>
      </c>
      <c r="BF42" s="188">
        <f t="shared" si="17"/>
        <v>0</v>
      </c>
      <c r="BG42" s="188">
        <v>0</v>
      </c>
      <c r="BH42" s="188">
        <v>0</v>
      </c>
      <c r="BI42" s="188">
        <v>0</v>
      </c>
      <c r="BJ42" s="188">
        <v>0</v>
      </c>
      <c r="BK42" s="188">
        <f t="shared" si="18"/>
        <v>0</v>
      </c>
      <c r="BL42" s="188">
        <v>0</v>
      </c>
      <c r="BM42" s="188">
        <v>0</v>
      </c>
      <c r="BN42" s="188">
        <v>0</v>
      </c>
      <c r="BO42" s="188">
        <v>0</v>
      </c>
      <c r="BP42" s="188">
        <v>0</v>
      </c>
      <c r="BQ42" s="188">
        <v>0</v>
      </c>
      <c r="BR42" s="188">
        <v>0</v>
      </c>
      <c r="BS42" s="188">
        <v>0</v>
      </c>
      <c r="BT42" s="188">
        <v>0</v>
      </c>
      <c r="BU42" s="188">
        <v>0</v>
      </c>
      <c r="BV42" s="188">
        <v>0</v>
      </c>
      <c r="BW42" s="188">
        <f t="shared" si="19"/>
        <v>0</v>
      </c>
      <c r="BX42" s="188">
        <v>0</v>
      </c>
      <c r="BY42" s="188">
        <v>0</v>
      </c>
      <c r="BZ42" s="188">
        <f t="shared" si="20"/>
        <v>0</v>
      </c>
      <c r="CA42" s="188">
        <v>0</v>
      </c>
      <c r="CB42" s="188">
        <v>0</v>
      </c>
      <c r="CC42" s="188">
        <v>0</v>
      </c>
      <c r="CD42" s="189">
        <f t="shared" si="13"/>
        <v>9590</v>
      </c>
      <c r="CE42" s="194">
        <v>59221</v>
      </c>
    </row>
    <row r="43" spans="1:83" s="23" customFormat="1" ht="12" customHeight="1">
      <c r="A43" s="177" t="s">
        <v>106</v>
      </c>
      <c r="B43" s="178">
        <v>130</v>
      </c>
      <c r="C43" s="179">
        <v>164</v>
      </c>
      <c r="D43" s="179">
        <v>4</v>
      </c>
      <c r="E43" s="180">
        <f t="shared" si="14"/>
        <v>298</v>
      </c>
      <c r="F43" s="181">
        <v>0</v>
      </c>
      <c r="G43" s="22">
        <v>0</v>
      </c>
      <c r="H43" s="22">
        <v>0</v>
      </c>
      <c r="I43" s="22">
        <v>0</v>
      </c>
      <c r="J43" s="182">
        <f t="shared" si="28"/>
        <v>0</v>
      </c>
      <c r="K43" s="178">
        <v>241</v>
      </c>
      <c r="L43" s="179">
        <v>50</v>
      </c>
      <c r="M43" s="179">
        <v>1375</v>
      </c>
      <c r="N43" s="179">
        <f t="shared" si="27"/>
        <v>1666</v>
      </c>
      <c r="O43" s="179">
        <v>51824</v>
      </c>
      <c r="P43" s="179">
        <v>0</v>
      </c>
      <c r="Q43" s="179">
        <v>0</v>
      </c>
      <c r="R43" s="179">
        <v>0</v>
      </c>
      <c r="S43" s="179">
        <v>0</v>
      </c>
      <c r="T43" s="179">
        <v>0</v>
      </c>
      <c r="U43" s="179">
        <v>9</v>
      </c>
      <c r="V43" s="179">
        <v>0</v>
      </c>
      <c r="W43" s="179">
        <v>0</v>
      </c>
      <c r="X43" s="179">
        <v>30</v>
      </c>
      <c r="Y43" s="179">
        <v>0</v>
      </c>
      <c r="Z43" s="179">
        <v>17</v>
      </c>
      <c r="AA43" s="179">
        <v>0</v>
      </c>
      <c r="AB43" s="179">
        <v>0</v>
      </c>
      <c r="AC43" s="179">
        <v>2</v>
      </c>
      <c r="AD43" s="179">
        <v>0</v>
      </c>
      <c r="AE43" s="179">
        <v>0</v>
      </c>
      <c r="AF43" s="179">
        <v>0</v>
      </c>
      <c r="AG43" s="179">
        <v>0</v>
      </c>
      <c r="AH43" s="179">
        <v>0</v>
      </c>
      <c r="AI43" s="179">
        <v>0</v>
      </c>
      <c r="AJ43" s="179">
        <v>0</v>
      </c>
      <c r="AK43" s="179">
        <v>0</v>
      </c>
      <c r="AL43" s="179">
        <v>0</v>
      </c>
      <c r="AM43" s="179">
        <v>0</v>
      </c>
      <c r="AN43" s="179">
        <v>0</v>
      </c>
      <c r="AO43" s="183">
        <f t="shared" si="12"/>
        <v>53548</v>
      </c>
      <c r="AP43" s="181">
        <v>0</v>
      </c>
      <c r="AQ43" s="22">
        <v>0</v>
      </c>
      <c r="AR43" s="182">
        <f t="shared" si="29"/>
        <v>0</v>
      </c>
      <c r="AS43" s="184">
        <v>0</v>
      </c>
      <c r="AT43" s="185">
        <f t="shared" si="30"/>
        <v>53548</v>
      </c>
      <c r="AU43" s="178">
        <v>0</v>
      </c>
      <c r="AV43" s="179">
        <v>430</v>
      </c>
      <c r="AW43" s="179">
        <f t="shared" si="15"/>
        <v>430</v>
      </c>
      <c r="AX43" s="179">
        <v>0</v>
      </c>
      <c r="AY43" s="179">
        <v>0</v>
      </c>
      <c r="AZ43" s="179">
        <v>0</v>
      </c>
      <c r="BA43" s="179">
        <v>0</v>
      </c>
      <c r="BB43" s="179">
        <f t="shared" si="16"/>
        <v>0</v>
      </c>
      <c r="BC43" s="179">
        <v>0</v>
      </c>
      <c r="BD43" s="179">
        <v>0</v>
      </c>
      <c r="BE43" s="179">
        <v>0</v>
      </c>
      <c r="BF43" s="179">
        <f t="shared" si="17"/>
        <v>0</v>
      </c>
      <c r="BG43" s="179">
        <v>0</v>
      </c>
      <c r="BH43" s="179">
        <v>0</v>
      </c>
      <c r="BI43" s="179">
        <v>0</v>
      </c>
      <c r="BJ43" s="179">
        <v>0</v>
      </c>
      <c r="BK43" s="179">
        <f t="shared" si="18"/>
        <v>0</v>
      </c>
      <c r="BL43" s="179">
        <v>0</v>
      </c>
      <c r="BM43" s="179">
        <v>0</v>
      </c>
      <c r="BN43" s="179">
        <v>0</v>
      </c>
      <c r="BO43" s="179">
        <v>0</v>
      </c>
      <c r="BP43" s="179">
        <v>0</v>
      </c>
      <c r="BQ43" s="179">
        <v>0</v>
      </c>
      <c r="BR43" s="179">
        <v>0</v>
      </c>
      <c r="BS43" s="179">
        <v>0</v>
      </c>
      <c r="BT43" s="179">
        <v>0</v>
      </c>
      <c r="BU43" s="179">
        <v>0</v>
      </c>
      <c r="BV43" s="179">
        <v>0</v>
      </c>
      <c r="BW43" s="179">
        <f t="shared" si="19"/>
        <v>0</v>
      </c>
      <c r="BX43" s="179">
        <v>0</v>
      </c>
      <c r="BY43" s="179">
        <v>0</v>
      </c>
      <c r="BZ43" s="179">
        <f t="shared" si="20"/>
        <v>0</v>
      </c>
      <c r="CA43" s="179">
        <v>0</v>
      </c>
      <c r="CB43" s="179">
        <v>0</v>
      </c>
      <c r="CC43" s="179">
        <v>0</v>
      </c>
      <c r="CD43" s="180">
        <f t="shared" si="13"/>
        <v>430</v>
      </c>
      <c r="CE43" s="184">
        <v>54276</v>
      </c>
    </row>
    <row r="44" spans="1:83" s="23" customFormat="1" ht="12" customHeight="1">
      <c r="A44" s="186" t="s">
        <v>107</v>
      </c>
      <c r="B44" s="187">
        <v>81</v>
      </c>
      <c r="C44" s="188">
        <v>40</v>
      </c>
      <c r="D44" s="188">
        <v>1</v>
      </c>
      <c r="E44" s="189">
        <f t="shared" si="14"/>
        <v>122</v>
      </c>
      <c r="F44" s="190">
        <v>0</v>
      </c>
      <c r="G44" s="191">
        <v>0</v>
      </c>
      <c r="H44" s="191">
        <v>0</v>
      </c>
      <c r="I44" s="191">
        <v>0</v>
      </c>
      <c r="J44" s="192">
        <f t="shared" si="28"/>
        <v>0</v>
      </c>
      <c r="K44" s="187">
        <v>0</v>
      </c>
      <c r="L44" s="188">
        <v>0</v>
      </c>
      <c r="M44" s="188">
        <v>10</v>
      </c>
      <c r="N44" s="188">
        <f t="shared" si="27"/>
        <v>10</v>
      </c>
      <c r="O44" s="188">
        <v>0</v>
      </c>
      <c r="P44" s="188">
        <v>13265</v>
      </c>
      <c r="Q44" s="188">
        <v>0</v>
      </c>
      <c r="R44" s="188">
        <v>0</v>
      </c>
      <c r="S44" s="188">
        <v>0</v>
      </c>
      <c r="T44" s="188">
        <v>0</v>
      </c>
      <c r="U44" s="188">
        <v>0</v>
      </c>
      <c r="V44" s="188">
        <v>0</v>
      </c>
      <c r="W44" s="188">
        <v>0</v>
      </c>
      <c r="X44" s="188">
        <v>0</v>
      </c>
      <c r="Y44" s="188">
        <v>0</v>
      </c>
      <c r="Z44" s="188">
        <v>4</v>
      </c>
      <c r="AA44" s="188">
        <v>0</v>
      </c>
      <c r="AB44" s="188">
        <v>0</v>
      </c>
      <c r="AC44" s="188">
        <v>0</v>
      </c>
      <c r="AD44" s="188">
        <v>0</v>
      </c>
      <c r="AE44" s="188">
        <v>0</v>
      </c>
      <c r="AF44" s="188">
        <v>0</v>
      </c>
      <c r="AG44" s="188">
        <v>0</v>
      </c>
      <c r="AH44" s="188">
        <v>0</v>
      </c>
      <c r="AI44" s="188">
        <v>0</v>
      </c>
      <c r="AJ44" s="188">
        <v>0</v>
      </c>
      <c r="AK44" s="188">
        <v>0</v>
      </c>
      <c r="AL44" s="188">
        <v>0</v>
      </c>
      <c r="AM44" s="188">
        <v>0</v>
      </c>
      <c r="AN44" s="188">
        <v>0</v>
      </c>
      <c r="AO44" s="193">
        <f t="shared" si="12"/>
        <v>13279</v>
      </c>
      <c r="AP44" s="190">
        <v>0</v>
      </c>
      <c r="AQ44" s="191">
        <v>0</v>
      </c>
      <c r="AR44" s="192">
        <f t="shared" si="29"/>
        <v>0</v>
      </c>
      <c r="AS44" s="194">
        <v>0</v>
      </c>
      <c r="AT44" s="195">
        <f t="shared" si="30"/>
        <v>13279</v>
      </c>
      <c r="AU44" s="187">
        <v>0</v>
      </c>
      <c r="AV44" s="188">
        <v>0</v>
      </c>
      <c r="AW44" s="188">
        <f t="shared" si="15"/>
        <v>0</v>
      </c>
      <c r="AX44" s="188">
        <v>0</v>
      </c>
      <c r="AY44" s="188">
        <v>0</v>
      </c>
      <c r="AZ44" s="188">
        <v>0</v>
      </c>
      <c r="BA44" s="188">
        <v>0</v>
      </c>
      <c r="BB44" s="188">
        <f t="shared" si="16"/>
        <v>0</v>
      </c>
      <c r="BC44" s="188">
        <v>0</v>
      </c>
      <c r="BD44" s="188">
        <v>0</v>
      </c>
      <c r="BE44" s="188">
        <v>0</v>
      </c>
      <c r="BF44" s="188">
        <f t="shared" si="17"/>
        <v>0</v>
      </c>
      <c r="BG44" s="188">
        <v>0</v>
      </c>
      <c r="BH44" s="188">
        <v>0</v>
      </c>
      <c r="BI44" s="188">
        <v>0</v>
      </c>
      <c r="BJ44" s="188">
        <v>0</v>
      </c>
      <c r="BK44" s="188">
        <f t="shared" si="18"/>
        <v>0</v>
      </c>
      <c r="BL44" s="188">
        <v>0</v>
      </c>
      <c r="BM44" s="188">
        <v>0</v>
      </c>
      <c r="BN44" s="188">
        <v>0</v>
      </c>
      <c r="BO44" s="188">
        <v>0</v>
      </c>
      <c r="BP44" s="188">
        <v>0</v>
      </c>
      <c r="BQ44" s="188">
        <v>0</v>
      </c>
      <c r="BR44" s="188">
        <v>0</v>
      </c>
      <c r="BS44" s="188">
        <v>0</v>
      </c>
      <c r="BT44" s="188">
        <v>0</v>
      </c>
      <c r="BU44" s="188">
        <v>0</v>
      </c>
      <c r="BV44" s="188">
        <v>0</v>
      </c>
      <c r="BW44" s="188">
        <f t="shared" si="19"/>
        <v>0</v>
      </c>
      <c r="BX44" s="188">
        <v>0</v>
      </c>
      <c r="BY44" s="188">
        <v>0</v>
      </c>
      <c r="BZ44" s="188">
        <f t="shared" si="20"/>
        <v>0</v>
      </c>
      <c r="CA44" s="188">
        <v>0</v>
      </c>
      <c r="CB44" s="188">
        <v>0</v>
      </c>
      <c r="CC44" s="188">
        <v>0</v>
      </c>
      <c r="CD44" s="189">
        <f t="shared" si="13"/>
        <v>0</v>
      </c>
      <c r="CE44" s="194">
        <v>13401</v>
      </c>
    </row>
    <row r="45" spans="1:83" s="23" customFormat="1" ht="12" customHeight="1">
      <c r="A45" s="177" t="s">
        <v>108</v>
      </c>
      <c r="B45" s="178">
        <v>554</v>
      </c>
      <c r="C45" s="179">
        <v>134</v>
      </c>
      <c r="D45" s="179">
        <v>19</v>
      </c>
      <c r="E45" s="180">
        <f t="shared" si="14"/>
        <v>707</v>
      </c>
      <c r="F45" s="181">
        <v>0</v>
      </c>
      <c r="G45" s="22">
        <v>0</v>
      </c>
      <c r="H45" s="22">
        <v>0</v>
      </c>
      <c r="I45" s="22">
        <v>0</v>
      </c>
      <c r="J45" s="182">
        <f t="shared" si="28"/>
        <v>0</v>
      </c>
      <c r="K45" s="178">
        <v>1</v>
      </c>
      <c r="L45" s="179">
        <v>0</v>
      </c>
      <c r="M45" s="179">
        <v>1</v>
      </c>
      <c r="N45" s="179">
        <f t="shared" si="27"/>
        <v>2</v>
      </c>
      <c r="O45" s="179">
        <v>0</v>
      </c>
      <c r="P45" s="179">
        <v>0</v>
      </c>
      <c r="Q45" s="179">
        <v>7117</v>
      </c>
      <c r="R45" s="179">
        <v>33</v>
      </c>
      <c r="S45" s="179">
        <v>0</v>
      </c>
      <c r="T45" s="179">
        <v>0</v>
      </c>
      <c r="U45" s="179">
        <v>1</v>
      </c>
      <c r="V45" s="179">
        <v>0</v>
      </c>
      <c r="W45" s="179">
        <v>0</v>
      </c>
      <c r="X45" s="179">
        <v>0</v>
      </c>
      <c r="Y45" s="179">
        <v>38</v>
      </c>
      <c r="Z45" s="179">
        <v>0</v>
      </c>
      <c r="AA45" s="179">
        <v>0</v>
      </c>
      <c r="AB45" s="179">
        <v>6</v>
      </c>
      <c r="AC45" s="179">
        <v>4</v>
      </c>
      <c r="AD45" s="179">
        <v>0</v>
      </c>
      <c r="AE45" s="179">
        <v>0</v>
      </c>
      <c r="AF45" s="179">
        <v>0</v>
      </c>
      <c r="AG45" s="179">
        <v>0</v>
      </c>
      <c r="AH45" s="179">
        <v>0</v>
      </c>
      <c r="AI45" s="179">
        <v>8</v>
      </c>
      <c r="AJ45" s="179">
        <v>0</v>
      </c>
      <c r="AK45" s="179">
        <v>0</v>
      </c>
      <c r="AL45" s="179">
        <v>0</v>
      </c>
      <c r="AM45" s="179">
        <v>0</v>
      </c>
      <c r="AN45" s="179">
        <v>4</v>
      </c>
      <c r="AO45" s="183">
        <f t="shared" si="12"/>
        <v>7213</v>
      </c>
      <c r="AP45" s="181">
        <v>0</v>
      </c>
      <c r="AQ45" s="22">
        <v>0</v>
      </c>
      <c r="AR45" s="182">
        <f t="shared" si="29"/>
        <v>0</v>
      </c>
      <c r="AS45" s="184">
        <v>0</v>
      </c>
      <c r="AT45" s="185">
        <f t="shared" si="30"/>
        <v>7213</v>
      </c>
      <c r="AU45" s="178">
        <v>0</v>
      </c>
      <c r="AV45" s="179">
        <v>0</v>
      </c>
      <c r="AW45" s="179">
        <f t="shared" si="15"/>
        <v>0</v>
      </c>
      <c r="AX45" s="179">
        <v>0</v>
      </c>
      <c r="AY45" s="179">
        <v>0</v>
      </c>
      <c r="AZ45" s="179">
        <v>0</v>
      </c>
      <c r="BA45" s="179">
        <v>0</v>
      </c>
      <c r="BB45" s="179">
        <f t="shared" si="16"/>
        <v>0</v>
      </c>
      <c r="BC45" s="179">
        <v>0</v>
      </c>
      <c r="BD45" s="179">
        <v>0</v>
      </c>
      <c r="BE45" s="179">
        <v>0</v>
      </c>
      <c r="BF45" s="179">
        <f t="shared" si="17"/>
        <v>0</v>
      </c>
      <c r="BG45" s="179">
        <v>0</v>
      </c>
      <c r="BH45" s="179">
        <v>0</v>
      </c>
      <c r="BI45" s="179">
        <v>0</v>
      </c>
      <c r="BJ45" s="179">
        <v>0</v>
      </c>
      <c r="BK45" s="179">
        <f t="shared" si="18"/>
        <v>0</v>
      </c>
      <c r="BL45" s="179">
        <v>0</v>
      </c>
      <c r="BM45" s="179">
        <v>0</v>
      </c>
      <c r="BN45" s="179">
        <v>0</v>
      </c>
      <c r="BO45" s="179">
        <v>0</v>
      </c>
      <c r="BP45" s="179">
        <v>0</v>
      </c>
      <c r="BQ45" s="179">
        <v>0</v>
      </c>
      <c r="BR45" s="179">
        <v>0</v>
      </c>
      <c r="BS45" s="179">
        <v>0</v>
      </c>
      <c r="BT45" s="179">
        <v>0</v>
      </c>
      <c r="BU45" s="179">
        <v>0</v>
      </c>
      <c r="BV45" s="179">
        <v>0</v>
      </c>
      <c r="BW45" s="179">
        <f t="shared" si="19"/>
        <v>0</v>
      </c>
      <c r="BX45" s="179">
        <v>0</v>
      </c>
      <c r="BY45" s="179">
        <v>0</v>
      </c>
      <c r="BZ45" s="179">
        <f t="shared" si="20"/>
        <v>0</v>
      </c>
      <c r="CA45" s="179">
        <v>0</v>
      </c>
      <c r="CB45" s="179">
        <v>0</v>
      </c>
      <c r="CC45" s="179">
        <v>0</v>
      </c>
      <c r="CD45" s="180">
        <f t="shared" si="13"/>
        <v>0</v>
      </c>
      <c r="CE45" s="184">
        <v>7920</v>
      </c>
    </row>
    <row r="46" spans="1:83" s="23" customFormat="1" ht="12" customHeight="1">
      <c r="A46" s="186" t="s">
        <v>109</v>
      </c>
      <c r="B46" s="187">
        <v>0</v>
      </c>
      <c r="C46" s="188">
        <v>0</v>
      </c>
      <c r="D46" s="188">
        <v>0</v>
      </c>
      <c r="E46" s="189">
        <f t="shared" si="14"/>
        <v>0</v>
      </c>
      <c r="F46" s="190">
        <v>0</v>
      </c>
      <c r="G46" s="191">
        <v>0</v>
      </c>
      <c r="H46" s="191">
        <v>0</v>
      </c>
      <c r="I46" s="191">
        <v>0</v>
      </c>
      <c r="J46" s="192">
        <f t="shared" si="28"/>
        <v>0</v>
      </c>
      <c r="K46" s="187">
        <v>0</v>
      </c>
      <c r="L46" s="188">
        <v>0</v>
      </c>
      <c r="M46" s="188">
        <v>0</v>
      </c>
      <c r="N46" s="188">
        <f t="shared" si="27"/>
        <v>0</v>
      </c>
      <c r="O46" s="188">
        <v>0</v>
      </c>
      <c r="P46" s="188">
        <v>0</v>
      </c>
      <c r="Q46" s="188">
        <v>13102</v>
      </c>
      <c r="R46" s="188">
        <v>388</v>
      </c>
      <c r="S46" s="188">
        <v>13</v>
      </c>
      <c r="T46" s="188">
        <v>0</v>
      </c>
      <c r="U46" s="188">
        <v>0</v>
      </c>
      <c r="V46" s="188">
        <v>0</v>
      </c>
      <c r="W46" s="188">
        <v>0</v>
      </c>
      <c r="X46" s="188">
        <v>0</v>
      </c>
      <c r="Y46" s="188">
        <v>22</v>
      </c>
      <c r="Z46" s="188">
        <v>1</v>
      </c>
      <c r="AA46" s="188">
        <v>0</v>
      </c>
      <c r="AB46" s="188">
        <v>51</v>
      </c>
      <c r="AC46" s="188">
        <v>193</v>
      </c>
      <c r="AD46" s="188">
        <v>36</v>
      </c>
      <c r="AE46" s="188">
        <v>0</v>
      </c>
      <c r="AF46" s="188">
        <v>0</v>
      </c>
      <c r="AG46" s="188">
        <v>2</v>
      </c>
      <c r="AH46" s="188">
        <v>0</v>
      </c>
      <c r="AI46" s="188">
        <v>0</v>
      </c>
      <c r="AJ46" s="188">
        <v>10</v>
      </c>
      <c r="AK46" s="188">
        <v>0</v>
      </c>
      <c r="AL46" s="188">
        <v>0</v>
      </c>
      <c r="AM46" s="188">
        <v>0</v>
      </c>
      <c r="AN46" s="188">
        <v>6</v>
      </c>
      <c r="AO46" s="193">
        <f t="shared" si="12"/>
        <v>13824</v>
      </c>
      <c r="AP46" s="190">
        <v>0</v>
      </c>
      <c r="AQ46" s="191">
        <v>0</v>
      </c>
      <c r="AR46" s="192">
        <f t="shared" si="29"/>
        <v>0</v>
      </c>
      <c r="AS46" s="194">
        <v>0</v>
      </c>
      <c r="AT46" s="195">
        <f t="shared" si="30"/>
        <v>13824</v>
      </c>
      <c r="AU46" s="187">
        <v>0</v>
      </c>
      <c r="AV46" s="188">
        <v>0</v>
      </c>
      <c r="AW46" s="188">
        <f t="shared" si="15"/>
        <v>0</v>
      </c>
      <c r="AX46" s="188">
        <v>0</v>
      </c>
      <c r="AY46" s="188">
        <v>0</v>
      </c>
      <c r="AZ46" s="188">
        <v>0</v>
      </c>
      <c r="BA46" s="188">
        <v>0</v>
      </c>
      <c r="BB46" s="188">
        <f t="shared" si="16"/>
        <v>0</v>
      </c>
      <c r="BC46" s="188">
        <v>1</v>
      </c>
      <c r="BD46" s="188">
        <v>0</v>
      </c>
      <c r="BE46" s="188">
        <v>0</v>
      </c>
      <c r="BF46" s="188">
        <f t="shared" si="17"/>
        <v>0</v>
      </c>
      <c r="BG46" s="188">
        <v>0</v>
      </c>
      <c r="BH46" s="188">
        <v>0</v>
      </c>
      <c r="BI46" s="188">
        <v>0</v>
      </c>
      <c r="BJ46" s="188">
        <v>0</v>
      </c>
      <c r="BK46" s="188">
        <f t="shared" si="18"/>
        <v>0</v>
      </c>
      <c r="BL46" s="188">
        <v>0</v>
      </c>
      <c r="BM46" s="188">
        <v>0</v>
      </c>
      <c r="BN46" s="188">
        <v>0</v>
      </c>
      <c r="BO46" s="188">
        <v>0</v>
      </c>
      <c r="BP46" s="188">
        <v>0</v>
      </c>
      <c r="BQ46" s="188">
        <v>0</v>
      </c>
      <c r="BR46" s="188">
        <v>0</v>
      </c>
      <c r="BS46" s="188">
        <v>0</v>
      </c>
      <c r="BT46" s="188">
        <v>0</v>
      </c>
      <c r="BU46" s="188">
        <v>0</v>
      </c>
      <c r="BV46" s="188">
        <v>0</v>
      </c>
      <c r="BW46" s="188">
        <f t="shared" si="19"/>
        <v>0</v>
      </c>
      <c r="BX46" s="188">
        <v>0</v>
      </c>
      <c r="BY46" s="188">
        <v>0</v>
      </c>
      <c r="BZ46" s="188">
        <f t="shared" si="20"/>
        <v>0</v>
      </c>
      <c r="CA46" s="188">
        <v>0</v>
      </c>
      <c r="CB46" s="188">
        <v>0</v>
      </c>
      <c r="CC46" s="188">
        <v>0</v>
      </c>
      <c r="CD46" s="189">
        <f t="shared" si="13"/>
        <v>1</v>
      </c>
      <c r="CE46" s="194">
        <v>13825</v>
      </c>
    </row>
    <row r="47" spans="1:83" s="23" customFormat="1" ht="12" customHeight="1">
      <c r="A47" s="177" t="s">
        <v>110</v>
      </c>
      <c r="B47" s="178">
        <v>0</v>
      </c>
      <c r="C47" s="179">
        <v>0</v>
      </c>
      <c r="D47" s="179">
        <v>0</v>
      </c>
      <c r="E47" s="180">
        <f t="shared" si="14"/>
        <v>0</v>
      </c>
      <c r="F47" s="181">
        <v>0</v>
      </c>
      <c r="G47" s="22">
        <v>0</v>
      </c>
      <c r="H47" s="22">
        <v>0</v>
      </c>
      <c r="I47" s="22">
        <v>0</v>
      </c>
      <c r="J47" s="182">
        <f t="shared" si="28"/>
        <v>0</v>
      </c>
      <c r="K47" s="178">
        <v>0</v>
      </c>
      <c r="L47" s="179">
        <v>0</v>
      </c>
      <c r="M47" s="179">
        <v>0</v>
      </c>
      <c r="N47" s="179">
        <f t="shared" si="27"/>
        <v>0</v>
      </c>
      <c r="O47" s="179">
        <v>0</v>
      </c>
      <c r="P47" s="179">
        <v>0</v>
      </c>
      <c r="Q47" s="179">
        <v>18420</v>
      </c>
      <c r="R47" s="179">
        <v>147</v>
      </c>
      <c r="S47" s="179">
        <v>2</v>
      </c>
      <c r="T47" s="179">
        <v>0</v>
      </c>
      <c r="U47" s="179">
        <v>18</v>
      </c>
      <c r="V47" s="179">
        <v>11</v>
      </c>
      <c r="W47" s="179">
        <v>0</v>
      </c>
      <c r="X47" s="179">
        <v>0</v>
      </c>
      <c r="Y47" s="179">
        <v>138</v>
      </c>
      <c r="Z47" s="179">
        <v>8</v>
      </c>
      <c r="AA47" s="179">
        <v>5</v>
      </c>
      <c r="AB47" s="179">
        <v>4</v>
      </c>
      <c r="AC47" s="179">
        <v>563</v>
      </c>
      <c r="AD47" s="179">
        <v>36</v>
      </c>
      <c r="AE47" s="179">
        <v>0</v>
      </c>
      <c r="AF47" s="179">
        <v>0</v>
      </c>
      <c r="AG47" s="179">
        <v>33</v>
      </c>
      <c r="AH47" s="179">
        <v>0</v>
      </c>
      <c r="AI47" s="179">
        <v>18</v>
      </c>
      <c r="AJ47" s="179">
        <v>2</v>
      </c>
      <c r="AK47" s="179">
        <v>31</v>
      </c>
      <c r="AL47" s="179">
        <v>45</v>
      </c>
      <c r="AM47" s="179">
        <v>0</v>
      </c>
      <c r="AN47" s="179">
        <v>201</v>
      </c>
      <c r="AO47" s="183">
        <f t="shared" si="12"/>
        <v>19682</v>
      </c>
      <c r="AP47" s="181">
        <v>0</v>
      </c>
      <c r="AQ47" s="22">
        <v>0</v>
      </c>
      <c r="AR47" s="182">
        <f t="shared" si="29"/>
        <v>0</v>
      </c>
      <c r="AS47" s="184">
        <v>0</v>
      </c>
      <c r="AT47" s="185">
        <f t="shared" si="30"/>
        <v>19682</v>
      </c>
      <c r="AU47" s="178">
        <v>0</v>
      </c>
      <c r="AV47" s="179">
        <v>46</v>
      </c>
      <c r="AW47" s="179">
        <f t="shared" si="15"/>
        <v>46</v>
      </c>
      <c r="AX47" s="179">
        <v>0</v>
      </c>
      <c r="AY47" s="179">
        <v>0</v>
      </c>
      <c r="AZ47" s="179">
        <v>0</v>
      </c>
      <c r="BA47" s="179">
        <v>0</v>
      </c>
      <c r="BB47" s="179">
        <f t="shared" si="16"/>
        <v>0</v>
      </c>
      <c r="BC47" s="179">
        <v>16</v>
      </c>
      <c r="BD47" s="179">
        <v>0</v>
      </c>
      <c r="BE47" s="179">
        <v>0</v>
      </c>
      <c r="BF47" s="179">
        <f t="shared" si="17"/>
        <v>0</v>
      </c>
      <c r="BG47" s="179">
        <v>0</v>
      </c>
      <c r="BH47" s="179">
        <v>0</v>
      </c>
      <c r="BI47" s="179">
        <v>0</v>
      </c>
      <c r="BJ47" s="179">
        <v>0</v>
      </c>
      <c r="BK47" s="179">
        <f t="shared" si="18"/>
        <v>0</v>
      </c>
      <c r="BL47" s="179">
        <v>0</v>
      </c>
      <c r="BM47" s="179">
        <v>0</v>
      </c>
      <c r="BN47" s="179">
        <v>0</v>
      </c>
      <c r="BO47" s="179">
        <v>0</v>
      </c>
      <c r="BP47" s="179">
        <v>0</v>
      </c>
      <c r="BQ47" s="179">
        <v>23</v>
      </c>
      <c r="BR47" s="179">
        <v>0</v>
      </c>
      <c r="BS47" s="179">
        <v>0</v>
      </c>
      <c r="BT47" s="179">
        <v>0</v>
      </c>
      <c r="BU47" s="179">
        <v>0</v>
      </c>
      <c r="BV47" s="179">
        <v>0</v>
      </c>
      <c r="BW47" s="179">
        <f t="shared" si="19"/>
        <v>0</v>
      </c>
      <c r="BX47" s="179">
        <v>0</v>
      </c>
      <c r="BY47" s="179">
        <v>0</v>
      </c>
      <c r="BZ47" s="179">
        <f t="shared" si="20"/>
        <v>0</v>
      </c>
      <c r="CA47" s="179">
        <v>0</v>
      </c>
      <c r="CB47" s="179">
        <v>0</v>
      </c>
      <c r="CC47" s="179">
        <v>0</v>
      </c>
      <c r="CD47" s="180">
        <f t="shared" si="13"/>
        <v>85</v>
      </c>
      <c r="CE47" s="184">
        <v>19767</v>
      </c>
    </row>
    <row r="48" spans="1:83" s="23" customFormat="1" ht="12" customHeight="1">
      <c r="A48" s="186" t="s">
        <v>111</v>
      </c>
      <c r="B48" s="187">
        <v>0</v>
      </c>
      <c r="C48" s="188">
        <v>0</v>
      </c>
      <c r="D48" s="188">
        <v>0</v>
      </c>
      <c r="E48" s="189">
        <f t="shared" si="14"/>
        <v>0</v>
      </c>
      <c r="F48" s="190">
        <v>0</v>
      </c>
      <c r="G48" s="191">
        <v>0</v>
      </c>
      <c r="H48" s="191">
        <v>0</v>
      </c>
      <c r="I48" s="191">
        <v>0</v>
      </c>
      <c r="J48" s="192">
        <f t="shared" si="28"/>
        <v>0</v>
      </c>
      <c r="K48" s="187">
        <v>0</v>
      </c>
      <c r="L48" s="188">
        <v>0</v>
      </c>
      <c r="M48" s="188">
        <v>0</v>
      </c>
      <c r="N48" s="188">
        <f t="shared" si="27"/>
        <v>0</v>
      </c>
      <c r="O48" s="188">
        <v>0</v>
      </c>
      <c r="P48" s="188">
        <v>0</v>
      </c>
      <c r="Q48" s="188">
        <v>220</v>
      </c>
      <c r="R48" s="188">
        <v>47287</v>
      </c>
      <c r="S48" s="188">
        <v>180</v>
      </c>
      <c r="T48" s="188">
        <v>0</v>
      </c>
      <c r="U48" s="188">
        <v>1</v>
      </c>
      <c r="V48" s="188">
        <v>1</v>
      </c>
      <c r="W48" s="188">
        <v>0</v>
      </c>
      <c r="X48" s="188">
        <v>0</v>
      </c>
      <c r="Y48" s="188">
        <v>0</v>
      </c>
      <c r="Z48" s="188">
        <v>0</v>
      </c>
      <c r="AA48" s="188">
        <v>0</v>
      </c>
      <c r="AB48" s="188">
        <v>25</v>
      </c>
      <c r="AC48" s="188">
        <v>21</v>
      </c>
      <c r="AD48" s="188">
        <v>0</v>
      </c>
      <c r="AE48" s="188">
        <v>0</v>
      </c>
      <c r="AF48" s="188">
        <v>0</v>
      </c>
      <c r="AG48" s="188">
        <v>0</v>
      </c>
      <c r="AH48" s="188">
        <v>0</v>
      </c>
      <c r="AI48" s="188">
        <v>3</v>
      </c>
      <c r="AJ48" s="188">
        <v>0</v>
      </c>
      <c r="AK48" s="188">
        <v>0</v>
      </c>
      <c r="AL48" s="188">
        <v>1</v>
      </c>
      <c r="AM48" s="188">
        <v>0</v>
      </c>
      <c r="AN48" s="188">
        <v>63</v>
      </c>
      <c r="AO48" s="193">
        <f t="shared" si="12"/>
        <v>47802</v>
      </c>
      <c r="AP48" s="190">
        <v>0</v>
      </c>
      <c r="AQ48" s="191">
        <v>0</v>
      </c>
      <c r="AR48" s="192">
        <f t="shared" si="29"/>
        <v>0</v>
      </c>
      <c r="AS48" s="194">
        <v>0</v>
      </c>
      <c r="AT48" s="195">
        <f t="shared" si="30"/>
        <v>47802</v>
      </c>
      <c r="AU48" s="187">
        <v>0</v>
      </c>
      <c r="AV48" s="188">
        <v>316</v>
      </c>
      <c r="AW48" s="188">
        <f t="shared" si="15"/>
        <v>316</v>
      </c>
      <c r="AX48" s="188">
        <v>0</v>
      </c>
      <c r="AY48" s="188">
        <v>0</v>
      </c>
      <c r="AZ48" s="188">
        <v>0</v>
      </c>
      <c r="BA48" s="188">
        <v>0</v>
      </c>
      <c r="BB48" s="188">
        <f t="shared" si="16"/>
        <v>0</v>
      </c>
      <c r="BC48" s="188">
        <v>1</v>
      </c>
      <c r="BD48" s="188">
        <v>0</v>
      </c>
      <c r="BE48" s="188">
        <v>0</v>
      </c>
      <c r="BF48" s="188">
        <f t="shared" si="17"/>
        <v>0</v>
      </c>
      <c r="BG48" s="188">
        <v>0</v>
      </c>
      <c r="BH48" s="188">
        <v>0</v>
      </c>
      <c r="BI48" s="188">
        <v>0</v>
      </c>
      <c r="BJ48" s="188">
        <v>0</v>
      </c>
      <c r="BK48" s="188">
        <f t="shared" si="18"/>
        <v>0</v>
      </c>
      <c r="BL48" s="188">
        <v>0</v>
      </c>
      <c r="BM48" s="188">
        <v>0</v>
      </c>
      <c r="BN48" s="188">
        <v>0</v>
      </c>
      <c r="BO48" s="188">
        <v>0</v>
      </c>
      <c r="BP48" s="188">
        <v>0</v>
      </c>
      <c r="BQ48" s="188">
        <v>0</v>
      </c>
      <c r="BR48" s="188">
        <v>0</v>
      </c>
      <c r="BS48" s="188">
        <v>0</v>
      </c>
      <c r="BT48" s="188">
        <v>0</v>
      </c>
      <c r="BU48" s="188">
        <v>0</v>
      </c>
      <c r="BV48" s="188">
        <v>0</v>
      </c>
      <c r="BW48" s="188">
        <f t="shared" si="19"/>
        <v>0</v>
      </c>
      <c r="BX48" s="188">
        <v>0</v>
      </c>
      <c r="BY48" s="188">
        <v>0</v>
      </c>
      <c r="BZ48" s="188">
        <f t="shared" si="20"/>
        <v>0</v>
      </c>
      <c r="CA48" s="188">
        <v>0</v>
      </c>
      <c r="CB48" s="188">
        <v>0</v>
      </c>
      <c r="CC48" s="188">
        <v>0</v>
      </c>
      <c r="CD48" s="189">
        <f t="shared" si="13"/>
        <v>317</v>
      </c>
      <c r="CE48" s="194">
        <v>48119</v>
      </c>
    </row>
    <row r="49" spans="1:83" s="23" customFormat="1" ht="12" customHeight="1">
      <c r="A49" s="177" t="s">
        <v>112</v>
      </c>
      <c r="B49" s="178">
        <v>0</v>
      </c>
      <c r="C49" s="179">
        <v>0</v>
      </c>
      <c r="D49" s="179">
        <v>0</v>
      </c>
      <c r="E49" s="180">
        <f t="shared" si="14"/>
        <v>0</v>
      </c>
      <c r="F49" s="181">
        <v>0</v>
      </c>
      <c r="G49" s="22">
        <v>0</v>
      </c>
      <c r="H49" s="22">
        <v>0</v>
      </c>
      <c r="I49" s="22">
        <v>0</v>
      </c>
      <c r="J49" s="182">
        <f t="shared" si="28"/>
        <v>0</v>
      </c>
      <c r="K49" s="178">
        <v>51</v>
      </c>
      <c r="L49" s="179">
        <v>0</v>
      </c>
      <c r="M49" s="179">
        <v>2</v>
      </c>
      <c r="N49" s="179">
        <f t="shared" si="27"/>
        <v>53</v>
      </c>
      <c r="O49" s="179">
        <v>0</v>
      </c>
      <c r="P49" s="179">
        <v>0</v>
      </c>
      <c r="Q49" s="179">
        <v>23</v>
      </c>
      <c r="R49" s="179">
        <v>166</v>
      </c>
      <c r="S49" s="179">
        <v>28373</v>
      </c>
      <c r="T49" s="179">
        <v>2</v>
      </c>
      <c r="U49" s="179">
        <v>47</v>
      </c>
      <c r="V49" s="179">
        <v>0</v>
      </c>
      <c r="W49" s="179">
        <v>0</v>
      </c>
      <c r="X49" s="179">
        <v>0</v>
      </c>
      <c r="Y49" s="179">
        <v>0</v>
      </c>
      <c r="Z49" s="179">
        <v>35</v>
      </c>
      <c r="AA49" s="179">
        <v>0</v>
      </c>
      <c r="AB49" s="179">
        <v>0</v>
      </c>
      <c r="AC49" s="179">
        <v>130</v>
      </c>
      <c r="AD49" s="179">
        <v>0</v>
      </c>
      <c r="AE49" s="179">
        <v>0</v>
      </c>
      <c r="AF49" s="179">
        <v>0</v>
      </c>
      <c r="AG49" s="179">
        <v>13</v>
      </c>
      <c r="AH49" s="179">
        <v>0</v>
      </c>
      <c r="AI49" s="179">
        <v>0</v>
      </c>
      <c r="AJ49" s="179">
        <v>0</v>
      </c>
      <c r="AK49" s="179">
        <v>0</v>
      </c>
      <c r="AL49" s="179">
        <v>5</v>
      </c>
      <c r="AM49" s="179">
        <v>1</v>
      </c>
      <c r="AN49" s="179">
        <v>65</v>
      </c>
      <c r="AO49" s="183">
        <f t="shared" si="12"/>
        <v>28913</v>
      </c>
      <c r="AP49" s="181">
        <v>0</v>
      </c>
      <c r="AQ49" s="22">
        <v>0</v>
      </c>
      <c r="AR49" s="182">
        <f t="shared" si="29"/>
        <v>0</v>
      </c>
      <c r="AS49" s="184">
        <v>0</v>
      </c>
      <c r="AT49" s="185">
        <f t="shared" si="30"/>
        <v>28913</v>
      </c>
      <c r="AU49" s="178">
        <v>0</v>
      </c>
      <c r="AV49" s="179">
        <v>74</v>
      </c>
      <c r="AW49" s="179">
        <f t="shared" si="15"/>
        <v>74</v>
      </c>
      <c r="AX49" s="179">
        <v>0</v>
      </c>
      <c r="AY49" s="179">
        <v>0</v>
      </c>
      <c r="AZ49" s="179">
        <v>0</v>
      </c>
      <c r="BA49" s="179">
        <v>0</v>
      </c>
      <c r="BB49" s="179">
        <f t="shared" si="16"/>
        <v>0</v>
      </c>
      <c r="BC49" s="179">
        <v>0</v>
      </c>
      <c r="BD49" s="179">
        <v>0</v>
      </c>
      <c r="BE49" s="179">
        <v>0</v>
      </c>
      <c r="BF49" s="179">
        <f t="shared" si="17"/>
        <v>0</v>
      </c>
      <c r="BG49" s="179">
        <v>0</v>
      </c>
      <c r="BH49" s="179">
        <v>0</v>
      </c>
      <c r="BI49" s="179">
        <v>0</v>
      </c>
      <c r="BJ49" s="179">
        <v>0</v>
      </c>
      <c r="BK49" s="179">
        <f t="shared" si="18"/>
        <v>0</v>
      </c>
      <c r="BL49" s="179">
        <v>0</v>
      </c>
      <c r="BM49" s="179">
        <v>0</v>
      </c>
      <c r="BN49" s="179">
        <v>0</v>
      </c>
      <c r="BO49" s="179">
        <v>0</v>
      </c>
      <c r="BP49" s="179">
        <v>0</v>
      </c>
      <c r="BQ49" s="179">
        <v>0</v>
      </c>
      <c r="BR49" s="179">
        <v>0</v>
      </c>
      <c r="BS49" s="179">
        <v>0</v>
      </c>
      <c r="BT49" s="179">
        <v>0</v>
      </c>
      <c r="BU49" s="179">
        <v>0</v>
      </c>
      <c r="BV49" s="179">
        <v>0</v>
      </c>
      <c r="BW49" s="179">
        <f t="shared" si="19"/>
        <v>0</v>
      </c>
      <c r="BX49" s="179">
        <v>0</v>
      </c>
      <c r="BY49" s="179">
        <v>0</v>
      </c>
      <c r="BZ49" s="179">
        <f t="shared" si="20"/>
        <v>0</v>
      </c>
      <c r="CA49" s="179">
        <v>0</v>
      </c>
      <c r="CB49" s="179">
        <v>0</v>
      </c>
      <c r="CC49" s="179">
        <v>0</v>
      </c>
      <c r="CD49" s="180">
        <f t="shared" si="13"/>
        <v>74</v>
      </c>
      <c r="CE49" s="184">
        <v>28987</v>
      </c>
    </row>
    <row r="50" spans="1:83" s="23" customFormat="1" ht="12" customHeight="1">
      <c r="A50" s="186" t="s">
        <v>113</v>
      </c>
      <c r="B50" s="187">
        <v>20</v>
      </c>
      <c r="C50" s="188">
        <v>12</v>
      </c>
      <c r="D50" s="188">
        <v>4</v>
      </c>
      <c r="E50" s="189">
        <f t="shared" si="14"/>
        <v>36</v>
      </c>
      <c r="F50" s="190">
        <v>0</v>
      </c>
      <c r="G50" s="191">
        <v>0</v>
      </c>
      <c r="H50" s="191">
        <v>0</v>
      </c>
      <c r="I50" s="191">
        <v>0</v>
      </c>
      <c r="J50" s="192">
        <f t="shared" si="28"/>
        <v>0</v>
      </c>
      <c r="K50" s="187">
        <v>0</v>
      </c>
      <c r="L50" s="188">
        <v>0</v>
      </c>
      <c r="M50" s="188">
        <v>1</v>
      </c>
      <c r="N50" s="188">
        <f t="shared" si="27"/>
        <v>1</v>
      </c>
      <c r="O50" s="188">
        <v>0</v>
      </c>
      <c r="P50" s="188">
        <v>0</v>
      </c>
      <c r="Q50" s="188">
        <v>7</v>
      </c>
      <c r="R50" s="188">
        <v>0</v>
      </c>
      <c r="S50" s="188">
        <v>1</v>
      </c>
      <c r="T50" s="188">
        <v>20240</v>
      </c>
      <c r="U50" s="188">
        <v>114</v>
      </c>
      <c r="V50" s="188">
        <v>1</v>
      </c>
      <c r="W50" s="188">
        <v>0</v>
      </c>
      <c r="X50" s="188">
        <v>0</v>
      </c>
      <c r="Y50" s="188">
        <v>5</v>
      </c>
      <c r="Z50" s="188">
        <v>0</v>
      </c>
      <c r="AA50" s="188">
        <v>0</v>
      </c>
      <c r="AB50" s="188">
        <v>0</v>
      </c>
      <c r="AC50" s="188">
        <v>15</v>
      </c>
      <c r="AD50" s="188">
        <v>16</v>
      </c>
      <c r="AE50" s="188">
        <v>0</v>
      </c>
      <c r="AF50" s="188">
        <v>0</v>
      </c>
      <c r="AG50" s="188">
        <v>46</v>
      </c>
      <c r="AH50" s="188">
        <v>2</v>
      </c>
      <c r="AI50" s="188">
        <v>1</v>
      </c>
      <c r="AJ50" s="188">
        <v>6</v>
      </c>
      <c r="AK50" s="188">
        <v>1</v>
      </c>
      <c r="AL50" s="188">
        <v>0</v>
      </c>
      <c r="AM50" s="188">
        <v>0</v>
      </c>
      <c r="AN50" s="188">
        <v>86</v>
      </c>
      <c r="AO50" s="193">
        <f t="shared" si="12"/>
        <v>20542</v>
      </c>
      <c r="AP50" s="190">
        <v>0</v>
      </c>
      <c r="AQ50" s="191">
        <v>0</v>
      </c>
      <c r="AR50" s="192">
        <f t="shared" si="29"/>
        <v>0</v>
      </c>
      <c r="AS50" s="194">
        <v>0</v>
      </c>
      <c r="AT50" s="195">
        <f t="shared" si="30"/>
        <v>20542</v>
      </c>
      <c r="AU50" s="187">
        <v>0</v>
      </c>
      <c r="AV50" s="188">
        <v>43</v>
      </c>
      <c r="AW50" s="188">
        <f t="shared" si="15"/>
        <v>43</v>
      </c>
      <c r="AX50" s="188">
        <v>0</v>
      </c>
      <c r="AY50" s="188">
        <v>0</v>
      </c>
      <c r="AZ50" s="188">
        <v>0</v>
      </c>
      <c r="BA50" s="188">
        <v>0</v>
      </c>
      <c r="BB50" s="188">
        <f t="shared" si="16"/>
        <v>0</v>
      </c>
      <c r="BC50" s="188">
        <v>4</v>
      </c>
      <c r="BD50" s="188">
        <v>0</v>
      </c>
      <c r="BE50" s="188">
        <v>0</v>
      </c>
      <c r="BF50" s="188">
        <f t="shared" si="17"/>
        <v>0</v>
      </c>
      <c r="BG50" s="188">
        <v>0</v>
      </c>
      <c r="BH50" s="188">
        <v>0</v>
      </c>
      <c r="BI50" s="188">
        <v>0</v>
      </c>
      <c r="BJ50" s="188">
        <v>0</v>
      </c>
      <c r="BK50" s="188">
        <f t="shared" si="18"/>
        <v>0</v>
      </c>
      <c r="BL50" s="188">
        <v>0</v>
      </c>
      <c r="BM50" s="188">
        <v>0</v>
      </c>
      <c r="BN50" s="188">
        <v>0</v>
      </c>
      <c r="BO50" s="188">
        <v>0</v>
      </c>
      <c r="BP50" s="188">
        <v>0</v>
      </c>
      <c r="BQ50" s="188">
        <v>0</v>
      </c>
      <c r="BR50" s="188">
        <v>0</v>
      </c>
      <c r="BS50" s="188">
        <v>0</v>
      </c>
      <c r="BT50" s="188">
        <v>0</v>
      </c>
      <c r="BU50" s="188">
        <v>0</v>
      </c>
      <c r="BV50" s="188">
        <v>0</v>
      </c>
      <c r="BW50" s="188">
        <f t="shared" si="19"/>
        <v>0</v>
      </c>
      <c r="BX50" s="188">
        <v>0</v>
      </c>
      <c r="BY50" s="188">
        <v>0</v>
      </c>
      <c r="BZ50" s="188">
        <f t="shared" si="20"/>
        <v>0</v>
      </c>
      <c r="CA50" s="188">
        <v>0</v>
      </c>
      <c r="CB50" s="188">
        <v>0</v>
      </c>
      <c r="CC50" s="188">
        <v>0</v>
      </c>
      <c r="CD50" s="189">
        <f t="shared" si="13"/>
        <v>47</v>
      </c>
      <c r="CE50" s="194">
        <v>20625</v>
      </c>
    </row>
    <row r="51" spans="1:83" s="23" customFormat="1" ht="12" customHeight="1">
      <c r="A51" s="177" t="s">
        <v>114</v>
      </c>
      <c r="B51" s="178">
        <v>0</v>
      </c>
      <c r="C51" s="179">
        <v>0</v>
      </c>
      <c r="D51" s="179">
        <v>0</v>
      </c>
      <c r="E51" s="180">
        <f t="shared" si="14"/>
        <v>0</v>
      </c>
      <c r="F51" s="181">
        <v>0</v>
      </c>
      <c r="G51" s="22">
        <v>0</v>
      </c>
      <c r="H51" s="22">
        <v>0</v>
      </c>
      <c r="I51" s="22">
        <v>0</v>
      </c>
      <c r="J51" s="182">
        <f t="shared" si="28"/>
        <v>0</v>
      </c>
      <c r="K51" s="178">
        <v>0</v>
      </c>
      <c r="L51" s="179">
        <v>0</v>
      </c>
      <c r="M51" s="179">
        <v>0</v>
      </c>
      <c r="N51" s="179">
        <f t="shared" si="27"/>
        <v>0</v>
      </c>
      <c r="O51" s="179">
        <v>0</v>
      </c>
      <c r="P51" s="179">
        <v>0</v>
      </c>
      <c r="Q51" s="179">
        <v>0</v>
      </c>
      <c r="R51" s="179">
        <v>0</v>
      </c>
      <c r="S51" s="179">
        <v>0</v>
      </c>
      <c r="T51" s="179">
        <v>0</v>
      </c>
      <c r="U51" s="179">
        <v>10836</v>
      </c>
      <c r="V51" s="179">
        <v>0</v>
      </c>
      <c r="W51" s="179">
        <v>0</v>
      </c>
      <c r="X51" s="179">
        <v>0</v>
      </c>
      <c r="Y51" s="179">
        <v>0</v>
      </c>
      <c r="Z51" s="179">
        <v>0</v>
      </c>
      <c r="AA51" s="179">
        <v>0</v>
      </c>
      <c r="AB51" s="179">
        <v>0</v>
      </c>
      <c r="AC51" s="179">
        <v>0</v>
      </c>
      <c r="AD51" s="179">
        <v>0</v>
      </c>
      <c r="AE51" s="179">
        <v>0</v>
      </c>
      <c r="AF51" s="179">
        <v>0</v>
      </c>
      <c r="AG51" s="179">
        <v>0</v>
      </c>
      <c r="AH51" s="179">
        <v>0</v>
      </c>
      <c r="AI51" s="179">
        <v>0</v>
      </c>
      <c r="AJ51" s="179">
        <v>0</v>
      </c>
      <c r="AK51" s="179">
        <v>0</v>
      </c>
      <c r="AL51" s="179">
        <v>0</v>
      </c>
      <c r="AM51" s="179">
        <v>0</v>
      </c>
      <c r="AN51" s="179">
        <v>0</v>
      </c>
      <c r="AO51" s="183">
        <f t="shared" si="12"/>
        <v>10836</v>
      </c>
      <c r="AP51" s="181">
        <v>0</v>
      </c>
      <c r="AQ51" s="22">
        <v>0</v>
      </c>
      <c r="AR51" s="182">
        <f t="shared" si="29"/>
        <v>0</v>
      </c>
      <c r="AS51" s="184">
        <v>0</v>
      </c>
      <c r="AT51" s="185">
        <f t="shared" si="30"/>
        <v>10836</v>
      </c>
      <c r="AU51" s="178">
        <v>0</v>
      </c>
      <c r="AV51" s="179">
        <v>0</v>
      </c>
      <c r="AW51" s="179">
        <f t="shared" si="15"/>
        <v>0</v>
      </c>
      <c r="AX51" s="179">
        <v>0</v>
      </c>
      <c r="AY51" s="179">
        <v>0</v>
      </c>
      <c r="AZ51" s="179">
        <v>0</v>
      </c>
      <c r="BA51" s="179">
        <v>0</v>
      </c>
      <c r="BB51" s="179">
        <f t="shared" si="16"/>
        <v>0</v>
      </c>
      <c r="BC51" s="179">
        <v>0</v>
      </c>
      <c r="BD51" s="179">
        <v>0</v>
      </c>
      <c r="BE51" s="179">
        <v>0</v>
      </c>
      <c r="BF51" s="179">
        <f t="shared" si="17"/>
        <v>0</v>
      </c>
      <c r="BG51" s="179">
        <v>0</v>
      </c>
      <c r="BH51" s="179">
        <v>0</v>
      </c>
      <c r="BI51" s="179">
        <v>0</v>
      </c>
      <c r="BJ51" s="179">
        <v>0</v>
      </c>
      <c r="BK51" s="179">
        <f t="shared" si="18"/>
        <v>0</v>
      </c>
      <c r="BL51" s="179">
        <v>0</v>
      </c>
      <c r="BM51" s="179">
        <v>0</v>
      </c>
      <c r="BN51" s="179">
        <v>0</v>
      </c>
      <c r="BO51" s="179">
        <v>0</v>
      </c>
      <c r="BP51" s="179">
        <v>0</v>
      </c>
      <c r="BQ51" s="179">
        <v>0</v>
      </c>
      <c r="BR51" s="179">
        <v>0</v>
      </c>
      <c r="BS51" s="179">
        <v>0</v>
      </c>
      <c r="BT51" s="179">
        <v>0</v>
      </c>
      <c r="BU51" s="179">
        <v>0</v>
      </c>
      <c r="BV51" s="179">
        <v>0</v>
      </c>
      <c r="BW51" s="179">
        <f t="shared" si="19"/>
        <v>0</v>
      </c>
      <c r="BX51" s="179">
        <v>0</v>
      </c>
      <c r="BY51" s="179">
        <v>0</v>
      </c>
      <c r="BZ51" s="179">
        <f t="shared" si="20"/>
        <v>0</v>
      </c>
      <c r="CA51" s="179">
        <v>0</v>
      </c>
      <c r="CB51" s="179">
        <v>0</v>
      </c>
      <c r="CC51" s="179">
        <v>0</v>
      </c>
      <c r="CD51" s="180">
        <f t="shared" si="13"/>
        <v>0</v>
      </c>
      <c r="CE51" s="184">
        <v>10836</v>
      </c>
    </row>
    <row r="52" spans="1:83" s="23" customFormat="1" ht="12" customHeight="1">
      <c r="A52" s="186" t="s">
        <v>115</v>
      </c>
      <c r="B52" s="187">
        <v>0</v>
      </c>
      <c r="C52" s="188">
        <v>0</v>
      </c>
      <c r="D52" s="188">
        <v>0</v>
      </c>
      <c r="E52" s="189">
        <f t="shared" si="14"/>
        <v>0</v>
      </c>
      <c r="F52" s="190">
        <v>0</v>
      </c>
      <c r="G52" s="191">
        <v>0</v>
      </c>
      <c r="H52" s="191">
        <v>0</v>
      </c>
      <c r="I52" s="191">
        <v>0</v>
      </c>
      <c r="J52" s="192">
        <f t="shared" si="28"/>
        <v>0</v>
      </c>
      <c r="K52" s="187">
        <v>0</v>
      </c>
      <c r="L52" s="188">
        <v>0</v>
      </c>
      <c r="M52" s="188">
        <v>6</v>
      </c>
      <c r="N52" s="188">
        <f t="shared" si="27"/>
        <v>6</v>
      </c>
      <c r="O52" s="188">
        <v>0</v>
      </c>
      <c r="P52" s="188">
        <v>15</v>
      </c>
      <c r="Q52" s="188">
        <v>6</v>
      </c>
      <c r="R52" s="188">
        <v>2</v>
      </c>
      <c r="S52" s="188">
        <v>2</v>
      </c>
      <c r="T52" s="188">
        <v>11</v>
      </c>
      <c r="U52" s="188">
        <v>41847</v>
      </c>
      <c r="V52" s="188">
        <v>334</v>
      </c>
      <c r="W52" s="188">
        <v>0</v>
      </c>
      <c r="X52" s="188">
        <v>0</v>
      </c>
      <c r="Y52" s="188">
        <v>80</v>
      </c>
      <c r="Z52" s="188">
        <v>17</v>
      </c>
      <c r="AA52" s="188">
        <v>78</v>
      </c>
      <c r="AB52" s="188">
        <v>10</v>
      </c>
      <c r="AC52" s="188">
        <v>254</v>
      </c>
      <c r="AD52" s="188">
        <v>83</v>
      </c>
      <c r="AE52" s="188">
        <v>0</v>
      </c>
      <c r="AF52" s="188">
        <v>8</v>
      </c>
      <c r="AG52" s="188">
        <v>3</v>
      </c>
      <c r="AH52" s="188">
        <v>2</v>
      </c>
      <c r="AI52" s="188">
        <v>23</v>
      </c>
      <c r="AJ52" s="188">
        <v>14</v>
      </c>
      <c r="AK52" s="188">
        <v>0</v>
      </c>
      <c r="AL52" s="188">
        <v>0</v>
      </c>
      <c r="AM52" s="188">
        <v>0</v>
      </c>
      <c r="AN52" s="188">
        <v>35</v>
      </c>
      <c r="AO52" s="193">
        <f t="shared" si="12"/>
        <v>42830</v>
      </c>
      <c r="AP52" s="190">
        <v>0</v>
      </c>
      <c r="AQ52" s="191">
        <v>0</v>
      </c>
      <c r="AR52" s="192">
        <f t="shared" si="29"/>
        <v>0</v>
      </c>
      <c r="AS52" s="194">
        <v>0</v>
      </c>
      <c r="AT52" s="195">
        <f t="shared" si="30"/>
        <v>42830</v>
      </c>
      <c r="AU52" s="187">
        <v>0</v>
      </c>
      <c r="AV52" s="188">
        <v>79</v>
      </c>
      <c r="AW52" s="188">
        <f t="shared" si="15"/>
        <v>79</v>
      </c>
      <c r="AX52" s="188">
        <v>0</v>
      </c>
      <c r="AY52" s="188">
        <v>0</v>
      </c>
      <c r="AZ52" s="188">
        <v>0</v>
      </c>
      <c r="BA52" s="188">
        <v>0</v>
      </c>
      <c r="BB52" s="188">
        <f t="shared" si="16"/>
        <v>0</v>
      </c>
      <c r="BC52" s="188">
        <v>0</v>
      </c>
      <c r="BD52" s="188">
        <v>0</v>
      </c>
      <c r="BE52" s="188">
        <v>0</v>
      </c>
      <c r="BF52" s="188">
        <f t="shared" si="17"/>
        <v>0</v>
      </c>
      <c r="BG52" s="188">
        <v>0</v>
      </c>
      <c r="BH52" s="188">
        <v>0</v>
      </c>
      <c r="BI52" s="188">
        <v>0</v>
      </c>
      <c r="BJ52" s="188">
        <v>0</v>
      </c>
      <c r="BK52" s="188">
        <f t="shared" si="18"/>
        <v>0</v>
      </c>
      <c r="BL52" s="188">
        <v>0</v>
      </c>
      <c r="BM52" s="188">
        <v>0</v>
      </c>
      <c r="BN52" s="188">
        <v>0</v>
      </c>
      <c r="BO52" s="188">
        <v>0</v>
      </c>
      <c r="BP52" s="188">
        <v>0</v>
      </c>
      <c r="BQ52" s="188">
        <v>0</v>
      </c>
      <c r="BR52" s="188">
        <v>0</v>
      </c>
      <c r="BS52" s="188">
        <v>0</v>
      </c>
      <c r="BT52" s="188">
        <v>0</v>
      </c>
      <c r="BU52" s="188">
        <v>0</v>
      </c>
      <c r="BV52" s="188">
        <v>0</v>
      </c>
      <c r="BW52" s="188">
        <f t="shared" si="19"/>
        <v>0</v>
      </c>
      <c r="BX52" s="188">
        <v>0</v>
      </c>
      <c r="BY52" s="188">
        <v>0</v>
      </c>
      <c r="BZ52" s="188">
        <f t="shared" si="20"/>
        <v>0</v>
      </c>
      <c r="CA52" s="188">
        <v>0</v>
      </c>
      <c r="CB52" s="188">
        <v>0</v>
      </c>
      <c r="CC52" s="188">
        <v>0</v>
      </c>
      <c r="CD52" s="189">
        <f t="shared" si="13"/>
        <v>79</v>
      </c>
      <c r="CE52" s="194">
        <v>42909</v>
      </c>
    </row>
    <row r="53" spans="1:83" s="23" customFormat="1" ht="12" customHeight="1">
      <c r="A53" s="177" t="s">
        <v>116</v>
      </c>
      <c r="B53" s="178">
        <v>0</v>
      </c>
      <c r="C53" s="179">
        <v>0</v>
      </c>
      <c r="D53" s="179">
        <v>0</v>
      </c>
      <c r="E53" s="180">
        <f t="shared" si="14"/>
        <v>0</v>
      </c>
      <c r="F53" s="181">
        <v>0</v>
      </c>
      <c r="G53" s="22">
        <v>0</v>
      </c>
      <c r="H53" s="22">
        <v>0</v>
      </c>
      <c r="I53" s="22">
        <v>0</v>
      </c>
      <c r="J53" s="182">
        <f t="shared" si="28"/>
        <v>0</v>
      </c>
      <c r="K53" s="178">
        <v>0</v>
      </c>
      <c r="L53" s="179">
        <v>0</v>
      </c>
      <c r="M53" s="179">
        <v>0</v>
      </c>
      <c r="N53" s="179">
        <f t="shared" si="27"/>
        <v>0</v>
      </c>
      <c r="O53" s="179">
        <v>0</v>
      </c>
      <c r="P53" s="179">
        <v>0</v>
      </c>
      <c r="Q53" s="179">
        <v>21</v>
      </c>
      <c r="R53" s="179">
        <v>0</v>
      </c>
      <c r="S53" s="179">
        <v>0</v>
      </c>
      <c r="T53" s="179">
        <v>0</v>
      </c>
      <c r="U53" s="179">
        <v>470</v>
      </c>
      <c r="V53" s="179">
        <v>15943</v>
      </c>
      <c r="W53" s="179">
        <v>0</v>
      </c>
      <c r="X53" s="179">
        <v>0</v>
      </c>
      <c r="Y53" s="179">
        <v>0</v>
      </c>
      <c r="Z53" s="179">
        <v>12</v>
      </c>
      <c r="AA53" s="179">
        <v>0</v>
      </c>
      <c r="AB53" s="179">
        <v>0</v>
      </c>
      <c r="AC53" s="179">
        <v>33</v>
      </c>
      <c r="AD53" s="179">
        <v>3</v>
      </c>
      <c r="AE53" s="179">
        <v>0</v>
      </c>
      <c r="AF53" s="179">
        <v>0</v>
      </c>
      <c r="AG53" s="179">
        <v>8</v>
      </c>
      <c r="AH53" s="179">
        <v>39</v>
      </c>
      <c r="AI53" s="179">
        <v>0</v>
      </c>
      <c r="AJ53" s="179">
        <v>1</v>
      </c>
      <c r="AK53" s="179">
        <v>0</v>
      </c>
      <c r="AL53" s="179">
        <v>0</v>
      </c>
      <c r="AM53" s="179">
        <v>0</v>
      </c>
      <c r="AN53" s="179">
        <v>6</v>
      </c>
      <c r="AO53" s="183">
        <f t="shared" si="12"/>
        <v>16536</v>
      </c>
      <c r="AP53" s="181">
        <v>0</v>
      </c>
      <c r="AQ53" s="22">
        <v>0</v>
      </c>
      <c r="AR53" s="182">
        <f t="shared" si="29"/>
        <v>0</v>
      </c>
      <c r="AS53" s="184">
        <v>0</v>
      </c>
      <c r="AT53" s="185">
        <f t="shared" si="30"/>
        <v>16536</v>
      </c>
      <c r="AU53" s="178">
        <v>0</v>
      </c>
      <c r="AV53" s="179">
        <v>50</v>
      </c>
      <c r="AW53" s="179">
        <f t="shared" si="15"/>
        <v>50</v>
      </c>
      <c r="AX53" s="179">
        <v>0</v>
      </c>
      <c r="AY53" s="179">
        <v>0</v>
      </c>
      <c r="AZ53" s="179">
        <v>0</v>
      </c>
      <c r="BA53" s="179">
        <v>0</v>
      </c>
      <c r="BB53" s="179">
        <f t="shared" si="16"/>
        <v>0</v>
      </c>
      <c r="BC53" s="179">
        <v>1</v>
      </c>
      <c r="BD53" s="179">
        <v>0</v>
      </c>
      <c r="BE53" s="179">
        <v>0</v>
      </c>
      <c r="BF53" s="179">
        <f t="shared" si="17"/>
        <v>0</v>
      </c>
      <c r="BG53" s="179">
        <v>1279</v>
      </c>
      <c r="BH53" s="179">
        <v>0</v>
      </c>
      <c r="BI53" s="179">
        <v>0</v>
      </c>
      <c r="BJ53" s="179">
        <v>0</v>
      </c>
      <c r="BK53" s="179">
        <f t="shared" si="18"/>
        <v>1279</v>
      </c>
      <c r="BL53" s="179">
        <v>0</v>
      </c>
      <c r="BM53" s="179">
        <v>0</v>
      </c>
      <c r="BN53" s="179">
        <v>0</v>
      </c>
      <c r="BO53" s="179">
        <v>0</v>
      </c>
      <c r="BP53" s="179">
        <v>0</v>
      </c>
      <c r="BQ53" s="179">
        <v>0</v>
      </c>
      <c r="BR53" s="179">
        <v>0</v>
      </c>
      <c r="BS53" s="179">
        <v>0</v>
      </c>
      <c r="BT53" s="179">
        <v>0</v>
      </c>
      <c r="BU53" s="179">
        <v>0</v>
      </c>
      <c r="BV53" s="179">
        <v>0</v>
      </c>
      <c r="BW53" s="179">
        <f t="shared" si="19"/>
        <v>0</v>
      </c>
      <c r="BX53" s="179">
        <v>0</v>
      </c>
      <c r="BY53" s="179">
        <v>0</v>
      </c>
      <c r="BZ53" s="179">
        <f t="shared" si="20"/>
        <v>0</v>
      </c>
      <c r="CA53" s="179">
        <v>0</v>
      </c>
      <c r="CB53" s="179">
        <v>0</v>
      </c>
      <c r="CC53" s="179">
        <v>0</v>
      </c>
      <c r="CD53" s="180">
        <f t="shared" si="13"/>
        <v>1330</v>
      </c>
      <c r="CE53" s="184">
        <v>17866</v>
      </c>
    </row>
    <row r="54" spans="1:83" s="23" customFormat="1" ht="12" customHeight="1">
      <c r="A54" s="186" t="s">
        <v>117</v>
      </c>
      <c r="B54" s="187">
        <v>0</v>
      </c>
      <c r="C54" s="188">
        <v>0</v>
      </c>
      <c r="D54" s="188">
        <v>0</v>
      </c>
      <c r="E54" s="189">
        <f t="shared" si="14"/>
        <v>0</v>
      </c>
      <c r="F54" s="187">
        <v>0</v>
      </c>
      <c r="G54" s="188">
        <v>0</v>
      </c>
      <c r="H54" s="188">
        <v>0</v>
      </c>
      <c r="I54" s="188">
        <v>0</v>
      </c>
      <c r="J54" s="222">
        <f t="shared" si="28"/>
        <v>0</v>
      </c>
      <c r="K54" s="187">
        <v>0</v>
      </c>
      <c r="L54" s="188">
        <v>0</v>
      </c>
      <c r="M54" s="188">
        <v>0</v>
      </c>
      <c r="N54" s="188">
        <f t="shared" si="27"/>
        <v>0</v>
      </c>
      <c r="O54" s="188">
        <v>0</v>
      </c>
      <c r="P54" s="188">
        <v>0</v>
      </c>
      <c r="Q54" s="188">
        <v>0</v>
      </c>
      <c r="R54" s="188">
        <v>0</v>
      </c>
      <c r="S54" s="188">
        <v>0</v>
      </c>
      <c r="T54" s="188">
        <v>0</v>
      </c>
      <c r="U54" s="188">
        <v>0</v>
      </c>
      <c r="V54" s="188">
        <v>0</v>
      </c>
      <c r="W54" s="188">
        <v>4996</v>
      </c>
      <c r="X54" s="188">
        <v>0</v>
      </c>
      <c r="Y54" s="188">
        <v>0</v>
      </c>
      <c r="Z54" s="188">
        <v>0</v>
      </c>
      <c r="AA54" s="188">
        <v>0</v>
      </c>
      <c r="AB54" s="188">
        <v>0</v>
      </c>
      <c r="AC54" s="188">
        <v>0</v>
      </c>
      <c r="AD54" s="188">
        <v>0</v>
      </c>
      <c r="AE54" s="188">
        <v>0</v>
      </c>
      <c r="AF54" s="188">
        <v>0</v>
      </c>
      <c r="AG54" s="188">
        <v>0</v>
      </c>
      <c r="AH54" s="188">
        <v>0</v>
      </c>
      <c r="AI54" s="188">
        <v>0</v>
      </c>
      <c r="AJ54" s="188">
        <v>0</v>
      </c>
      <c r="AK54" s="188">
        <v>0</v>
      </c>
      <c r="AL54" s="188">
        <v>0</v>
      </c>
      <c r="AM54" s="188">
        <v>0</v>
      </c>
      <c r="AN54" s="188">
        <v>0</v>
      </c>
      <c r="AO54" s="193">
        <f t="shared" si="12"/>
        <v>4996</v>
      </c>
      <c r="AP54" s="190">
        <v>0</v>
      </c>
      <c r="AQ54" s="191">
        <v>0</v>
      </c>
      <c r="AR54" s="192">
        <f t="shared" si="29"/>
        <v>0</v>
      </c>
      <c r="AS54" s="194">
        <v>0</v>
      </c>
      <c r="AT54" s="195">
        <f t="shared" si="30"/>
        <v>4996</v>
      </c>
      <c r="AU54" s="187">
        <v>0</v>
      </c>
      <c r="AV54" s="188">
        <v>0</v>
      </c>
      <c r="AW54" s="188">
        <f t="shared" si="15"/>
        <v>0</v>
      </c>
      <c r="AX54" s="188">
        <v>0</v>
      </c>
      <c r="AY54" s="188">
        <v>0</v>
      </c>
      <c r="AZ54" s="188">
        <v>0</v>
      </c>
      <c r="BA54" s="188">
        <v>0</v>
      </c>
      <c r="BB54" s="188">
        <f t="shared" si="16"/>
        <v>0</v>
      </c>
      <c r="BC54" s="188">
        <v>0</v>
      </c>
      <c r="BD54" s="188">
        <v>0</v>
      </c>
      <c r="BE54" s="188">
        <v>0</v>
      </c>
      <c r="BF54" s="188">
        <f t="shared" si="17"/>
        <v>0</v>
      </c>
      <c r="BG54" s="188">
        <v>0</v>
      </c>
      <c r="BH54" s="188">
        <v>0</v>
      </c>
      <c r="BI54" s="188">
        <v>0</v>
      </c>
      <c r="BJ54" s="188">
        <v>0</v>
      </c>
      <c r="BK54" s="188">
        <f t="shared" si="18"/>
        <v>0</v>
      </c>
      <c r="BL54" s="188">
        <v>0</v>
      </c>
      <c r="BM54" s="188">
        <v>0</v>
      </c>
      <c r="BN54" s="188">
        <v>0</v>
      </c>
      <c r="BO54" s="188">
        <v>0</v>
      </c>
      <c r="BP54" s="188">
        <v>0</v>
      </c>
      <c r="BQ54" s="188">
        <v>0</v>
      </c>
      <c r="BR54" s="188">
        <v>0</v>
      </c>
      <c r="BS54" s="188">
        <v>0</v>
      </c>
      <c r="BT54" s="188">
        <v>0</v>
      </c>
      <c r="BU54" s="188">
        <v>0</v>
      </c>
      <c r="BV54" s="188">
        <v>0</v>
      </c>
      <c r="BW54" s="188">
        <f t="shared" si="19"/>
        <v>0</v>
      </c>
      <c r="BX54" s="188">
        <v>0</v>
      </c>
      <c r="BY54" s="188">
        <v>0</v>
      </c>
      <c r="BZ54" s="188">
        <f t="shared" si="20"/>
        <v>0</v>
      </c>
      <c r="CA54" s="188">
        <v>0</v>
      </c>
      <c r="CB54" s="188">
        <v>0</v>
      </c>
      <c r="CC54" s="188">
        <v>0</v>
      </c>
      <c r="CD54" s="189">
        <f t="shared" si="13"/>
        <v>0</v>
      </c>
      <c r="CE54" s="194">
        <v>4996</v>
      </c>
    </row>
    <row r="55" spans="1:83" s="23" customFormat="1" ht="12" customHeight="1">
      <c r="A55" s="177" t="s">
        <v>118</v>
      </c>
      <c r="B55" s="178">
        <v>0</v>
      </c>
      <c r="C55" s="179">
        <v>0</v>
      </c>
      <c r="D55" s="179">
        <v>0</v>
      </c>
      <c r="E55" s="180">
        <f t="shared" si="14"/>
        <v>0</v>
      </c>
      <c r="F55" s="178">
        <v>0</v>
      </c>
      <c r="G55" s="179">
        <v>0</v>
      </c>
      <c r="H55" s="179">
        <v>0</v>
      </c>
      <c r="I55" s="179">
        <v>0</v>
      </c>
      <c r="J55" s="223">
        <f t="shared" si="28"/>
        <v>0</v>
      </c>
      <c r="K55" s="178">
        <v>0</v>
      </c>
      <c r="L55" s="179">
        <v>0</v>
      </c>
      <c r="M55" s="179">
        <v>0</v>
      </c>
      <c r="N55" s="179">
        <f t="shared" si="27"/>
        <v>0</v>
      </c>
      <c r="O55" s="179">
        <v>0</v>
      </c>
      <c r="P55" s="179">
        <v>0</v>
      </c>
      <c r="Q55" s="179">
        <v>0</v>
      </c>
      <c r="R55" s="179">
        <v>0</v>
      </c>
      <c r="S55" s="179">
        <v>0</v>
      </c>
      <c r="T55" s="179">
        <v>0</v>
      </c>
      <c r="U55" s="179">
        <v>0</v>
      </c>
      <c r="V55" s="179">
        <v>0</v>
      </c>
      <c r="W55" s="179">
        <v>46914</v>
      </c>
      <c r="X55" s="179">
        <v>0</v>
      </c>
      <c r="Y55" s="179">
        <v>0</v>
      </c>
      <c r="Z55" s="179">
        <v>0</v>
      </c>
      <c r="AA55" s="179">
        <v>0</v>
      </c>
      <c r="AB55" s="179">
        <v>0</v>
      </c>
      <c r="AC55" s="179">
        <v>0</v>
      </c>
      <c r="AD55" s="179">
        <v>0</v>
      </c>
      <c r="AE55" s="179">
        <v>0</v>
      </c>
      <c r="AF55" s="179">
        <v>0</v>
      </c>
      <c r="AG55" s="179">
        <v>0</v>
      </c>
      <c r="AH55" s="179">
        <v>0</v>
      </c>
      <c r="AI55" s="179">
        <v>0</v>
      </c>
      <c r="AJ55" s="179">
        <v>0</v>
      </c>
      <c r="AK55" s="179">
        <v>0</v>
      </c>
      <c r="AL55" s="179">
        <v>0</v>
      </c>
      <c r="AM55" s="179">
        <v>0</v>
      </c>
      <c r="AN55" s="179">
        <v>0</v>
      </c>
      <c r="AO55" s="183">
        <f t="shared" si="12"/>
        <v>46914</v>
      </c>
      <c r="AP55" s="181">
        <v>0</v>
      </c>
      <c r="AQ55" s="22">
        <v>0</v>
      </c>
      <c r="AR55" s="182">
        <f t="shared" si="29"/>
        <v>0</v>
      </c>
      <c r="AS55" s="184">
        <v>0</v>
      </c>
      <c r="AT55" s="185">
        <f t="shared" si="30"/>
        <v>46914</v>
      </c>
      <c r="AU55" s="178">
        <v>0</v>
      </c>
      <c r="AV55" s="179">
        <v>0</v>
      </c>
      <c r="AW55" s="179">
        <f t="shared" si="15"/>
        <v>0</v>
      </c>
      <c r="AX55" s="179">
        <v>0</v>
      </c>
      <c r="AY55" s="179">
        <v>0</v>
      </c>
      <c r="AZ55" s="179">
        <v>0</v>
      </c>
      <c r="BA55" s="179">
        <v>0</v>
      </c>
      <c r="BB55" s="179">
        <f t="shared" si="16"/>
        <v>0</v>
      </c>
      <c r="BC55" s="179">
        <v>0</v>
      </c>
      <c r="BD55" s="179">
        <v>0</v>
      </c>
      <c r="BE55" s="179">
        <v>0</v>
      </c>
      <c r="BF55" s="179">
        <f t="shared" si="17"/>
        <v>0</v>
      </c>
      <c r="BG55" s="179">
        <v>0</v>
      </c>
      <c r="BH55" s="179">
        <v>0</v>
      </c>
      <c r="BI55" s="179">
        <v>0</v>
      </c>
      <c r="BJ55" s="179">
        <v>0</v>
      </c>
      <c r="BK55" s="179">
        <f t="shared" si="18"/>
        <v>0</v>
      </c>
      <c r="BL55" s="179">
        <v>0</v>
      </c>
      <c r="BM55" s="179">
        <v>0</v>
      </c>
      <c r="BN55" s="179">
        <v>0</v>
      </c>
      <c r="BO55" s="179">
        <v>0</v>
      </c>
      <c r="BP55" s="179">
        <v>0</v>
      </c>
      <c r="BQ55" s="179">
        <v>0</v>
      </c>
      <c r="BR55" s="179">
        <v>0</v>
      </c>
      <c r="BS55" s="179">
        <v>0</v>
      </c>
      <c r="BT55" s="179">
        <v>0</v>
      </c>
      <c r="BU55" s="179">
        <v>0</v>
      </c>
      <c r="BV55" s="179">
        <v>0</v>
      </c>
      <c r="BW55" s="179">
        <f t="shared" si="19"/>
        <v>0</v>
      </c>
      <c r="BX55" s="179">
        <v>0</v>
      </c>
      <c r="BY55" s="179">
        <v>0</v>
      </c>
      <c r="BZ55" s="179">
        <f t="shared" si="20"/>
        <v>0</v>
      </c>
      <c r="CA55" s="179">
        <v>0</v>
      </c>
      <c r="CB55" s="179">
        <v>0</v>
      </c>
      <c r="CC55" s="179">
        <v>0</v>
      </c>
      <c r="CD55" s="180">
        <f t="shared" si="13"/>
        <v>0</v>
      </c>
      <c r="CE55" s="184">
        <v>46914</v>
      </c>
    </row>
    <row r="56" spans="1:83" s="23" customFormat="1" ht="12" customHeight="1">
      <c r="A56" s="186" t="s">
        <v>119</v>
      </c>
      <c r="B56" s="187">
        <v>0</v>
      </c>
      <c r="C56" s="188">
        <v>0</v>
      </c>
      <c r="D56" s="188">
        <v>0</v>
      </c>
      <c r="E56" s="189">
        <f t="shared" si="14"/>
        <v>0</v>
      </c>
      <c r="F56" s="187">
        <v>0</v>
      </c>
      <c r="G56" s="188">
        <v>0</v>
      </c>
      <c r="H56" s="188">
        <v>0</v>
      </c>
      <c r="I56" s="188">
        <v>0</v>
      </c>
      <c r="J56" s="222">
        <f t="shared" si="28"/>
        <v>0</v>
      </c>
      <c r="K56" s="187">
        <v>0</v>
      </c>
      <c r="L56" s="188">
        <v>0</v>
      </c>
      <c r="M56" s="188">
        <v>0</v>
      </c>
      <c r="N56" s="188">
        <f t="shared" si="27"/>
        <v>0</v>
      </c>
      <c r="O56" s="188">
        <v>0</v>
      </c>
      <c r="P56" s="188">
        <v>0</v>
      </c>
      <c r="Q56" s="188">
        <v>0</v>
      </c>
      <c r="R56" s="188">
        <v>0</v>
      </c>
      <c r="S56" s="188">
        <v>0</v>
      </c>
      <c r="T56" s="188">
        <v>0</v>
      </c>
      <c r="U56" s="188">
        <v>0</v>
      </c>
      <c r="V56" s="188">
        <v>0</v>
      </c>
      <c r="W56" s="188">
        <v>5741</v>
      </c>
      <c r="X56" s="188">
        <v>0</v>
      </c>
      <c r="Y56" s="188">
        <v>0</v>
      </c>
      <c r="Z56" s="188">
        <v>0</v>
      </c>
      <c r="AA56" s="188">
        <v>0</v>
      </c>
      <c r="AB56" s="188">
        <v>0</v>
      </c>
      <c r="AC56" s="188">
        <v>0</v>
      </c>
      <c r="AD56" s="188">
        <v>0</v>
      </c>
      <c r="AE56" s="188">
        <v>0</v>
      </c>
      <c r="AF56" s="188">
        <v>0</v>
      </c>
      <c r="AG56" s="188">
        <v>0</v>
      </c>
      <c r="AH56" s="188">
        <v>0</v>
      </c>
      <c r="AI56" s="188">
        <v>0</v>
      </c>
      <c r="AJ56" s="188">
        <v>0</v>
      </c>
      <c r="AK56" s="188">
        <v>0</v>
      </c>
      <c r="AL56" s="188">
        <v>0</v>
      </c>
      <c r="AM56" s="188">
        <v>0</v>
      </c>
      <c r="AN56" s="188">
        <v>0</v>
      </c>
      <c r="AO56" s="193">
        <f t="shared" si="12"/>
        <v>5741</v>
      </c>
      <c r="AP56" s="190">
        <v>0</v>
      </c>
      <c r="AQ56" s="191">
        <v>0</v>
      </c>
      <c r="AR56" s="192">
        <f t="shared" si="29"/>
        <v>0</v>
      </c>
      <c r="AS56" s="194">
        <v>0</v>
      </c>
      <c r="AT56" s="195">
        <f t="shared" si="30"/>
        <v>5741</v>
      </c>
      <c r="AU56" s="187">
        <v>0</v>
      </c>
      <c r="AV56" s="188">
        <v>0</v>
      </c>
      <c r="AW56" s="188">
        <f t="shared" si="15"/>
        <v>0</v>
      </c>
      <c r="AX56" s="188">
        <v>0</v>
      </c>
      <c r="AY56" s="188">
        <v>0</v>
      </c>
      <c r="AZ56" s="188">
        <v>0</v>
      </c>
      <c r="BA56" s="188">
        <v>0</v>
      </c>
      <c r="BB56" s="188">
        <f t="shared" si="16"/>
        <v>0</v>
      </c>
      <c r="BC56" s="188">
        <v>0</v>
      </c>
      <c r="BD56" s="188">
        <v>0</v>
      </c>
      <c r="BE56" s="188">
        <v>0</v>
      </c>
      <c r="BF56" s="188">
        <f t="shared" si="17"/>
        <v>0</v>
      </c>
      <c r="BG56" s="188">
        <v>0</v>
      </c>
      <c r="BH56" s="188">
        <v>0</v>
      </c>
      <c r="BI56" s="188">
        <v>0</v>
      </c>
      <c r="BJ56" s="188">
        <v>0</v>
      </c>
      <c r="BK56" s="188">
        <f t="shared" si="18"/>
        <v>0</v>
      </c>
      <c r="BL56" s="188">
        <v>0</v>
      </c>
      <c r="BM56" s="188">
        <v>0</v>
      </c>
      <c r="BN56" s="188">
        <v>0</v>
      </c>
      <c r="BO56" s="188">
        <v>0</v>
      </c>
      <c r="BP56" s="188">
        <v>0</v>
      </c>
      <c r="BQ56" s="188">
        <v>0</v>
      </c>
      <c r="BR56" s="188">
        <v>0</v>
      </c>
      <c r="BS56" s="188">
        <v>0</v>
      </c>
      <c r="BT56" s="188">
        <v>0</v>
      </c>
      <c r="BU56" s="188">
        <v>0</v>
      </c>
      <c r="BV56" s="188">
        <v>0</v>
      </c>
      <c r="BW56" s="188">
        <f t="shared" si="19"/>
        <v>0</v>
      </c>
      <c r="BX56" s="188">
        <v>0</v>
      </c>
      <c r="BY56" s="188">
        <v>0</v>
      </c>
      <c r="BZ56" s="188">
        <f t="shared" si="20"/>
        <v>0</v>
      </c>
      <c r="CA56" s="188">
        <v>0</v>
      </c>
      <c r="CB56" s="188">
        <v>0</v>
      </c>
      <c r="CC56" s="188">
        <v>0</v>
      </c>
      <c r="CD56" s="189">
        <f t="shared" si="13"/>
        <v>0</v>
      </c>
      <c r="CE56" s="194">
        <v>5741</v>
      </c>
    </row>
    <row r="57" spans="1:83" s="23" customFormat="1" ht="12" customHeight="1">
      <c r="A57" s="177" t="s">
        <v>120</v>
      </c>
      <c r="B57" s="178">
        <v>0</v>
      </c>
      <c r="C57" s="179">
        <v>0</v>
      </c>
      <c r="D57" s="179">
        <v>0</v>
      </c>
      <c r="E57" s="180">
        <f t="shared" si="14"/>
        <v>0</v>
      </c>
      <c r="F57" s="178">
        <v>0</v>
      </c>
      <c r="G57" s="179">
        <v>0</v>
      </c>
      <c r="H57" s="179">
        <v>0</v>
      </c>
      <c r="I57" s="179">
        <v>0</v>
      </c>
      <c r="J57" s="223">
        <f t="shared" si="28"/>
        <v>0</v>
      </c>
      <c r="K57" s="178">
        <v>0</v>
      </c>
      <c r="L57" s="179">
        <v>0</v>
      </c>
      <c r="M57" s="179">
        <v>0</v>
      </c>
      <c r="N57" s="179">
        <f t="shared" si="27"/>
        <v>0</v>
      </c>
      <c r="O57" s="179">
        <v>0</v>
      </c>
      <c r="P57" s="179">
        <v>0</v>
      </c>
      <c r="Q57" s="179">
        <v>0</v>
      </c>
      <c r="R57" s="179">
        <v>0</v>
      </c>
      <c r="S57" s="179">
        <v>0</v>
      </c>
      <c r="T57" s="179">
        <v>0</v>
      </c>
      <c r="U57" s="179">
        <v>0</v>
      </c>
      <c r="V57" s="179">
        <v>0</v>
      </c>
      <c r="W57" s="179">
        <v>12772</v>
      </c>
      <c r="X57" s="179">
        <v>0</v>
      </c>
      <c r="Y57" s="179">
        <v>0</v>
      </c>
      <c r="Z57" s="179">
        <v>0</v>
      </c>
      <c r="AA57" s="179">
        <v>0</v>
      </c>
      <c r="AB57" s="179">
        <v>0</v>
      </c>
      <c r="AC57" s="179">
        <v>0</v>
      </c>
      <c r="AD57" s="179">
        <v>0</v>
      </c>
      <c r="AE57" s="179">
        <v>0</v>
      </c>
      <c r="AF57" s="179">
        <v>0</v>
      </c>
      <c r="AG57" s="179">
        <v>0</v>
      </c>
      <c r="AH57" s="179">
        <v>0</v>
      </c>
      <c r="AI57" s="179">
        <v>0</v>
      </c>
      <c r="AJ57" s="179">
        <v>0</v>
      </c>
      <c r="AK57" s="179">
        <v>0</v>
      </c>
      <c r="AL57" s="179">
        <v>0</v>
      </c>
      <c r="AM57" s="179">
        <v>0</v>
      </c>
      <c r="AN57" s="179">
        <v>0</v>
      </c>
      <c r="AO57" s="183">
        <f t="shared" si="12"/>
        <v>12772</v>
      </c>
      <c r="AP57" s="181">
        <v>0</v>
      </c>
      <c r="AQ57" s="22">
        <v>0</v>
      </c>
      <c r="AR57" s="182">
        <f t="shared" si="29"/>
        <v>0</v>
      </c>
      <c r="AS57" s="184">
        <v>0</v>
      </c>
      <c r="AT57" s="185">
        <f t="shared" si="30"/>
        <v>12772</v>
      </c>
      <c r="AU57" s="178">
        <v>0</v>
      </c>
      <c r="AV57" s="179">
        <v>0</v>
      </c>
      <c r="AW57" s="179">
        <f t="shared" si="15"/>
        <v>0</v>
      </c>
      <c r="AX57" s="179">
        <v>0</v>
      </c>
      <c r="AY57" s="179">
        <v>0</v>
      </c>
      <c r="AZ57" s="179">
        <v>0</v>
      </c>
      <c r="BA57" s="179">
        <v>0</v>
      </c>
      <c r="BB57" s="179">
        <f t="shared" si="16"/>
        <v>0</v>
      </c>
      <c r="BC57" s="179">
        <v>0</v>
      </c>
      <c r="BD57" s="179">
        <v>0</v>
      </c>
      <c r="BE57" s="179">
        <v>0</v>
      </c>
      <c r="BF57" s="179">
        <f t="shared" si="17"/>
        <v>0</v>
      </c>
      <c r="BG57" s="179">
        <v>0</v>
      </c>
      <c r="BH57" s="179">
        <v>0</v>
      </c>
      <c r="BI57" s="179">
        <v>0</v>
      </c>
      <c r="BJ57" s="179">
        <v>0</v>
      </c>
      <c r="BK57" s="179">
        <f t="shared" si="18"/>
        <v>0</v>
      </c>
      <c r="BL57" s="179">
        <v>0</v>
      </c>
      <c r="BM57" s="179">
        <v>0</v>
      </c>
      <c r="BN57" s="179">
        <v>0</v>
      </c>
      <c r="BO57" s="179">
        <v>0</v>
      </c>
      <c r="BP57" s="179">
        <v>0</v>
      </c>
      <c r="BQ57" s="179">
        <v>0</v>
      </c>
      <c r="BR57" s="179">
        <v>0</v>
      </c>
      <c r="BS57" s="179">
        <v>0</v>
      </c>
      <c r="BT57" s="179">
        <v>0</v>
      </c>
      <c r="BU57" s="179">
        <v>0</v>
      </c>
      <c r="BV57" s="179">
        <v>0</v>
      </c>
      <c r="BW57" s="179">
        <f t="shared" si="19"/>
        <v>0</v>
      </c>
      <c r="BX57" s="179">
        <v>0</v>
      </c>
      <c r="BY57" s="179">
        <v>0</v>
      </c>
      <c r="BZ57" s="179">
        <f t="shared" si="20"/>
        <v>0</v>
      </c>
      <c r="CA57" s="179">
        <v>0</v>
      </c>
      <c r="CB57" s="179">
        <v>0</v>
      </c>
      <c r="CC57" s="179">
        <v>0</v>
      </c>
      <c r="CD57" s="180">
        <f t="shared" si="13"/>
        <v>0</v>
      </c>
      <c r="CE57" s="184">
        <v>12772</v>
      </c>
    </row>
    <row r="58" spans="1:83" s="23" customFormat="1" ht="12" customHeight="1">
      <c r="A58" s="186" t="s">
        <v>121</v>
      </c>
      <c r="B58" s="187">
        <v>0</v>
      </c>
      <c r="C58" s="188">
        <v>0</v>
      </c>
      <c r="D58" s="188">
        <v>0</v>
      </c>
      <c r="E58" s="189">
        <f t="shared" si="14"/>
        <v>0</v>
      </c>
      <c r="F58" s="187">
        <v>0</v>
      </c>
      <c r="G58" s="188">
        <v>0</v>
      </c>
      <c r="H58" s="188">
        <v>0</v>
      </c>
      <c r="I58" s="188">
        <v>0</v>
      </c>
      <c r="J58" s="222">
        <f t="shared" si="28"/>
        <v>0</v>
      </c>
      <c r="K58" s="187">
        <v>0</v>
      </c>
      <c r="L58" s="188">
        <v>0</v>
      </c>
      <c r="M58" s="188">
        <v>0</v>
      </c>
      <c r="N58" s="188">
        <f t="shared" si="27"/>
        <v>0</v>
      </c>
      <c r="O58" s="188">
        <v>0</v>
      </c>
      <c r="P58" s="188">
        <v>0</v>
      </c>
      <c r="Q58" s="188">
        <v>0</v>
      </c>
      <c r="R58" s="188">
        <v>0</v>
      </c>
      <c r="S58" s="188">
        <v>0</v>
      </c>
      <c r="T58" s="188">
        <v>0</v>
      </c>
      <c r="U58" s="188">
        <v>0</v>
      </c>
      <c r="V58" s="188">
        <v>0</v>
      </c>
      <c r="W58" s="188">
        <v>68815</v>
      </c>
      <c r="X58" s="188">
        <v>0</v>
      </c>
      <c r="Y58" s="188">
        <v>0</v>
      </c>
      <c r="Z58" s="188">
        <v>0</v>
      </c>
      <c r="AA58" s="188">
        <v>0</v>
      </c>
      <c r="AB58" s="188">
        <v>0</v>
      </c>
      <c r="AC58" s="188">
        <v>0</v>
      </c>
      <c r="AD58" s="188">
        <v>0</v>
      </c>
      <c r="AE58" s="188">
        <v>0</v>
      </c>
      <c r="AF58" s="188">
        <v>0</v>
      </c>
      <c r="AG58" s="188">
        <v>0</v>
      </c>
      <c r="AH58" s="188">
        <v>0</v>
      </c>
      <c r="AI58" s="188">
        <v>0</v>
      </c>
      <c r="AJ58" s="188">
        <v>0</v>
      </c>
      <c r="AK58" s="188">
        <v>0</v>
      </c>
      <c r="AL58" s="188">
        <v>0</v>
      </c>
      <c r="AM58" s="188">
        <v>0</v>
      </c>
      <c r="AN58" s="188">
        <v>0</v>
      </c>
      <c r="AO58" s="193">
        <f t="shared" si="12"/>
        <v>68815</v>
      </c>
      <c r="AP58" s="190">
        <v>0</v>
      </c>
      <c r="AQ58" s="191">
        <v>0</v>
      </c>
      <c r="AR58" s="192">
        <f t="shared" si="29"/>
        <v>0</v>
      </c>
      <c r="AS58" s="194">
        <v>0</v>
      </c>
      <c r="AT58" s="195">
        <f t="shared" si="30"/>
        <v>68815</v>
      </c>
      <c r="AU58" s="187">
        <v>0</v>
      </c>
      <c r="AV58" s="188">
        <v>0</v>
      </c>
      <c r="AW58" s="188">
        <f t="shared" si="15"/>
        <v>0</v>
      </c>
      <c r="AX58" s="188">
        <v>0</v>
      </c>
      <c r="AY58" s="188">
        <v>0</v>
      </c>
      <c r="AZ58" s="188">
        <v>0</v>
      </c>
      <c r="BA58" s="188">
        <v>0</v>
      </c>
      <c r="BB58" s="188">
        <f t="shared" si="16"/>
        <v>0</v>
      </c>
      <c r="BC58" s="188">
        <v>0</v>
      </c>
      <c r="BD58" s="188">
        <v>0</v>
      </c>
      <c r="BE58" s="188">
        <v>0</v>
      </c>
      <c r="BF58" s="188">
        <f t="shared" si="17"/>
        <v>0</v>
      </c>
      <c r="BG58" s="188">
        <v>0</v>
      </c>
      <c r="BH58" s="188">
        <v>0</v>
      </c>
      <c r="BI58" s="188">
        <v>0</v>
      </c>
      <c r="BJ58" s="188">
        <v>0</v>
      </c>
      <c r="BK58" s="188">
        <f t="shared" si="18"/>
        <v>0</v>
      </c>
      <c r="BL58" s="188">
        <v>0</v>
      </c>
      <c r="BM58" s="188">
        <v>0</v>
      </c>
      <c r="BN58" s="188">
        <v>0</v>
      </c>
      <c r="BO58" s="188">
        <v>0</v>
      </c>
      <c r="BP58" s="188">
        <v>0</v>
      </c>
      <c r="BQ58" s="188">
        <v>0</v>
      </c>
      <c r="BR58" s="188">
        <v>0</v>
      </c>
      <c r="BS58" s="188">
        <v>0</v>
      </c>
      <c r="BT58" s="188">
        <v>0</v>
      </c>
      <c r="BU58" s="188">
        <v>0</v>
      </c>
      <c r="BV58" s="188">
        <v>0</v>
      </c>
      <c r="BW58" s="188">
        <f t="shared" si="19"/>
        <v>0</v>
      </c>
      <c r="BX58" s="188">
        <v>0</v>
      </c>
      <c r="BY58" s="188">
        <v>0</v>
      </c>
      <c r="BZ58" s="188">
        <f t="shared" si="20"/>
        <v>0</v>
      </c>
      <c r="CA58" s="188">
        <v>0</v>
      </c>
      <c r="CB58" s="188">
        <v>0</v>
      </c>
      <c r="CC58" s="188">
        <v>0</v>
      </c>
      <c r="CD58" s="189">
        <f t="shared" si="13"/>
        <v>0</v>
      </c>
      <c r="CE58" s="194">
        <v>68815</v>
      </c>
    </row>
    <row r="59" spans="1:83" s="23" customFormat="1" ht="12" customHeight="1">
      <c r="A59" s="177" t="s">
        <v>122</v>
      </c>
      <c r="B59" s="178">
        <v>0</v>
      </c>
      <c r="C59" s="179">
        <v>0</v>
      </c>
      <c r="D59" s="179">
        <v>0</v>
      </c>
      <c r="E59" s="180">
        <f t="shared" si="14"/>
        <v>0</v>
      </c>
      <c r="F59" s="178">
        <v>4</v>
      </c>
      <c r="G59" s="179">
        <v>1292</v>
      </c>
      <c r="H59" s="179">
        <v>0</v>
      </c>
      <c r="I59" s="179">
        <v>0</v>
      </c>
      <c r="J59" s="223">
        <f t="shared" si="28"/>
        <v>1296</v>
      </c>
      <c r="K59" s="178">
        <v>0</v>
      </c>
      <c r="L59" s="179">
        <v>0</v>
      </c>
      <c r="M59" s="179">
        <v>0</v>
      </c>
      <c r="N59" s="179">
        <f t="shared" si="27"/>
        <v>0</v>
      </c>
      <c r="O59" s="179">
        <v>0</v>
      </c>
      <c r="P59" s="179">
        <v>0</v>
      </c>
      <c r="Q59" s="179">
        <v>0</v>
      </c>
      <c r="R59" s="179">
        <v>0</v>
      </c>
      <c r="S59" s="179">
        <v>0</v>
      </c>
      <c r="T59" s="179">
        <v>0</v>
      </c>
      <c r="U59" s="179">
        <v>0</v>
      </c>
      <c r="V59" s="179">
        <v>0</v>
      </c>
      <c r="W59" s="179">
        <v>86620</v>
      </c>
      <c r="X59" s="179">
        <v>0</v>
      </c>
      <c r="Y59" s="179">
        <v>1068</v>
      </c>
      <c r="Z59" s="179">
        <v>116</v>
      </c>
      <c r="AA59" s="179">
        <v>25</v>
      </c>
      <c r="AB59" s="179">
        <v>0</v>
      </c>
      <c r="AC59" s="179">
        <v>0</v>
      </c>
      <c r="AD59" s="179">
        <v>87</v>
      </c>
      <c r="AE59" s="179">
        <v>67</v>
      </c>
      <c r="AF59" s="179">
        <v>0</v>
      </c>
      <c r="AG59" s="179">
        <v>0</v>
      </c>
      <c r="AH59" s="179">
        <v>0</v>
      </c>
      <c r="AI59" s="179">
        <v>0</v>
      </c>
      <c r="AJ59" s="179">
        <v>0</v>
      </c>
      <c r="AK59" s="179">
        <v>0</v>
      </c>
      <c r="AL59" s="179">
        <v>0</v>
      </c>
      <c r="AM59" s="179">
        <v>0</v>
      </c>
      <c r="AN59" s="179">
        <v>7</v>
      </c>
      <c r="AO59" s="183">
        <f t="shared" si="12"/>
        <v>87990</v>
      </c>
      <c r="AP59" s="181">
        <v>0</v>
      </c>
      <c r="AQ59" s="22">
        <v>0</v>
      </c>
      <c r="AR59" s="182">
        <f t="shared" si="29"/>
        <v>0</v>
      </c>
      <c r="AS59" s="184">
        <v>0</v>
      </c>
      <c r="AT59" s="185">
        <f t="shared" si="30"/>
        <v>89286</v>
      </c>
      <c r="AU59" s="178">
        <v>0</v>
      </c>
      <c r="AV59" s="179">
        <v>4510</v>
      </c>
      <c r="AW59" s="179">
        <f t="shared" si="15"/>
        <v>4510</v>
      </c>
      <c r="AX59" s="179">
        <v>0</v>
      </c>
      <c r="AY59" s="179">
        <v>0</v>
      </c>
      <c r="AZ59" s="179">
        <v>0</v>
      </c>
      <c r="BA59" s="179">
        <v>0</v>
      </c>
      <c r="BB59" s="179">
        <f t="shared" si="16"/>
        <v>0</v>
      </c>
      <c r="BC59" s="179">
        <v>0</v>
      </c>
      <c r="BD59" s="179">
        <v>0</v>
      </c>
      <c r="BE59" s="179">
        <v>0</v>
      </c>
      <c r="BF59" s="179">
        <f t="shared" si="17"/>
        <v>0</v>
      </c>
      <c r="BG59" s="179">
        <v>0</v>
      </c>
      <c r="BH59" s="179">
        <v>0</v>
      </c>
      <c r="BI59" s="179">
        <v>0</v>
      </c>
      <c r="BJ59" s="179">
        <v>0</v>
      </c>
      <c r="BK59" s="179">
        <f t="shared" si="18"/>
        <v>0</v>
      </c>
      <c r="BL59" s="179">
        <v>0</v>
      </c>
      <c r="BM59" s="179">
        <v>0</v>
      </c>
      <c r="BN59" s="179">
        <v>0</v>
      </c>
      <c r="BO59" s="179">
        <v>0</v>
      </c>
      <c r="BP59" s="179">
        <v>0</v>
      </c>
      <c r="BQ59" s="179">
        <v>0</v>
      </c>
      <c r="BR59" s="179">
        <v>0</v>
      </c>
      <c r="BS59" s="179">
        <v>0</v>
      </c>
      <c r="BT59" s="179">
        <v>0</v>
      </c>
      <c r="BU59" s="179">
        <v>0</v>
      </c>
      <c r="BV59" s="179">
        <v>0</v>
      </c>
      <c r="BW59" s="179">
        <f t="shared" si="19"/>
        <v>0</v>
      </c>
      <c r="BX59" s="179">
        <v>0</v>
      </c>
      <c r="BY59" s="179">
        <v>0</v>
      </c>
      <c r="BZ59" s="179">
        <f t="shared" si="20"/>
        <v>0</v>
      </c>
      <c r="CA59" s="179">
        <v>0</v>
      </c>
      <c r="CB59" s="179">
        <v>0</v>
      </c>
      <c r="CC59" s="179">
        <v>0</v>
      </c>
      <c r="CD59" s="180">
        <f t="shared" si="13"/>
        <v>4510</v>
      </c>
      <c r="CE59" s="184">
        <v>93796</v>
      </c>
    </row>
    <row r="60" spans="1:83" s="23" customFormat="1" ht="12" customHeight="1">
      <c r="A60" s="186" t="s">
        <v>123</v>
      </c>
      <c r="B60" s="187">
        <v>16</v>
      </c>
      <c r="C60" s="188">
        <v>0</v>
      </c>
      <c r="D60" s="188">
        <v>0</v>
      </c>
      <c r="E60" s="189">
        <f t="shared" si="14"/>
        <v>16</v>
      </c>
      <c r="F60" s="187">
        <v>0</v>
      </c>
      <c r="G60" s="188">
        <v>0</v>
      </c>
      <c r="H60" s="188">
        <v>0</v>
      </c>
      <c r="I60" s="188">
        <v>0</v>
      </c>
      <c r="J60" s="222">
        <f t="shared" si="28"/>
        <v>0</v>
      </c>
      <c r="K60" s="187">
        <v>0</v>
      </c>
      <c r="L60" s="188">
        <v>13307</v>
      </c>
      <c r="M60" s="188">
        <v>815</v>
      </c>
      <c r="N60" s="188">
        <f t="shared" si="27"/>
        <v>14122</v>
      </c>
      <c r="O60" s="188">
        <v>90</v>
      </c>
      <c r="P60" s="188">
        <v>0</v>
      </c>
      <c r="Q60" s="188">
        <v>0</v>
      </c>
      <c r="R60" s="188">
        <v>0</v>
      </c>
      <c r="S60" s="188">
        <v>0</v>
      </c>
      <c r="T60" s="188">
        <v>0</v>
      </c>
      <c r="U60" s="188">
        <v>0</v>
      </c>
      <c r="V60" s="188">
        <v>0</v>
      </c>
      <c r="W60" s="188">
        <v>0</v>
      </c>
      <c r="X60" s="188">
        <v>19098</v>
      </c>
      <c r="Y60" s="188">
        <v>16</v>
      </c>
      <c r="Z60" s="188">
        <v>0</v>
      </c>
      <c r="AA60" s="188">
        <v>84</v>
      </c>
      <c r="AB60" s="188">
        <v>0</v>
      </c>
      <c r="AC60" s="188">
        <v>0</v>
      </c>
      <c r="AD60" s="188">
        <v>0</v>
      </c>
      <c r="AE60" s="188">
        <v>0</v>
      </c>
      <c r="AF60" s="188">
        <v>0</v>
      </c>
      <c r="AG60" s="188">
        <v>0</v>
      </c>
      <c r="AH60" s="188">
        <v>0</v>
      </c>
      <c r="AI60" s="188">
        <v>0</v>
      </c>
      <c r="AJ60" s="188">
        <v>0</v>
      </c>
      <c r="AK60" s="188">
        <v>0</v>
      </c>
      <c r="AL60" s="188">
        <v>0</v>
      </c>
      <c r="AM60" s="188">
        <v>0</v>
      </c>
      <c r="AN60" s="188">
        <v>0</v>
      </c>
      <c r="AO60" s="193">
        <f t="shared" si="12"/>
        <v>33410</v>
      </c>
      <c r="AP60" s="190">
        <v>0</v>
      </c>
      <c r="AQ60" s="191">
        <v>0</v>
      </c>
      <c r="AR60" s="192">
        <f t="shared" si="29"/>
        <v>0</v>
      </c>
      <c r="AS60" s="194">
        <v>0</v>
      </c>
      <c r="AT60" s="195">
        <f t="shared" si="30"/>
        <v>33410</v>
      </c>
      <c r="AU60" s="187">
        <v>0</v>
      </c>
      <c r="AV60" s="188">
        <v>319</v>
      </c>
      <c r="AW60" s="188">
        <f t="shared" si="15"/>
        <v>319</v>
      </c>
      <c r="AX60" s="188">
        <v>39</v>
      </c>
      <c r="AY60" s="188">
        <v>0</v>
      </c>
      <c r="AZ60" s="188">
        <v>0</v>
      </c>
      <c r="BA60" s="188">
        <v>0</v>
      </c>
      <c r="BB60" s="188">
        <f t="shared" si="16"/>
        <v>39</v>
      </c>
      <c r="BC60" s="188">
        <v>0</v>
      </c>
      <c r="BD60" s="188">
        <v>0</v>
      </c>
      <c r="BE60" s="188">
        <v>0</v>
      </c>
      <c r="BF60" s="188">
        <f t="shared" si="17"/>
        <v>0</v>
      </c>
      <c r="BG60" s="188">
        <v>0</v>
      </c>
      <c r="BH60" s="188">
        <v>0</v>
      </c>
      <c r="BI60" s="188">
        <v>0</v>
      </c>
      <c r="BJ60" s="188">
        <v>0</v>
      </c>
      <c r="BK60" s="188">
        <f t="shared" si="18"/>
        <v>0</v>
      </c>
      <c r="BL60" s="188">
        <v>0</v>
      </c>
      <c r="BM60" s="188">
        <v>0</v>
      </c>
      <c r="BN60" s="188">
        <v>0</v>
      </c>
      <c r="BO60" s="188">
        <v>0</v>
      </c>
      <c r="BP60" s="188">
        <v>0</v>
      </c>
      <c r="BQ60" s="188">
        <v>0</v>
      </c>
      <c r="BR60" s="188">
        <v>0</v>
      </c>
      <c r="BS60" s="188">
        <v>0</v>
      </c>
      <c r="BT60" s="188">
        <v>0</v>
      </c>
      <c r="BU60" s="188">
        <v>0</v>
      </c>
      <c r="BV60" s="188">
        <v>0</v>
      </c>
      <c r="BW60" s="188">
        <f t="shared" si="19"/>
        <v>0</v>
      </c>
      <c r="BX60" s="188">
        <v>0</v>
      </c>
      <c r="BY60" s="188">
        <v>0</v>
      </c>
      <c r="BZ60" s="188">
        <f t="shared" si="20"/>
        <v>0</v>
      </c>
      <c r="CA60" s="188">
        <v>0</v>
      </c>
      <c r="CB60" s="188">
        <v>0</v>
      </c>
      <c r="CC60" s="188">
        <v>0</v>
      </c>
      <c r="CD60" s="189">
        <f t="shared" si="13"/>
        <v>358</v>
      </c>
      <c r="CE60" s="194">
        <v>33784</v>
      </c>
    </row>
    <row r="61" spans="1:83" s="23" customFormat="1" ht="12" customHeight="1">
      <c r="A61" s="177" t="s">
        <v>124</v>
      </c>
      <c r="B61" s="178">
        <v>0</v>
      </c>
      <c r="C61" s="179">
        <v>0</v>
      </c>
      <c r="D61" s="179">
        <v>0</v>
      </c>
      <c r="E61" s="180">
        <f t="shared" si="14"/>
        <v>0</v>
      </c>
      <c r="F61" s="178">
        <v>665</v>
      </c>
      <c r="G61" s="179">
        <v>62</v>
      </c>
      <c r="H61" s="179">
        <v>0</v>
      </c>
      <c r="I61" s="179">
        <v>3</v>
      </c>
      <c r="J61" s="223">
        <f t="shared" si="28"/>
        <v>730</v>
      </c>
      <c r="K61" s="178">
        <v>1</v>
      </c>
      <c r="L61" s="179">
        <v>0</v>
      </c>
      <c r="M61" s="179">
        <v>18</v>
      </c>
      <c r="N61" s="179">
        <f t="shared" ref="N61:N92" si="31">SUM(K61:M61)</f>
        <v>19</v>
      </c>
      <c r="O61" s="179">
        <v>0</v>
      </c>
      <c r="P61" s="179">
        <v>0</v>
      </c>
      <c r="Q61" s="179">
        <v>0</v>
      </c>
      <c r="R61" s="179">
        <v>0</v>
      </c>
      <c r="S61" s="179">
        <v>0</v>
      </c>
      <c r="T61" s="179">
        <v>0</v>
      </c>
      <c r="U61" s="179">
        <v>8</v>
      </c>
      <c r="V61" s="179">
        <v>0</v>
      </c>
      <c r="W61" s="179">
        <v>9</v>
      </c>
      <c r="X61" s="179">
        <v>3</v>
      </c>
      <c r="Y61" s="179">
        <v>17152</v>
      </c>
      <c r="Z61" s="179">
        <v>476</v>
      </c>
      <c r="AA61" s="179">
        <v>81</v>
      </c>
      <c r="AB61" s="179">
        <v>45</v>
      </c>
      <c r="AC61" s="179">
        <v>6</v>
      </c>
      <c r="AD61" s="179">
        <v>90</v>
      </c>
      <c r="AE61" s="179">
        <v>26</v>
      </c>
      <c r="AF61" s="179">
        <v>983</v>
      </c>
      <c r="AG61" s="179">
        <v>5</v>
      </c>
      <c r="AH61" s="179">
        <v>0</v>
      </c>
      <c r="AI61" s="179">
        <v>0</v>
      </c>
      <c r="AJ61" s="179">
        <v>0</v>
      </c>
      <c r="AK61" s="179">
        <v>0</v>
      </c>
      <c r="AL61" s="179">
        <v>0</v>
      </c>
      <c r="AM61" s="179">
        <v>0</v>
      </c>
      <c r="AN61" s="179">
        <v>2</v>
      </c>
      <c r="AO61" s="183">
        <f t="shared" si="12"/>
        <v>18905</v>
      </c>
      <c r="AP61" s="181">
        <v>0</v>
      </c>
      <c r="AQ61" s="22">
        <v>0</v>
      </c>
      <c r="AR61" s="182">
        <f t="shared" si="29"/>
        <v>0</v>
      </c>
      <c r="AS61" s="184">
        <v>0</v>
      </c>
      <c r="AT61" s="185">
        <f t="shared" si="30"/>
        <v>19635</v>
      </c>
      <c r="AU61" s="178">
        <v>0</v>
      </c>
      <c r="AV61" s="179">
        <v>0</v>
      </c>
      <c r="AW61" s="179">
        <f t="shared" si="15"/>
        <v>0</v>
      </c>
      <c r="AX61" s="179">
        <v>0</v>
      </c>
      <c r="AY61" s="179">
        <v>0</v>
      </c>
      <c r="AZ61" s="179">
        <v>0</v>
      </c>
      <c r="BA61" s="179">
        <v>0</v>
      </c>
      <c r="BB61" s="179">
        <f t="shared" si="16"/>
        <v>0</v>
      </c>
      <c r="BC61" s="179">
        <v>0</v>
      </c>
      <c r="BD61" s="179">
        <v>0</v>
      </c>
      <c r="BE61" s="179">
        <v>0</v>
      </c>
      <c r="BF61" s="179">
        <f t="shared" si="17"/>
        <v>0</v>
      </c>
      <c r="BG61" s="179">
        <v>0</v>
      </c>
      <c r="BH61" s="179">
        <v>0</v>
      </c>
      <c r="BI61" s="179">
        <v>0</v>
      </c>
      <c r="BJ61" s="179">
        <v>0</v>
      </c>
      <c r="BK61" s="179">
        <f t="shared" si="18"/>
        <v>0</v>
      </c>
      <c r="BL61" s="179">
        <v>0</v>
      </c>
      <c r="BM61" s="179">
        <v>0</v>
      </c>
      <c r="BN61" s="179">
        <v>0</v>
      </c>
      <c r="BO61" s="179">
        <v>0</v>
      </c>
      <c r="BP61" s="179">
        <v>0</v>
      </c>
      <c r="BQ61" s="179">
        <v>0</v>
      </c>
      <c r="BR61" s="179">
        <v>0</v>
      </c>
      <c r="BS61" s="179">
        <v>0</v>
      </c>
      <c r="BT61" s="179">
        <v>448</v>
      </c>
      <c r="BU61" s="179">
        <v>0</v>
      </c>
      <c r="BV61" s="179">
        <v>0</v>
      </c>
      <c r="BW61" s="179">
        <f t="shared" si="19"/>
        <v>448</v>
      </c>
      <c r="BX61" s="179">
        <v>0</v>
      </c>
      <c r="BY61" s="179">
        <v>0</v>
      </c>
      <c r="BZ61" s="179">
        <f t="shared" si="20"/>
        <v>0</v>
      </c>
      <c r="CA61" s="179">
        <v>0</v>
      </c>
      <c r="CB61" s="179">
        <v>0</v>
      </c>
      <c r="CC61" s="179">
        <v>0</v>
      </c>
      <c r="CD61" s="180">
        <f t="shared" si="13"/>
        <v>448</v>
      </c>
      <c r="CE61" s="184">
        <v>20083</v>
      </c>
    </row>
    <row r="62" spans="1:83" s="23" customFormat="1" ht="12" customHeight="1">
      <c r="A62" s="186" t="s">
        <v>125</v>
      </c>
      <c r="B62" s="187">
        <v>0</v>
      </c>
      <c r="C62" s="188">
        <v>0</v>
      </c>
      <c r="D62" s="188">
        <v>0</v>
      </c>
      <c r="E62" s="189">
        <f t="shared" si="14"/>
        <v>0</v>
      </c>
      <c r="F62" s="187">
        <v>6</v>
      </c>
      <c r="G62" s="188">
        <v>0</v>
      </c>
      <c r="H62" s="188">
        <v>0</v>
      </c>
      <c r="I62" s="188">
        <v>0</v>
      </c>
      <c r="J62" s="222">
        <f t="shared" si="28"/>
        <v>6</v>
      </c>
      <c r="K62" s="187">
        <v>21</v>
      </c>
      <c r="L62" s="188">
        <v>0</v>
      </c>
      <c r="M62" s="188">
        <v>704</v>
      </c>
      <c r="N62" s="188">
        <f t="shared" si="31"/>
        <v>725</v>
      </c>
      <c r="O62" s="188">
        <v>0</v>
      </c>
      <c r="P62" s="188">
        <v>0</v>
      </c>
      <c r="Q62" s="188">
        <v>0</v>
      </c>
      <c r="R62" s="188">
        <v>0</v>
      </c>
      <c r="S62" s="188">
        <v>0</v>
      </c>
      <c r="T62" s="188">
        <v>0</v>
      </c>
      <c r="U62" s="188">
        <v>0</v>
      </c>
      <c r="V62" s="188">
        <v>0</v>
      </c>
      <c r="W62" s="188">
        <v>0</v>
      </c>
      <c r="X62" s="188">
        <v>4</v>
      </c>
      <c r="Y62" s="188">
        <v>17989</v>
      </c>
      <c r="Z62" s="188">
        <v>58</v>
      </c>
      <c r="AA62" s="188">
        <v>0</v>
      </c>
      <c r="AB62" s="188">
        <v>0</v>
      </c>
      <c r="AC62" s="188">
        <v>0</v>
      </c>
      <c r="AD62" s="188">
        <v>1</v>
      </c>
      <c r="AE62" s="188">
        <v>0</v>
      </c>
      <c r="AF62" s="188">
        <v>0</v>
      </c>
      <c r="AG62" s="188">
        <v>0</v>
      </c>
      <c r="AH62" s="188">
        <v>0</v>
      </c>
      <c r="AI62" s="188">
        <v>0</v>
      </c>
      <c r="AJ62" s="188">
        <v>3</v>
      </c>
      <c r="AK62" s="188">
        <v>0</v>
      </c>
      <c r="AL62" s="188">
        <v>0</v>
      </c>
      <c r="AM62" s="188">
        <v>0</v>
      </c>
      <c r="AN62" s="188">
        <v>2</v>
      </c>
      <c r="AO62" s="193">
        <f t="shared" si="12"/>
        <v>18782</v>
      </c>
      <c r="AP62" s="190">
        <v>0</v>
      </c>
      <c r="AQ62" s="191">
        <v>0</v>
      </c>
      <c r="AR62" s="192">
        <f t="shared" si="29"/>
        <v>0</v>
      </c>
      <c r="AS62" s="194">
        <v>0</v>
      </c>
      <c r="AT62" s="195">
        <f t="shared" si="30"/>
        <v>18788</v>
      </c>
      <c r="AU62" s="187">
        <v>0</v>
      </c>
      <c r="AV62" s="188">
        <v>232</v>
      </c>
      <c r="AW62" s="188">
        <f t="shared" si="15"/>
        <v>232</v>
      </c>
      <c r="AX62" s="188">
        <v>0</v>
      </c>
      <c r="AY62" s="188">
        <v>0</v>
      </c>
      <c r="AZ62" s="188">
        <v>0</v>
      </c>
      <c r="BA62" s="188">
        <v>0</v>
      </c>
      <c r="BB62" s="188">
        <f t="shared" si="16"/>
        <v>0</v>
      </c>
      <c r="BC62" s="188">
        <v>0</v>
      </c>
      <c r="BD62" s="188">
        <v>0</v>
      </c>
      <c r="BE62" s="188">
        <v>0</v>
      </c>
      <c r="BF62" s="188">
        <f t="shared" si="17"/>
        <v>0</v>
      </c>
      <c r="BG62" s="188">
        <v>0</v>
      </c>
      <c r="BH62" s="188">
        <v>0</v>
      </c>
      <c r="BI62" s="188">
        <v>0</v>
      </c>
      <c r="BJ62" s="188">
        <v>0</v>
      </c>
      <c r="BK62" s="188">
        <f t="shared" si="18"/>
        <v>0</v>
      </c>
      <c r="BL62" s="188">
        <v>0</v>
      </c>
      <c r="BM62" s="188">
        <v>0</v>
      </c>
      <c r="BN62" s="188">
        <v>0</v>
      </c>
      <c r="BO62" s="188">
        <v>0</v>
      </c>
      <c r="BP62" s="188">
        <v>0</v>
      </c>
      <c r="BQ62" s="188">
        <v>0</v>
      </c>
      <c r="BR62" s="188">
        <v>0</v>
      </c>
      <c r="BS62" s="188">
        <v>0</v>
      </c>
      <c r="BT62" s="188">
        <v>0</v>
      </c>
      <c r="BU62" s="188">
        <v>0</v>
      </c>
      <c r="BV62" s="188">
        <v>0</v>
      </c>
      <c r="BW62" s="188">
        <f t="shared" si="19"/>
        <v>0</v>
      </c>
      <c r="BX62" s="188">
        <v>0</v>
      </c>
      <c r="BY62" s="188">
        <v>0</v>
      </c>
      <c r="BZ62" s="188">
        <f t="shared" si="20"/>
        <v>0</v>
      </c>
      <c r="CA62" s="188">
        <v>0</v>
      </c>
      <c r="CB62" s="188">
        <v>0</v>
      </c>
      <c r="CC62" s="188">
        <v>0</v>
      </c>
      <c r="CD62" s="189">
        <f t="shared" si="13"/>
        <v>232</v>
      </c>
      <c r="CE62" s="194">
        <v>19020</v>
      </c>
    </row>
    <row r="63" spans="1:83" s="23" customFormat="1" ht="12" customHeight="1">
      <c r="A63" s="177" t="s">
        <v>126</v>
      </c>
      <c r="B63" s="178">
        <v>0</v>
      </c>
      <c r="C63" s="179">
        <v>0</v>
      </c>
      <c r="D63" s="179">
        <v>0</v>
      </c>
      <c r="E63" s="180">
        <f t="shared" si="14"/>
        <v>0</v>
      </c>
      <c r="F63" s="178">
        <v>0</v>
      </c>
      <c r="G63" s="179">
        <v>0</v>
      </c>
      <c r="H63" s="179">
        <v>0</v>
      </c>
      <c r="I63" s="179">
        <v>0</v>
      </c>
      <c r="J63" s="223">
        <f t="shared" si="28"/>
        <v>0</v>
      </c>
      <c r="K63" s="178">
        <v>18</v>
      </c>
      <c r="L63" s="179">
        <v>0</v>
      </c>
      <c r="M63" s="179">
        <v>444</v>
      </c>
      <c r="N63" s="179">
        <f t="shared" si="31"/>
        <v>462</v>
      </c>
      <c r="O63" s="179">
        <v>1</v>
      </c>
      <c r="P63" s="179">
        <v>0</v>
      </c>
      <c r="Q63" s="179">
        <v>0</v>
      </c>
      <c r="R63" s="179">
        <v>0</v>
      </c>
      <c r="S63" s="179">
        <v>1</v>
      </c>
      <c r="T63" s="179">
        <v>0</v>
      </c>
      <c r="U63" s="179">
        <v>0</v>
      </c>
      <c r="V63" s="179">
        <v>0</v>
      </c>
      <c r="W63" s="179">
        <v>226</v>
      </c>
      <c r="X63" s="179">
        <v>4</v>
      </c>
      <c r="Y63" s="179">
        <v>23289</v>
      </c>
      <c r="Z63" s="179">
        <v>1450</v>
      </c>
      <c r="AA63" s="179">
        <v>103</v>
      </c>
      <c r="AB63" s="179">
        <v>105</v>
      </c>
      <c r="AC63" s="179">
        <v>54</v>
      </c>
      <c r="AD63" s="179">
        <v>43</v>
      </c>
      <c r="AE63" s="179">
        <v>35</v>
      </c>
      <c r="AF63" s="179">
        <v>0</v>
      </c>
      <c r="AG63" s="179">
        <v>0</v>
      </c>
      <c r="AH63" s="179">
        <v>0</v>
      </c>
      <c r="AI63" s="179">
        <v>0</v>
      </c>
      <c r="AJ63" s="179">
        <v>9</v>
      </c>
      <c r="AK63" s="179">
        <v>0</v>
      </c>
      <c r="AL63" s="179">
        <v>0</v>
      </c>
      <c r="AM63" s="179">
        <v>0</v>
      </c>
      <c r="AN63" s="179">
        <v>5</v>
      </c>
      <c r="AO63" s="183">
        <f t="shared" si="12"/>
        <v>25787</v>
      </c>
      <c r="AP63" s="181">
        <v>0</v>
      </c>
      <c r="AQ63" s="22">
        <v>0</v>
      </c>
      <c r="AR63" s="182">
        <f t="shared" si="29"/>
        <v>0</v>
      </c>
      <c r="AS63" s="184">
        <v>0</v>
      </c>
      <c r="AT63" s="185">
        <f t="shared" si="30"/>
        <v>25787</v>
      </c>
      <c r="AU63" s="178">
        <v>0</v>
      </c>
      <c r="AV63" s="179">
        <v>0</v>
      </c>
      <c r="AW63" s="179">
        <f t="shared" si="15"/>
        <v>0</v>
      </c>
      <c r="AX63" s="179">
        <v>0</v>
      </c>
      <c r="AY63" s="179">
        <v>0</v>
      </c>
      <c r="AZ63" s="179">
        <v>0</v>
      </c>
      <c r="BA63" s="179">
        <v>0</v>
      </c>
      <c r="BB63" s="179">
        <f t="shared" si="16"/>
        <v>0</v>
      </c>
      <c r="BC63" s="179">
        <v>0</v>
      </c>
      <c r="BD63" s="179">
        <v>0</v>
      </c>
      <c r="BE63" s="179">
        <v>0</v>
      </c>
      <c r="BF63" s="179">
        <f t="shared" si="17"/>
        <v>0</v>
      </c>
      <c r="BG63" s="179">
        <v>0</v>
      </c>
      <c r="BH63" s="179">
        <v>0</v>
      </c>
      <c r="BI63" s="179">
        <v>0</v>
      </c>
      <c r="BJ63" s="179">
        <v>0</v>
      </c>
      <c r="BK63" s="179">
        <f t="shared" si="18"/>
        <v>0</v>
      </c>
      <c r="BL63" s="179">
        <v>0</v>
      </c>
      <c r="BM63" s="179">
        <v>0</v>
      </c>
      <c r="BN63" s="179">
        <v>0</v>
      </c>
      <c r="BO63" s="179">
        <v>0</v>
      </c>
      <c r="BP63" s="179">
        <v>0</v>
      </c>
      <c r="BQ63" s="179">
        <v>0</v>
      </c>
      <c r="BR63" s="179">
        <v>0</v>
      </c>
      <c r="BS63" s="179">
        <v>0</v>
      </c>
      <c r="BT63" s="179">
        <v>0</v>
      </c>
      <c r="BU63" s="179">
        <v>0</v>
      </c>
      <c r="BV63" s="179">
        <v>0</v>
      </c>
      <c r="BW63" s="179">
        <f t="shared" si="19"/>
        <v>0</v>
      </c>
      <c r="BX63" s="179">
        <v>0</v>
      </c>
      <c r="BY63" s="179">
        <v>0</v>
      </c>
      <c r="BZ63" s="179">
        <f t="shared" si="20"/>
        <v>0</v>
      </c>
      <c r="CA63" s="179">
        <v>0</v>
      </c>
      <c r="CB63" s="179">
        <v>0</v>
      </c>
      <c r="CC63" s="179">
        <v>0</v>
      </c>
      <c r="CD63" s="180">
        <f t="shared" si="13"/>
        <v>0</v>
      </c>
      <c r="CE63" s="184">
        <v>25787</v>
      </c>
    </row>
    <row r="64" spans="1:83" s="23" customFormat="1" ht="12" customHeight="1">
      <c r="A64" s="186" t="s">
        <v>127</v>
      </c>
      <c r="B64" s="187">
        <v>0</v>
      </c>
      <c r="C64" s="188">
        <v>0</v>
      </c>
      <c r="D64" s="188">
        <v>0</v>
      </c>
      <c r="E64" s="189">
        <f t="shared" si="14"/>
        <v>0</v>
      </c>
      <c r="F64" s="187">
        <v>18</v>
      </c>
      <c r="G64" s="188">
        <v>0</v>
      </c>
      <c r="H64" s="188">
        <v>0</v>
      </c>
      <c r="I64" s="188">
        <v>0</v>
      </c>
      <c r="J64" s="222">
        <f t="shared" si="28"/>
        <v>18</v>
      </c>
      <c r="K64" s="187">
        <v>0</v>
      </c>
      <c r="L64" s="188">
        <v>0</v>
      </c>
      <c r="M64" s="188">
        <v>0</v>
      </c>
      <c r="N64" s="188">
        <f t="shared" si="31"/>
        <v>0</v>
      </c>
      <c r="O64" s="188">
        <v>0</v>
      </c>
      <c r="P64" s="188">
        <v>0</v>
      </c>
      <c r="Q64" s="188">
        <v>369</v>
      </c>
      <c r="R64" s="188">
        <v>1</v>
      </c>
      <c r="S64" s="188">
        <v>37</v>
      </c>
      <c r="T64" s="188">
        <v>0</v>
      </c>
      <c r="U64" s="188">
        <v>9</v>
      </c>
      <c r="V64" s="188">
        <v>0</v>
      </c>
      <c r="W64" s="188">
        <v>1</v>
      </c>
      <c r="X64" s="188">
        <v>0</v>
      </c>
      <c r="Y64" s="188">
        <v>23768</v>
      </c>
      <c r="Z64" s="188">
        <v>2353</v>
      </c>
      <c r="AA64" s="188">
        <v>5</v>
      </c>
      <c r="AB64" s="188">
        <v>216</v>
      </c>
      <c r="AC64" s="188">
        <v>438</v>
      </c>
      <c r="AD64" s="188">
        <v>14</v>
      </c>
      <c r="AE64" s="188">
        <v>0</v>
      </c>
      <c r="AF64" s="188">
        <v>0</v>
      </c>
      <c r="AG64" s="188">
        <v>21</v>
      </c>
      <c r="AH64" s="188">
        <v>1</v>
      </c>
      <c r="AI64" s="188">
        <v>0</v>
      </c>
      <c r="AJ64" s="188">
        <v>14</v>
      </c>
      <c r="AK64" s="188">
        <v>0</v>
      </c>
      <c r="AL64" s="188">
        <v>0</v>
      </c>
      <c r="AM64" s="188">
        <v>0</v>
      </c>
      <c r="AN64" s="188">
        <v>61</v>
      </c>
      <c r="AO64" s="193">
        <f t="shared" si="12"/>
        <v>27308</v>
      </c>
      <c r="AP64" s="190">
        <v>0</v>
      </c>
      <c r="AQ64" s="191">
        <v>0</v>
      </c>
      <c r="AR64" s="192">
        <f t="shared" si="29"/>
        <v>0</v>
      </c>
      <c r="AS64" s="194">
        <v>0</v>
      </c>
      <c r="AT64" s="195">
        <f t="shared" si="30"/>
        <v>27326</v>
      </c>
      <c r="AU64" s="187">
        <v>0</v>
      </c>
      <c r="AV64" s="188">
        <v>0</v>
      </c>
      <c r="AW64" s="188">
        <f t="shared" si="15"/>
        <v>0</v>
      </c>
      <c r="AX64" s="188">
        <v>0</v>
      </c>
      <c r="AY64" s="188">
        <v>0</v>
      </c>
      <c r="AZ64" s="188">
        <v>0</v>
      </c>
      <c r="BA64" s="188">
        <v>0</v>
      </c>
      <c r="BB64" s="188">
        <f t="shared" si="16"/>
        <v>0</v>
      </c>
      <c r="BC64" s="188">
        <v>0</v>
      </c>
      <c r="BD64" s="188">
        <v>0</v>
      </c>
      <c r="BE64" s="188">
        <v>0</v>
      </c>
      <c r="BF64" s="188">
        <f t="shared" si="17"/>
        <v>0</v>
      </c>
      <c r="BG64" s="188">
        <v>0</v>
      </c>
      <c r="BH64" s="188">
        <v>0</v>
      </c>
      <c r="BI64" s="188">
        <v>0</v>
      </c>
      <c r="BJ64" s="188">
        <v>0</v>
      </c>
      <c r="BK64" s="188">
        <f t="shared" si="18"/>
        <v>0</v>
      </c>
      <c r="BL64" s="188">
        <v>0</v>
      </c>
      <c r="BM64" s="188">
        <v>0</v>
      </c>
      <c r="BN64" s="188">
        <v>0</v>
      </c>
      <c r="BO64" s="188">
        <v>0</v>
      </c>
      <c r="BP64" s="188">
        <v>0</v>
      </c>
      <c r="BQ64" s="188">
        <v>0</v>
      </c>
      <c r="BR64" s="188">
        <v>0</v>
      </c>
      <c r="BS64" s="188">
        <v>0</v>
      </c>
      <c r="BT64" s="188">
        <v>0</v>
      </c>
      <c r="BU64" s="188">
        <v>0</v>
      </c>
      <c r="BV64" s="188">
        <v>0</v>
      </c>
      <c r="BW64" s="188">
        <f t="shared" si="19"/>
        <v>0</v>
      </c>
      <c r="BX64" s="188">
        <v>0</v>
      </c>
      <c r="BY64" s="188">
        <v>0</v>
      </c>
      <c r="BZ64" s="188">
        <f t="shared" si="20"/>
        <v>0</v>
      </c>
      <c r="CA64" s="188">
        <v>0</v>
      </c>
      <c r="CB64" s="188">
        <v>0</v>
      </c>
      <c r="CC64" s="188">
        <v>0</v>
      </c>
      <c r="CD64" s="189">
        <f t="shared" si="13"/>
        <v>0</v>
      </c>
      <c r="CE64" s="194">
        <v>27326</v>
      </c>
    </row>
    <row r="65" spans="1:83" s="23" customFormat="1" ht="12" customHeight="1">
      <c r="A65" s="177" t="s">
        <v>128</v>
      </c>
      <c r="B65" s="178">
        <v>0</v>
      </c>
      <c r="C65" s="179">
        <v>0</v>
      </c>
      <c r="D65" s="179">
        <v>0</v>
      </c>
      <c r="E65" s="180">
        <f t="shared" si="14"/>
        <v>0</v>
      </c>
      <c r="F65" s="178">
        <v>0</v>
      </c>
      <c r="G65" s="179">
        <v>0</v>
      </c>
      <c r="H65" s="179">
        <v>0</v>
      </c>
      <c r="I65" s="179">
        <v>0</v>
      </c>
      <c r="J65" s="223">
        <f t="shared" si="28"/>
        <v>0</v>
      </c>
      <c r="K65" s="178">
        <v>0</v>
      </c>
      <c r="L65" s="179">
        <v>0</v>
      </c>
      <c r="M65" s="179">
        <v>1</v>
      </c>
      <c r="N65" s="179">
        <f t="shared" si="31"/>
        <v>1</v>
      </c>
      <c r="O65" s="179">
        <v>0</v>
      </c>
      <c r="P65" s="179">
        <v>0</v>
      </c>
      <c r="Q65" s="179">
        <v>0</v>
      </c>
      <c r="R65" s="179">
        <v>0</v>
      </c>
      <c r="S65" s="179">
        <v>0</v>
      </c>
      <c r="T65" s="179">
        <v>0</v>
      </c>
      <c r="U65" s="179">
        <v>0</v>
      </c>
      <c r="V65" s="179">
        <v>0</v>
      </c>
      <c r="W65" s="179">
        <v>0</v>
      </c>
      <c r="X65" s="179">
        <v>0</v>
      </c>
      <c r="Y65" s="179">
        <v>88</v>
      </c>
      <c r="Z65" s="179">
        <v>11132</v>
      </c>
      <c r="AA65" s="179">
        <v>334</v>
      </c>
      <c r="AB65" s="179">
        <v>125</v>
      </c>
      <c r="AC65" s="179">
        <v>4</v>
      </c>
      <c r="AD65" s="179">
        <v>0</v>
      </c>
      <c r="AE65" s="179">
        <v>0</v>
      </c>
      <c r="AF65" s="179">
        <v>0</v>
      </c>
      <c r="AG65" s="179">
        <v>33</v>
      </c>
      <c r="AH65" s="179">
        <v>0</v>
      </c>
      <c r="AI65" s="179">
        <v>0</v>
      </c>
      <c r="AJ65" s="179">
        <v>0</v>
      </c>
      <c r="AK65" s="179">
        <v>0</v>
      </c>
      <c r="AL65" s="179">
        <v>0</v>
      </c>
      <c r="AM65" s="179">
        <v>0</v>
      </c>
      <c r="AN65" s="179">
        <v>0</v>
      </c>
      <c r="AO65" s="183">
        <f t="shared" si="12"/>
        <v>11717</v>
      </c>
      <c r="AP65" s="181">
        <v>0</v>
      </c>
      <c r="AQ65" s="22">
        <v>0</v>
      </c>
      <c r="AR65" s="182">
        <f t="shared" si="29"/>
        <v>0</v>
      </c>
      <c r="AS65" s="184">
        <v>0</v>
      </c>
      <c r="AT65" s="185">
        <f t="shared" si="30"/>
        <v>11717</v>
      </c>
      <c r="AU65" s="178">
        <v>0</v>
      </c>
      <c r="AV65" s="179">
        <v>0</v>
      </c>
      <c r="AW65" s="179">
        <f t="shared" si="15"/>
        <v>0</v>
      </c>
      <c r="AX65" s="179">
        <v>0</v>
      </c>
      <c r="AY65" s="179">
        <v>0</v>
      </c>
      <c r="AZ65" s="179">
        <v>0</v>
      </c>
      <c r="BA65" s="179">
        <v>0</v>
      </c>
      <c r="BB65" s="179">
        <f t="shared" si="16"/>
        <v>0</v>
      </c>
      <c r="BC65" s="179">
        <v>0</v>
      </c>
      <c r="BD65" s="179">
        <v>0</v>
      </c>
      <c r="BE65" s="179">
        <v>0</v>
      </c>
      <c r="BF65" s="179">
        <f t="shared" si="17"/>
        <v>0</v>
      </c>
      <c r="BG65" s="179">
        <v>0</v>
      </c>
      <c r="BH65" s="179">
        <v>0</v>
      </c>
      <c r="BI65" s="179">
        <v>0</v>
      </c>
      <c r="BJ65" s="179">
        <v>0</v>
      </c>
      <c r="BK65" s="179">
        <f t="shared" si="18"/>
        <v>0</v>
      </c>
      <c r="BL65" s="179">
        <v>0</v>
      </c>
      <c r="BM65" s="179">
        <v>0</v>
      </c>
      <c r="BN65" s="179">
        <v>0</v>
      </c>
      <c r="BO65" s="179">
        <v>0</v>
      </c>
      <c r="BP65" s="179">
        <v>0</v>
      </c>
      <c r="BQ65" s="179">
        <v>0</v>
      </c>
      <c r="BR65" s="179">
        <v>0</v>
      </c>
      <c r="BS65" s="179">
        <v>0</v>
      </c>
      <c r="BT65" s="179">
        <v>0</v>
      </c>
      <c r="BU65" s="179">
        <v>0</v>
      </c>
      <c r="BV65" s="179">
        <v>0</v>
      </c>
      <c r="BW65" s="179">
        <f t="shared" si="19"/>
        <v>0</v>
      </c>
      <c r="BX65" s="179">
        <v>0</v>
      </c>
      <c r="BY65" s="179">
        <v>0</v>
      </c>
      <c r="BZ65" s="179">
        <f t="shared" si="20"/>
        <v>0</v>
      </c>
      <c r="CA65" s="179">
        <v>0</v>
      </c>
      <c r="CB65" s="179">
        <v>0</v>
      </c>
      <c r="CC65" s="179">
        <v>0</v>
      </c>
      <c r="CD65" s="180">
        <f t="shared" si="13"/>
        <v>0</v>
      </c>
      <c r="CE65" s="184">
        <v>11717</v>
      </c>
    </row>
    <row r="66" spans="1:83" s="23" customFormat="1" ht="12" customHeight="1">
      <c r="A66" s="186" t="s">
        <v>129</v>
      </c>
      <c r="B66" s="187">
        <v>0</v>
      </c>
      <c r="C66" s="188">
        <v>0</v>
      </c>
      <c r="D66" s="188">
        <v>0</v>
      </c>
      <c r="E66" s="189">
        <f t="shared" si="14"/>
        <v>0</v>
      </c>
      <c r="F66" s="187">
        <v>1</v>
      </c>
      <c r="G66" s="188">
        <v>0</v>
      </c>
      <c r="H66" s="188">
        <v>0</v>
      </c>
      <c r="I66" s="188">
        <v>0</v>
      </c>
      <c r="J66" s="222">
        <f t="shared" si="28"/>
        <v>1</v>
      </c>
      <c r="K66" s="187">
        <v>24</v>
      </c>
      <c r="L66" s="188">
        <v>0</v>
      </c>
      <c r="M66" s="188">
        <v>768</v>
      </c>
      <c r="N66" s="188">
        <f t="shared" si="31"/>
        <v>792</v>
      </c>
      <c r="O66" s="188">
        <v>1</v>
      </c>
      <c r="P66" s="188">
        <v>0</v>
      </c>
      <c r="Q66" s="188">
        <v>0</v>
      </c>
      <c r="R66" s="188">
        <v>0</v>
      </c>
      <c r="S66" s="188">
        <v>53</v>
      </c>
      <c r="T66" s="188">
        <v>0</v>
      </c>
      <c r="U66" s="188">
        <v>29</v>
      </c>
      <c r="V66" s="188">
        <v>0</v>
      </c>
      <c r="W66" s="188">
        <v>179</v>
      </c>
      <c r="X66" s="188">
        <v>20</v>
      </c>
      <c r="Y66" s="188">
        <v>1044</v>
      </c>
      <c r="Z66" s="188">
        <v>14593</v>
      </c>
      <c r="AA66" s="188">
        <v>236</v>
      </c>
      <c r="AB66" s="188">
        <v>26</v>
      </c>
      <c r="AC66" s="188">
        <v>172</v>
      </c>
      <c r="AD66" s="188">
        <v>187</v>
      </c>
      <c r="AE66" s="188">
        <v>177</v>
      </c>
      <c r="AF66" s="188">
        <v>62</v>
      </c>
      <c r="AG66" s="188">
        <v>38</v>
      </c>
      <c r="AH66" s="188">
        <v>11</v>
      </c>
      <c r="AI66" s="188">
        <v>0</v>
      </c>
      <c r="AJ66" s="188">
        <v>3</v>
      </c>
      <c r="AK66" s="188">
        <v>0</v>
      </c>
      <c r="AL66" s="188">
        <v>37</v>
      </c>
      <c r="AM66" s="188">
        <v>0</v>
      </c>
      <c r="AN66" s="188">
        <v>23</v>
      </c>
      <c r="AO66" s="193">
        <f t="shared" si="12"/>
        <v>17683</v>
      </c>
      <c r="AP66" s="190">
        <v>0</v>
      </c>
      <c r="AQ66" s="191">
        <v>0</v>
      </c>
      <c r="AR66" s="192">
        <f t="shared" si="29"/>
        <v>0</v>
      </c>
      <c r="AS66" s="194">
        <v>0</v>
      </c>
      <c r="AT66" s="195">
        <f t="shared" si="30"/>
        <v>17684</v>
      </c>
      <c r="AU66" s="187">
        <v>0</v>
      </c>
      <c r="AV66" s="188">
        <v>0</v>
      </c>
      <c r="AW66" s="188">
        <f t="shared" si="15"/>
        <v>0</v>
      </c>
      <c r="AX66" s="188">
        <v>0</v>
      </c>
      <c r="AY66" s="188">
        <v>0</v>
      </c>
      <c r="AZ66" s="188">
        <v>0</v>
      </c>
      <c r="BA66" s="188">
        <v>0</v>
      </c>
      <c r="BB66" s="188">
        <f t="shared" si="16"/>
        <v>0</v>
      </c>
      <c r="BC66" s="188">
        <v>5</v>
      </c>
      <c r="BD66" s="188">
        <v>0</v>
      </c>
      <c r="BE66" s="188">
        <v>0</v>
      </c>
      <c r="BF66" s="188">
        <f t="shared" si="17"/>
        <v>0</v>
      </c>
      <c r="BG66" s="188">
        <v>0</v>
      </c>
      <c r="BH66" s="188">
        <v>0</v>
      </c>
      <c r="BI66" s="188">
        <v>0</v>
      </c>
      <c r="BJ66" s="188">
        <v>0</v>
      </c>
      <c r="BK66" s="188">
        <f t="shared" si="18"/>
        <v>0</v>
      </c>
      <c r="BL66" s="188">
        <v>0</v>
      </c>
      <c r="BM66" s="188">
        <v>0</v>
      </c>
      <c r="BN66" s="188">
        <v>0</v>
      </c>
      <c r="BO66" s="188">
        <v>0</v>
      </c>
      <c r="BP66" s="188">
        <v>0</v>
      </c>
      <c r="BQ66" s="188">
        <v>0</v>
      </c>
      <c r="BR66" s="188">
        <v>0</v>
      </c>
      <c r="BS66" s="188">
        <v>0</v>
      </c>
      <c r="BT66" s="188">
        <v>26</v>
      </c>
      <c r="BU66" s="188">
        <v>0</v>
      </c>
      <c r="BV66" s="188">
        <v>0</v>
      </c>
      <c r="BW66" s="188">
        <f t="shared" si="19"/>
        <v>26</v>
      </c>
      <c r="BX66" s="188">
        <v>0</v>
      </c>
      <c r="BY66" s="188">
        <v>0</v>
      </c>
      <c r="BZ66" s="188">
        <f t="shared" si="20"/>
        <v>0</v>
      </c>
      <c r="CA66" s="188">
        <v>0</v>
      </c>
      <c r="CB66" s="188">
        <v>0</v>
      </c>
      <c r="CC66" s="188">
        <v>0</v>
      </c>
      <c r="CD66" s="189">
        <f t="shared" si="13"/>
        <v>31</v>
      </c>
      <c r="CE66" s="194">
        <v>17715</v>
      </c>
    </row>
    <row r="67" spans="1:83" s="23" customFormat="1" ht="12" customHeight="1">
      <c r="A67" s="177" t="s">
        <v>130</v>
      </c>
      <c r="B67" s="178">
        <v>0</v>
      </c>
      <c r="C67" s="179">
        <v>0</v>
      </c>
      <c r="D67" s="179">
        <v>0</v>
      </c>
      <c r="E67" s="180">
        <f t="shared" si="14"/>
        <v>0</v>
      </c>
      <c r="F67" s="178">
        <v>1</v>
      </c>
      <c r="G67" s="179">
        <v>0</v>
      </c>
      <c r="H67" s="179">
        <v>0</v>
      </c>
      <c r="I67" s="179">
        <v>0</v>
      </c>
      <c r="J67" s="223">
        <f t="shared" si="28"/>
        <v>1</v>
      </c>
      <c r="K67" s="178">
        <v>1</v>
      </c>
      <c r="L67" s="179">
        <v>0</v>
      </c>
      <c r="M67" s="179">
        <v>0</v>
      </c>
      <c r="N67" s="179">
        <f t="shared" si="31"/>
        <v>1</v>
      </c>
      <c r="O67" s="179">
        <v>0</v>
      </c>
      <c r="P67" s="179">
        <v>0</v>
      </c>
      <c r="Q67" s="179">
        <v>0</v>
      </c>
      <c r="R67" s="179">
        <v>0</v>
      </c>
      <c r="S67" s="179">
        <v>0</v>
      </c>
      <c r="T67" s="179">
        <v>0</v>
      </c>
      <c r="U67" s="179">
        <v>15</v>
      </c>
      <c r="V67" s="179">
        <v>1</v>
      </c>
      <c r="W67" s="179">
        <v>0</v>
      </c>
      <c r="X67" s="179">
        <v>0</v>
      </c>
      <c r="Y67" s="179">
        <v>146</v>
      </c>
      <c r="Z67" s="179">
        <v>13815</v>
      </c>
      <c r="AA67" s="179">
        <v>24</v>
      </c>
      <c r="AB67" s="179">
        <v>0</v>
      </c>
      <c r="AC67" s="179">
        <v>7</v>
      </c>
      <c r="AD67" s="179">
        <v>419</v>
      </c>
      <c r="AE67" s="179">
        <v>0</v>
      </c>
      <c r="AF67" s="179">
        <v>0</v>
      </c>
      <c r="AG67" s="179">
        <v>0</v>
      </c>
      <c r="AH67" s="179">
        <v>0</v>
      </c>
      <c r="AI67" s="179">
        <v>7</v>
      </c>
      <c r="AJ67" s="179">
        <v>0</v>
      </c>
      <c r="AK67" s="179">
        <v>0</v>
      </c>
      <c r="AL67" s="179">
        <v>0</v>
      </c>
      <c r="AM67" s="179">
        <v>0</v>
      </c>
      <c r="AN67" s="179">
        <v>37</v>
      </c>
      <c r="AO67" s="183">
        <f t="shared" si="12"/>
        <v>14472</v>
      </c>
      <c r="AP67" s="181">
        <v>0</v>
      </c>
      <c r="AQ67" s="22">
        <v>0</v>
      </c>
      <c r="AR67" s="182">
        <f t="shared" si="29"/>
        <v>0</v>
      </c>
      <c r="AS67" s="184">
        <v>0</v>
      </c>
      <c r="AT67" s="185">
        <f t="shared" si="30"/>
        <v>14473</v>
      </c>
      <c r="AU67" s="178">
        <v>0</v>
      </c>
      <c r="AV67" s="179">
        <v>50</v>
      </c>
      <c r="AW67" s="179">
        <f t="shared" si="15"/>
        <v>50</v>
      </c>
      <c r="AX67" s="179">
        <v>0</v>
      </c>
      <c r="AY67" s="179">
        <v>0</v>
      </c>
      <c r="AZ67" s="179">
        <v>0</v>
      </c>
      <c r="BA67" s="179">
        <v>0</v>
      </c>
      <c r="BB67" s="179">
        <f t="shared" si="16"/>
        <v>0</v>
      </c>
      <c r="BC67" s="179">
        <v>4</v>
      </c>
      <c r="BD67" s="179">
        <v>0</v>
      </c>
      <c r="BE67" s="179">
        <v>0</v>
      </c>
      <c r="BF67" s="179">
        <f t="shared" si="17"/>
        <v>0</v>
      </c>
      <c r="BG67" s="179">
        <v>0</v>
      </c>
      <c r="BH67" s="179">
        <v>0</v>
      </c>
      <c r="BI67" s="179">
        <v>0</v>
      </c>
      <c r="BJ67" s="179">
        <v>0</v>
      </c>
      <c r="BK67" s="179">
        <f t="shared" si="18"/>
        <v>0</v>
      </c>
      <c r="BL67" s="179">
        <v>0</v>
      </c>
      <c r="BM67" s="179">
        <v>0</v>
      </c>
      <c r="BN67" s="179">
        <v>0</v>
      </c>
      <c r="BO67" s="179">
        <v>0</v>
      </c>
      <c r="BP67" s="179">
        <v>0</v>
      </c>
      <c r="BQ67" s="179">
        <v>0</v>
      </c>
      <c r="BR67" s="179">
        <v>0</v>
      </c>
      <c r="BS67" s="179">
        <v>0</v>
      </c>
      <c r="BT67" s="179">
        <v>0</v>
      </c>
      <c r="BU67" s="179">
        <v>0</v>
      </c>
      <c r="BV67" s="179">
        <v>0</v>
      </c>
      <c r="BW67" s="179">
        <f t="shared" si="19"/>
        <v>0</v>
      </c>
      <c r="BX67" s="179">
        <v>0</v>
      </c>
      <c r="BY67" s="179">
        <v>0</v>
      </c>
      <c r="BZ67" s="179">
        <f t="shared" si="20"/>
        <v>0</v>
      </c>
      <c r="CA67" s="179">
        <v>0</v>
      </c>
      <c r="CB67" s="179">
        <v>0</v>
      </c>
      <c r="CC67" s="179">
        <v>0</v>
      </c>
      <c r="CD67" s="180">
        <f t="shared" si="13"/>
        <v>54</v>
      </c>
      <c r="CE67" s="184">
        <v>14527</v>
      </c>
    </row>
    <row r="68" spans="1:83" s="23" customFormat="1" ht="12" customHeight="1">
      <c r="A68" s="186" t="s">
        <v>131</v>
      </c>
      <c r="B68" s="187">
        <v>0</v>
      </c>
      <c r="C68" s="188">
        <v>0</v>
      </c>
      <c r="D68" s="188">
        <v>0</v>
      </c>
      <c r="E68" s="189">
        <f t="shared" si="14"/>
        <v>0</v>
      </c>
      <c r="F68" s="187">
        <v>1</v>
      </c>
      <c r="G68" s="188">
        <v>0</v>
      </c>
      <c r="H68" s="188">
        <v>0</v>
      </c>
      <c r="I68" s="188">
        <v>0</v>
      </c>
      <c r="J68" s="222">
        <f t="shared" si="28"/>
        <v>1</v>
      </c>
      <c r="K68" s="187">
        <v>0</v>
      </c>
      <c r="L68" s="188">
        <v>0</v>
      </c>
      <c r="M68" s="188">
        <v>13</v>
      </c>
      <c r="N68" s="188">
        <f t="shared" si="31"/>
        <v>13</v>
      </c>
      <c r="O68" s="188">
        <v>0</v>
      </c>
      <c r="P68" s="188">
        <v>0</v>
      </c>
      <c r="Q68" s="188">
        <v>6</v>
      </c>
      <c r="R68" s="188">
        <v>0</v>
      </c>
      <c r="S68" s="188">
        <v>10</v>
      </c>
      <c r="T68" s="188">
        <v>0</v>
      </c>
      <c r="U68" s="188">
        <v>778</v>
      </c>
      <c r="V68" s="188">
        <v>0</v>
      </c>
      <c r="W68" s="188">
        <v>14</v>
      </c>
      <c r="X68" s="188">
        <v>15</v>
      </c>
      <c r="Y68" s="188">
        <v>656</v>
      </c>
      <c r="Z68" s="188">
        <v>236</v>
      </c>
      <c r="AA68" s="188">
        <v>22703</v>
      </c>
      <c r="AB68" s="188">
        <v>191</v>
      </c>
      <c r="AC68" s="188">
        <v>1</v>
      </c>
      <c r="AD68" s="188">
        <v>18</v>
      </c>
      <c r="AE68" s="188">
        <v>0</v>
      </c>
      <c r="AF68" s="188">
        <v>0</v>
      </c>
      <c r="AG68" s="188">
        <v>591</v>
      </c>
      <c r="AH68" s="188">
        <v>0</v>
      </c>
      <c r="AI68" s="188">
        <v>0</v>
      </c>
      <c r="AJ68" s="188">
        <v>0</v>
      </c>
      <c r="AK68" s="188">
        <v>0</v>
      </c>
      <c r="AL68" s="188">
        <v>0</v>
      </c>
      <c r="AM68" s="188">
        <v>0</v>
      </c>
      <c r="AN68" s="188">
        <v>39</v>
      </c>
      <c r="AO68" s="193">
        <f t="shared" si="12"/>
        <v>25271</v>
      </c>
      <c r="AP68" s="190">
        <v>0</v>
      </c>
      <c r="AQ68" s="191">
        <v>0</v>
      </c>
      <c r="AR68" s="192">
        <f t="shared" si="29"/>
        <v>0</v>
      </c>
      <c r="AS68" s="194">
        <v>0</v>
      </c>
      <c r="AT68" s="195">
        <f t="shared" si="30"/>
        <v>25272</v>
      </c>
      <c r="AU68" s="187">
        <v>0</v>
      </c>
      <c r="AV68" s="188">
        <v>4</v>
      </c>
      <c r="AW68" s="188">
        <f t="shared" si="15"/>
        <v>4</v>
      </c>
      <c r="AX68" s="188">
        <v>0</v>
      </c>
      <c r="AY68" s="188">
        <v>0</v>
      </c>
      <c r="AZ68" s="188">
        <v>0</v>
      </c>
      <c r="BA68" s="188">
        <v>0</v>
      </c>
      <c r="BB68" s="188">
        <f t="shared" si="16"/>
        <v>0</v>
      </c>
      <c r="BC68" s="188">
        <v>0</v>
      </c>
      <c r="BD68" s="188">
        <v>0</v>
      </c>
      <c r="BE68" s="188">
        <v>0</v>
      </c>
      <c r="BF68" s="188">
        <f t="shared" si="17"/>
        <v>0</v>
      </c>
      <c r="BG68" s="188">
        <v>0</v>
      </c>
      <c r="BH68" s="188">
        <v>0</v>
      </c>
      <c r="BI68" s="188">
        <v>0</v>
      </c>
      <c r="BJ68" s="188">
        <v>0</v>
      </c>
      <c r="BK68" s="188">
        <f t="shared" si="18"/>
        <v>0</v>
      </c>
      <c r="BL68" s="188">
        <v>0</v>
      </c>
      <c r="BM68" s="188">
        <v>0</v>
      </c>
      <c r="BN68" s="188">
        <v>0</v>
      </c>
      <c r="BO68" s="188">
        <v>0</v>
      </c>
      <c r="BP68" s="188">
        <v>0</v>
      </c>
      <c r="BQ68" s="188">
        <v>0</v>
      </c>
      <c r="BR68" s="188">
        <v>0</v>
      </c>
      <c r="BS68" s="188">
        <v>0</v>
      </c>
      <c r="BT68" s="188">
        <v>0</v>
      </c>
      <c r="BU68" s="188">
        <v>0</v>
      </c>
      <c r="BV68" s="188">
        <v>0</v>
      </c>
      <c r="BW68" s="188">
        <f t="shared" si="19"/>
        <v>0</v>
      </c>
      <c r="BX68" s="188">
        <v>0</v>
      </c>
      <c r="BY68" s="188">
        <v>0</v>
      </c>
      <c r="BZ68" s="188">
        <f t="shared" si="20"/>
        <v>0</v>
      </c>
      <c r="CA68" s="188">
        <v>0</v>
      </c>
      <c r="CB68" s="188">
        <v>0</v>
      </c>
      <c r="CC68" s="188">
        <v>0</v>
      </c>
      <c r="CD68" s="189">
        <f t="shared" si="13"/>
        <v>4</v>
      </c>
      <c r="CE68" s="194">
        <v>25276</v>
      </c>
    </row>
    <row r="69" spans="1:83" s="23" customFormat="1" ht="12" customHeight="1">
      <c r="A69" s="177" t="s">
        <v>132</v>
      </c>
      <c r="B69" s="178">
        <v>0</v>
      </c>
      <c r="C69" s="179">
        <v>0</v>
      </c>
      <c r="D69" s="179">
        <v>0</v>
      </c>
      <c r="E69" s="180">
        <f t="shared" si="14"/>
        <v>0</v>
      </c>
      <c r="F69" s="178">
        <v>0</v>
      </c>
      <c r="G69" s="179">
        <v>0</v>
      </c>
      <c r="H69" s="179">
        <v>0</v>
      </c>
      <c r="I69" s="179">
        <v>0</v>
      </c>
      <c r="J69" s="223">
        <f t="shared" si="28"/>
        <v>0</v>
      </c>
      <c r="K69" s="178">
        <v>0</v>
      </c>
      <c r="L69" s="179">
        <v>0</v>
      </c>
      <c r="M69" s="179">
        <v>76</v>
      </c>
      <c r="N69" s="179">
        <f t="shared" si="31"/>
        <v>76</v>
      </c>
      <c r="O69" s="179">
        <v>0</v>
      </c>
      <c r="P69" s="179">
        <v>0</v>
      </c>
      <c r="Q69" s="179">
        <v>38</v>
      </c>
      <c r="R69" s="179">
        <v>1</v>
      </c>
      <c r="S69" s="179">
        <v>0</v>
      </c>
      <c r="T69" s="179">
        <v>0</v>
      </c>
      <c r="U69" s="179">
        <v>1</v>
      </c>
      <c r="V69" s="179">
        <v>0</v>
      </c>
      <c r="W69" s="179">
        <v>0</v>
      </c>
      <c r="X69" s="179">
        <v>0</v>
      </c>
      <c r="Y69" s="179">
        <v>76</v>
      </c>
      <c r="Z69" s="179">
        <v>45</v>
      </c>
      <c r="AA69" s="179">
        <v>365</v>
      </c>
      <c r="AB69" s="179">
        <v>37924</v>
      </c>
      <c r="AC69" s="179">
        <v>25</v>
      </c>
      <c r="AD69" s="179">
        <v>165</v>
      </c>
      <c r="AE69" s="179">
        <v>0</v>
      </c>
      <c r="AF69" s="179">
        <v>0</v>
      </c>
      <c r="AG69" s="179">
        <v>0</v>
      </c>
      <c r="AH69" s="179">
        <v>0</v>
      </c>
      <c r="AI69" s="179">
        <v>0</v>
      </c>
      <c r="AJ69" s="179">
        <v>0</v>
      </c>
      <c r="AK69" s="179">
        <v>0</v>
      </c>
      <c r="AL69" s="179">
        <v>0</v>
      </c>
      <c r="AM69" s="179">
        <v>0</v>
      </c>
      <c r="AN69" s="179">
        <v>75</v>
      </c>
      <c r="AO69" s="183">
        <f t="shared" si="12"/>
        <v>38791</v>
      </c>
      <c r="AP69" s="181">
        <v>0</v>
      </c>
      <c r="AQ69" s="22">
        <v>0</v>
      </c>
      <c r="AR69" s="182">
        <f t="shared" si="29"/>
        <v>0</v>
      </c>
      <c r="AS69" s="184">
        <v>0</v>
      </c>
      <c r="AT69" s="185">
        <f t="shared" si="30"/>
        <v>38791</v>
      </c>
      <c r="AU69" s="178">
        <v>0</v>
      </c>
      <c r="AV69" s="179">
        <v>2913</v>
      </c>
      <c r="AW69" s="179">
        <f t="shared" si="15"/>
        <v>2913</v>
      </c>
      <c r="AX69" s="179">
        <v>0</v>
      </c>
      <c r="AY69" s="179">
        <v>0</v>
      </c>
      <c r="AZ69" s="179">
        <v>0</v>
      </c>
      <c r="BA69" s="179">
        <v>0</v>
      </c>
      <c r="BB69" s="179">
        <f t="shared" si="16"/>
        <v>0</v>
      </c>
      <c r="BC69" s="179">
        <v>0</v>
      </c>
      <c r="BD69" s="179">
        <v>0</v>
      </c>
      <c r="BE69" s="179">
        <v>0</v>
      </c>
      <c r="BF69" s="179">
        <f t="shared" si="17"/>
        <v>0</v>
      </c>
      <c r="BG69" s="179">
        <v>0</v>
      </c>
      <c r="BH69" s="179">
        <v>0</v>
      </c>
      <c r="BI69" s="179">
        <v>0</v>
      </c>
      <c r="BJ69" s="179">
        <v>0</v>
      </c>
      <c r="BK69" s="179">
        <f t="shared" si="18"/>
        <v>0</v>
      </c>
      <c r="BL69" s="179">
        <v>0</v>
      </c>
      <c r="BM69" s="179">
        <v>0</v>
      </c>
      <c r="BN69" s="179">
        <v>0</v>
      </c>
      <c r="BO69" s="179">
        <v>0</v>
      </c>
      <c r="BP69" s="179">
        <v>0</v>
      </c>
      <c r="BQ69" s="179">
        <v>0</v>
      </c>
      <c r="BR69" s="179">
        <v>0</v>
      </c>
      <c r="BS69" s="179">
        <v>0</v>
      </c>
      <c r="BT69" s="179">
        <v>145</v>
      </c>
      <c r="BU69" s="179">
        <v>0</v>
      </c>
      <c r="BV69" s="179">
        <v>0</v>
      </c>
      <c r="BW69" s="179">
        <f t="shared" si="19"/>
        <v>145</v>
      </c>
      <c r="BX69" s="179">
        <v>0</v>
      </c>
      <c r="BY69" s="179">
        <v>0</v>
      </c>
      <c r="BZ69" s="179">
        <f t="shared" si="20"/>
        <v>0</v>
      </c>
      <c r="CA69" s="179">
        <v>0</v>
      </c>
      <c r="CB69" s="179">
        <v>0</v>
      </c>
      <c r="CC69" s="179">
        <v>0</v>
      </c>
      <c r="CD69" s="180">
        <f t="shared" si="13"/>
        <v>3058</v>
      </c>
      <c r="CE69" s="184">
        <v>41849</v>
      </c>
    </row>
    <row r="70" spans="1:83" s="23" customFormat="1" ht="12" customHeight="1">
      <c r="A70" s="186" t="s">
        <v>133</v>
      </c>
      <c r="B70" s="187">
        <v>0</v>
      </c>
      <c r="C70" s="188">
        <v>0</v>
      </c>
      <c r="D70" s="188">
        <v>0</v>
      </c>
      <c r="E70" s="189">
        <f t="shared" si="14"/>
        <v>0</v>
      </c>
      <c r="F70" s="187">
        <v>0</v>
      </c>
      <c r="G70" s="188">
        <v>0</v>
      </c>
      <c r="H70" s="188">
        <v>0</v>
      </c>
      <c r="I70" s="188">
        <v>0</v>
      </c>
      <c r="J70" s="222">
        <f t="shared" ref="J70:J94" si="32">SUM(F70,G70,H70,I70)</f>
        <v>0</v>
      </c>
      <c r="K70" s="187">
        <v>0</v>
      </c>
      <c r="L70" s="188">
        <v>0</v>
      </c>
      <c r="M70" s="188">
        <v>5</v>
      </c>
      <c r="N70" s="188">
        <f t="shared" si="31"/>
        <v>5</v>
      </c>
      <c r="O70" s="188">
        <v>0</v>
      </c>
      <c r="P70" s="188">
        <v>0</v>
      </c>
      <c r="Q70" s="188">
        <v>67</v>
      </c>
      <c r="R70" s="188">
        <v>0</v>
      </c>
      <c r="S70" s="188">
        <v>29</v>
      </c>
      <c r="T70" s="188">
        <v>0</v>
      </c>
      <c r="U70" s="188">
        <v>0</v>
      </c>
      <c r="V70" s="188">
        <v>0</v>
      </c>
      <c r="W70" s="188">
        <v>0</v>
      </c>
      <c r="X70" s="188">
        <v>0</v>
      </c>
      <c r="Y70" s="188">
        <v>18</v>
      </c>
      <c r="Z70" s="188">
        <v>69</v>
      </c>
      <c r="AA70" s="188">
        <v>0</v>
      </c>
      <c r="AB70" s="188">
        <v>2</v>
      </c>
      <c r="AC70" s="188">
        <v>19163</v>
      </c>
      <c r="AD70" s="188">
        <v>4</v>
      </c>
      <c r="AE70" s="188">
        <v>24</v>
      </c>
      <c r="AF70" s="188">
        <v>1</v>
      </c>
      <c r="AG70" s="188">
        <v>11</v>
      </c>
      <c r="AH70" s="188">
        <v>1</v>
      </c>
      <c r="AI70" s="188">
        <v>19</v>
      </c>
      <c r="AJ70" s="188">
        <v>58</v>
      </c>
      <c r="AK70" s="188">
        <v>0</v>
      </c>
      <c r="AL70" s="188">
        <v>387</v>
      </c>
      <c r="AM70" s="188">
        <v>58</v>
      </c>
      <c r="AN70" s="188">
        <v>27</v>
      </c>
      <c r="AO70" s="193">
        <f t="shared" si="12"/>
        <v>19943</v>
      </c>
      <c r="AP70" s="190">
        <v>0</v>
      </c>
      <c r="AQ70" s="191">
        <v>0</v>
      </c>
      <c r="AR70" s="192">
        <f t="shared" ref="AR70:AR94" si="33">SUM(AP70,AQ70)</f>
        <v>0</v>
      </c>
      <c r="AS70" s="194">
        <v>0</v>
      </c>
      <c r="AT70" s="195">
        <f t="shared" ref="AT70:AT101" si="34">SUM(AS70,AR70,AO70,J70)</f>
        <v>19943</v>
      </c>
      <c r="AU70" s="187">
        <v>0</v>
      </c>
      <c r="AV70" s="188">
        <v>10</v>
      </c>
      <c r="AW70" s="188">
        <f t="shared" si="15"/>
        <v>10</v>
      </c>
      <c r="AX70" s="188">
        <v>0</v>
      </c>
      <c r="AY70" s="188">
        <v>0</v>
      </c>
      <c r="AZ70" s="188">
        <v>0</v>
      </c>
      <c r="BA70" s="188">
        <v>0</v>
      </c>
      <c r="BB70" s="188">
        <f t="shared" si="16"/>
        <v>0</v>
      </c>
      <c r="BC70" s="188">
        <v>6</v>
      </c>
      <c r="BD70" s="188">
        <v>0</v>
      </c>
      <c r="BE70" s="188">
        <v>0</v>
      </c>
      <c r="BF70" s="188">
        <f t="shared" si="17"/>
        <v>0</v>
      </c>
      <c r="BG70" s="188">
        <v>0</v>
      </c>
      <c r="BH70" s="188">
        <v>0</v>
      </c>
      <c r="BI70" s="188">
        <v>0</v>
      </c>
      <c r="BJ70" s="188">
        <v>0</v>
      </c>
      <c r="BK70" s="188">
        <f t="shared" si="18"/>
        <v>0</v>
      </c>
      <c r="BL70" s="188">
        <v>0</v>
      </c>
      <c r="BM70" s="188">
        <v>0</v>
      </c>
      <c r="BN70" s="188">
        <v>0</v>
      </c>
      <c r="BO70" s="188">
        <v>0</v>
      </c>
      <c r="BP70" s="188">
        <v>0</v>
      </c>
      <c r="BQ70" s="188">
        <v>0</v>
      </c>
      <c r="BR70" s="188">
        <v>0</v>
      </c>
      <c r="BS70" s="188">
        <v>0</v>
      </c>
      <c r="BT70" s="188">
        <v>0</v>
      </c>
      <c r="BU70" s="188">
        <v>0</v>
      </c>
      <c r="BV70" s="188">
        <v>0</v>
      </c>
      <c r="BW70" s="188">
        <f t="shared" si="19"/>
        <v>0</v>
      </c>
      <c r="BX70" s="188">
        <v>0</v>
      </c>
      <c r="BY70" s="188">
        <v>0</v>
      </c>
      <c r="BZ70" s="188">
        <f t="shared" si="20"/>
        <v>0</v>
      </c>
      <c r="CA70" s="188">
        <v>0</v>
      </c>
      <c r="CB70" s="188">
        <v>0</v>
      </c>
      <c r="CC70" s="188">
        <v>0</v>
      </c>
      <c r="CD70" s="189">
        <f t="shared" si="13"/>
        <v>16</v>
      </c>
      <c r="CE70" s="194">
        <v>19959</v>
      </c>
    </row>
    <row r="71" spans="1:83" s="23" customFormat="1" ht="12" customHeight="1">
      <c r="A71" s="177" t="s">
        <v>134</v>
      </c>
      <c r="B71" s="178">
        <v>0</v>
      </c>
      <c r="C71" s="179">
        <v>0</v>
      </c>
      <c r="D71" s="179">
        <v>0</v>
      </c>
      <c r="E71" s="180">
        <f t="shared" si="14"/>
        <v>0</v>
      </c>
      <c r="F71" s="178">
        <v>0</v>
      </c>
      <c r="G71" s="179">
        <v>0</v>
      </c>
      <c r="H71" s="179">
        <v>0</v>
      </c>
      <c r="I71" s="179">
        <v>0</v>
      </c>
      <c r="J71" s="223">
        <f t="shared" si="32"/>
        <v>0</v>
      </c>
      <c r="K71" s="178">
        <v>12</v>
      </c>
      <c r="L71" s="179">
        <v>0</v>
      </c>
      <c r="M71" s="179">
        <v>12</v>
      </c>
      <c r="N71" s="179">
        <f t="shared" si="31"/>
        <v>24</v>
      </c>
      <c r="O71" s="179">
        <v>20</v>
      </c>
      <c r="P71" s="179">
        <v>0</v>
      </c>
      <c r="Q71" s="179">
        <v>150</v>
      </c>
      <c r="R71" s="179">
        <v>1</v>
      </c>
      <c r="S71" s="179">
        <v>17</v>
      </c>
      <c r="T71" s="179">
        <v>61</v>
      </c>
      <c r="U71" s="179">
        <v>401</v>
      </c>
      <c r="V71" s="179">
        <v>78</v>
      </c>
      <c r="W71" s="179">
        <v>0</v>
      </c>
      <c r="X71" s="179">
        <v>0</v>
      </c>
      <c r="Y71" s="179">
        <v>190</v>
      </c>
      <c r="Z71" s="179">
        <v>100</v>
      </c>
      <c r="AA71" s="179">
        <v>25</v>
      </c>
      <c r="AB71" s="179">
        <v>58</v>
      </c>
      <c r="AC71" s="179">
        <v>47567</v>
      </c>
      <c r="AD71" s="179">
        <v>129</v>
      </c>
      <c r="AE71" s="179">
        <v>5</v>
      </c>
      <c r="AF71" s="179">
        <v>16</v>
      </c>
      <c r="AG71" s="179">
        <v>299</v>
      </c>
      <c r="AH71" s="179">
        <v>50</v>
      </c>
      <c r="AI71" s="179">
        <v>214</v>
      </c>
      <c r="AJ71" s="179">
        <v>425</v>
      </c>
      <c r="AK71" s="179">
        <v>0</v>
      </c>
      <c r="AL71" s="179">
        <v>453</v>
      </c>
      <c r="AM71" s="179">
        <v>11</v>
      </c>
      <c r="AN71" s="179">
        <v>597</v>
      </c>
      <c r="AO71" s="183">
        <f t="shared" ref="AO71:AO98" si="35">SUM(AN71,AM71,AL71,AK71,AJ71,AI71,AH71,AG71,AF71,AE71,AD71,AC71,AB71,AA71,Z71,Y71,X71,W71,V71,U71,T71,S71,R71,Q71,P71,O71,M71,L71,K71)</f>
        <v>50891</v>
      </c>
      <c r="AP71" s="181">
        <v>0</v>
      </c>
      <c r="AQ71" s="22">
        <v>0</v>
      </c>
      <c r="AR71" s="182">
        <f t="shared" si="33"/>
        <v>0</v>
      </c>
      <c r="AS71" s="184">
        <v>0</v>
      </c>
      <c r="AT71" s="185">
        <f t="shared" si="34"/>
        <v>50891</v>
      </c>
      <c r="AU71" s="178">
        <v>0</v>
      </c>
      <c r="AV71" s="179">
        <v>70</v>
      </c>
      <c r="AW71" s="179">
        <f t="shared" si="15"/>
        <v>70</v>
      </c>
      <c r="AX71" s="179">
        <v>9</v>
      </c>
      <c r="AY71" s="179">
        <v>0</v>
      </c>
      <c r="AZ71" s="179">
        <v>0</v>
      </c>
      <c r="BA71" s="179">
        <v>0</v>
      </c>
      <c r="BB71" s="179">
        <f t="shared" si="16"/>
        <v>9</v>
      </c>
      <c r="BC71" s="179">
        <v>17</v>
      </c>
      <c r="BD71" s="179">
        <v>0</v>
      </c>
      <c r="BE71" s="179">
        <v>0</v>
      </c>
      <c r="BF71" s="179">
        <f t="shared" si="17"/>
        <v>0</v>
      </c>
      <c r="BG71" s="179">
        <v>0</v>
      </c>
      <c r="BH71" s="179">
        <v>0</v>
      </c>
      <c r="BI71" s="179">
        <v>0</v>
      </c>
      <c r="BJ71" s="179">
        <v>0</v>
      </c>
      <c r="BK71" s="179">
        <f t="shared" si="18"/>
        <v>0</v>
      </c>
      <c r="BL71" s="179">
        <v>0</v>
      </c>
      <c r="BM71" s="179">
        <v>0</v>
      </c>
      <c r="BN71" s="179">
        <v>0</v>
      </c>
      <c r="BO71" s="179">
        <v>19</v>
      </c>
      <c r="BP71" s="179">
        <v>0</v>
      </c>
      <c r="BQ71" s="179">
        <v>15</v>
      </c>
      <c r="BR71" s="179">
        <v>0</v>
      </c>
      <c r="BS71" s="179">
        <v>0</v>
      </c>
      <c r="BT71" s="179">
        <v>0</v>
      </c>
      <c r="BU71" s="179">
        <v>0</v>
      </c>
      <c r="BV71" s="179">
        <v>0</v>
      </c>
      <c r="BW71" s="179">
        <f t="shared" si="19"/>
        <v>0</v>
      </c>
      <c r="BX71" s="179">
        <v>0</v>
      </c>
      <c r="BY71" s="179">
        <v>0</v>
      </c>
      <c r="BZ71" s="179">
        <f t="shared" si="20"/>
        <v>0</v>
      </c>
      <c r="CA71" s="179">
        <v>0</v>
      </c>
      <c r="CB71" s="179">
        <v>0</v>
      </c>
      <c r="CC71" s="179">
        <v>0</v>
      </c>
      <c r="CD71" s="180">
        <f t="shared" ref="CD71:CD98" si="36">SUM(CC71,CB71,BC71,CA71,BZ71,BW71,BS71,BR71,BQ71,BP71,BO71,BN71,BM71,BL71,BK71,BF71,BB71,AW71)</f>
        <v>130</v>
      </c>
      <c r="CE71" s="184">
        <v>51021</v>
      </c>
    </row>
    <row r="72" spans="1:83" s="23" customFormat="1" ht="12" customHeight="1">
      <c r="A72" s="186" t="s">
        <v>135</v>
      </c>
      <c r="B72" s="187">
        <v>0</v>
      </c>
      <c r="C72" s="188">
        <v>0</v>
      </c>
      <c r="D72" s="188">
        <v>0</v>
      </c>
      <c r="E72" s="189">
        <f t="shared" si="14"/>
        <v>0</v>
      </c>
      <c r="F72" s="187">
        <v>56</v>
      </c>
      <c r="G72" s="188">
        <v>0</v>
      </c>
      <c r="H72" s="188">
        <v>0</v>
      </c>
      <c r="I72" s="188">
        <v>0</v>
      </c>
      <c r="J72" s="222">
        <f t="shared" si="32"/>
        <v>56</v>
      </c>
      <c r="K72" s="187">
        <v>0</v>
      </c>
      <c r="L72" s="188">
        <v>0</v>
      </c>
      <c r="M72" s="188">
        <v>0</v>
      </c>
      <c r="N72" s="188">
        <f t="shared" si="31"/>
        <v>0</v>
      </c>
      <c r="O72" s="188">
        <v>0</v>
      </c>
      <c r="P72" s="188">
        <v>0</v>
      </c>
      <c r="Q72" s="188">
        <v>0</v>
      </c>
      <c r="R72" s="188">
        <v>0</v>
      </c>
      <c r="S72" s="188">
        <v>0</v>
      </c>
      <c r="T72" s="188">
        <v>0</v>
      </c>
      <c r="U72" s="188">
        <v>0</v>
      </c>
      <c r="V72" s="188">
        <v>0</v>
      </c>
      <c r="W72" s="188">
        <v>0</v>
      </c>
      <c r="X72" s="188">
        <v>0</v>
      </c>
      <c r="Y72" s="188">
        <v>0</v>
      </c>
      <c r="Z72" s="188">
        <v>0</v>
      </c>
      <c r="AA72" s="188">
        <v>0</v>
      </c>
      <c r="AB72" s="188">
        <v>0</v>
      </c>
      <c r="AC72" s="188">
        <v>0</v>
      </c>
      <c r="AD72" s="188">
        <v>13164</v>
      </c>
      <c r="AE72" s="188">
        <v>0</v>
      </c>
      <c r="AF72" s="188">
        <v>0</v>
      </c>
      <c r="AG72" s="188">
        <v>0</v>
      </c>
      <c r="AH72" s="188">
        <v>0</v>
      </c>
      <c r="AI72" s="188">
        <v>0</v>
      </c>
      <c r="AJ72" s="188">
        <v>0</v>
      </c>
      <c r="AK72" s="188">
        <v>0</v>
      </c>
      <c r="AL72" s="188">
        <v>0</v>
      </c>
      <c r="AM72" s="188">
        <v>0</v>
      </c>
      <c r="AN72" s="188">
        <v>0</v>
      </c>
      <c r="AO72" s="193">
        <f t="shared" si="35"/>
        <v>13164</v>
      </c>
      <c r="AP72" s="190">
        <v>0</v>
      </c>
      <c r="AQ72" s="191">
        <v>0</v>
      </c>
      <c r="AR72" s="192">
        <f t="shared" si="33"/>
        <v>0</v>
      </c>
      <c r="AS72" s="194">
        <v>0</v>
      </c>
      <c r="AT72" s="195">
        <f t="shared" si="34"/>
        <v>13220</v>
      </c>
      <c r="AU72" s="187">
        <v>0</v>
      </c>
      <c r="AV72" s="188">
        <v>0</v>
      </c>
      <c r="AW72" s="188">
        <f t="shared" si="15"/>
        <v>0</v>
      </c>
      <c r="AX72" s="188">
        <v>0</v>
      </c>
      <c r="AY72" s="188">
        <v>0</v>
      </c>
      <c r="AZ72" s="188">
        <v>0</v>
      </c>
      <c r="BA72" s="188">
        <v>0</v>
      </c>
      <c r="BB72" s="188">
        <f t="shared" si="16"/>
        <v>0</v>
      </c>
      <c r="BC72" s="188">
        <v>0</v>
      </c>
      <c r="BD72" s="188">
        <v>0</v>
      </c>
      <c r="BE72" s="188">
        <v>0</v>
      </c>
      <c r="BF72" s="188">
        <f t="shared" si="17"/>
        <v>0</v>
      </c>
      <c r="BG72" s="188">
        <v>0</v>
      </c>
      <c r="BH72" s="188">
        <v>0</v>
      </c>
      <c r="BI72" s="188">
        <v>0</v>
      </c>
      <c r="BJ72" s="188">
        <v>0</v>
      </c>
      <c r="BK72" s="188">
        <f t="shared" si="18"/>
        <v>0</v>
      </c>
      <c r="BL72" s="188">
        <v>0</v>
      </c>
      <c r="BM72" s="188">
        <v>0</v>
      </c>
      <c r="BN72" s="188">
        <v>0</v>
      </c>
      <c r="BO72" s="188">
        <v>0</v>
      </c>
      <c r="BP72" s="188">
        <v>0</v>
      </c>
      <c r="BQ72" s="188">
        <v>0</v>
      </c>
      <c r="BR72" s="188">
        <v>0</v>
      </c>
      <c r="BS72" s="188">
        <v>0</v>
      </c>
      <c r="BT72" s="188">
        <v>0</v>
      </c>
      <c r="BU72" s="188">
        <v>0</v>
      </c>
      <c r="BV72" s="188">
        <v>0</v>
      </c>
      <c r="BW72" s="188">
        <f t="shared" si="19"/>
        <v>0</v>
      </c>
      <c r="BX72" s="188">
        <v>0</v>
      </c>
      <c r="BY72" s="188">
        <v>0</v>
      </c>
      <c r="BZ72" s="188">
        <f t="shared" si="20"/>
        <v>0</v>
      </c>
      <c r="CA72" s="188">
        <v>0</v>
      </c>
      <c r="CB72" s="188">
        <v>0</v>
      </c>
      <c r="CC72" s="188">
        <v>0</v>
      </c>
      <c r="CD72" s="189">
        <f t="shared" si="36"/>
        <v>0</v>
      </c>
      <c r="CE72" s="194">
        <v>13220</v>
      </c>
    </row>
    <row r="73" spans="1:83" s="23" customFormat="1" ht="12" customHeight="1">
      <c r="A73" s="177" t="s">
        <v>136</v>
      </c>
      <c r="B73" s="178">
        <v>0</v>
      </c>
      <c r="C73" s="179">
        <v>0</v>
      </c>
      <c r="D73" s="179">
        <v>0</v>
      </c>
      <c r="E73" s="180">
        <f t="shared" si="14"/>
        <v>0</v>
      </c>
      <c r="F73" s="178">
        <v>65</v>
      </c>
      <c r="G73" s="179">
        <v>0</v>
      </c>
      <c r="H73" s="179">
        <v>0</v>
      </c>
      <c r="I73" s="179">
        <v>0</v>
      </c>
      <c r="J73" s="223">
        <f t="shared" si="32"/>
        <v>65</v>
      </c>
      <c r="K73" s="178">
        <v>0</v>
      </c>
      <c r="L73" s="179">
        <v>0</v>
      </c>
      <c r="M73" s="179">
        <v>0</v>
      </c>
      <c r="N73" s="179">
        <f t="shared" si="31"/>
        <v>0</v>
      </c>
      <c r="O73" s="179">
        <v>0</v>
      </c>
      <c r="P73" s="179">
        <v>0</v>
      </c>
      <c r="Q73" s="179">
        <v>0</v>
      </c>
      <c r="R73" s="179">
        <v>0</v>
      </c>
      <c r="S73" s="179">
        <v>0</v>
      </c>
      <c r="T73" s="179">
        <v>74</v>
      </c>
      <c r="U73" s="179">
        <v>0</v>
      </c>
      <c r="V73" s="179">
        <v>0</v>
      </c>
      <c r="W73" s="179">
        <v>0</v>
      </c>
      <c r="X73" s="179">
        <v>0</v>
      </c>
      <c r="Y73" s="179">
        <v>0</v>
      </c>
      <c r="Z73" s="179">
        <v>15</v>
      </c>
      <c r="AA73" s="179">
        <v>0</v>
      </c>
      <c r="AB73" s="179">
        <v>0</v>
      </c>
      <c r="AC73" s="179">
        <v>30</v>
      </c>
      <c r="AD73" s="179">
        <v>16958</v>
      </c>
      <c r="AE73" s="179">
        <v>1</v>
      </c>
      <c r="AF73" s="179">
        <v>0</v>
      </c>
      <c r="AG73" s="179">
        <v>16</v>
      </c>
      <c r="AH73" s="179">
        <v>4</v>
      </c>
      <c r="AI73" s="179">
        <v>2</v>
      </c>
      <c r="AJ73" s="179">
        <v>5</v>
      </c>
      <c r="AK73" s="179">
        <v>0</v>
      </c>
      <c r="AL73" s="179">
        <v>0</v>
      </c>
      <c r="AM73" s="179">
        <v>0</v>
      </c>
      <c r="AN73" s="179">
        <v>0</v>
      </c>
      <c r="AO73" s="183">
        <f t="shared" si="35"/>
        <v>17105</v>
      </c>
      <c r="AP73" s="181">
        <v>0</v>
      </c>
      <c r="AQ73" s="22">
        <v>0</v>
      </c>
      <c r="AR73" s="182">
        <f t="shared" si="33"/>
        <v>0</v>
      </c>
      <c r="AS73" s="184">
        <v>0</v>
      </c>
      <c r="AT73" s="185">
        <f t="shared" si="34"/>
        <v>17170</v>
      </c>
      <c r="AU73" s="178">
        <v>0</v>
      </c>
      <c r="AV73" s="179">
        <v>127</v>
      </c>
      <c r="AW73" s="179">
        <f t="shared" si="15"/>
        <v>127</v>
      </c>
      <c r="AX73" s="179">
        <v>0</v>
      </c>
      <c r="AY73" s="179">
        <v>0</v>
      </c>
      <c r="AZ73" s="179">
        <v>0</v>
      </c>
      <c r="BA73" s="179">
        <v>0</v>
      </c>
      <c r="BB73" s="179">
        <f t="shared" si="16"/>
        <v>0</v>
      </c>
      <c r="BC73" s="179">
        <v>12</v>
      </c>
      <c r="BD73" s="179">
        <v>0</v>
      </c>
      <c r="BE73" s="179">
        <v>0</v>
      </c>
      <c r="BF73" s="179">
        <f t="shared" si="17"/>
        <v>0</v>
      </c>
      <c r="BG73" s="179">
        <v>0</v>
      </c>
      <c r="BH73" s="179">
        <v>0</v>
      </c>
      <c r="BI73" s="179">
        <v>0</v>
      </c>
      <c r="BJ73" s="179">
        <v>0</v>
      </c>
      <c r="BK73" s="179">
        <f t="shared" si="18"/>
        <v>0</v>
      </c>
      <c r="BL73" s="179">
        <v>0</v>
      </c>
      <c r="BM73" s="179">
        <v>0</v>
      </c>
      <c r="BN73" s="179">
        <v>0</v>
      </c>
      <c r="BO73" s="179">
        <v>0</v>
      </c>
      <c r="BP73" s="179">
        <v>0</v>
      </c>
      <c r="BQ73" s="179">
        <v>0</v>
      </c>
      <c r="BR73" s="179">
        <v>0</v>
      </c>
      <c r="BS73" s="179">
        <v>0</v>
      </c>
      <c r="BT73" s="179">
        <v>0</v>
      </c>
      <c r="BU73" s="179">
        <v>0</v>
      </c>
      <c r="BV73" s="179">
        <v>0</v>
      </c>
      <c r="BW73" s="179">
        <f t="shared" si="19"/>
        <v>0</v>
      </c>
      <c r="BX73" s="179">
        <v>0</v>
      </c>
      <c r="BY73" s="179">
        <v>0</v>
      </c>
      <c r="BZ73" s="179">
        <f t="shared" si="20"/>
        <v>0</v>
      </c>
      <c r="CA73" s="179">
        <v>0</v>
      </c>
      <c r="CB73" s="179">
        <v>0</v>
      </c>
      <c r="CC73" s="179">
        <v>0</v>
      </c>
      <c r="CD73" s="180">
        <f t="shared" si="36"/>
        <v>139</v>
      </c>
      <c r="CE73" s="184">
        <v>17309</v>
      </c>
    </row>
    <row r="74" spans="1:83" s="23" customFormat="1" ht="12" customHeight="1">
      <c r="A74" s="186" t="s">
        <v>137</v>
      </c>
      <c r="B74" s="187">
        <v>0</v>
      </c>
      <c r="C74" s="188">
        <v>0</v>
      </c>
      <c r="D74" s="188">
        <v>0</v>
      </c>
      <c r="E74" s="189">
        <f t="shared" ref="E74:E94" si="37">SUM(B74:D74)</f>
        <v>0</v>
      </c>
      <c r="F74" s="187">
        <v>414</v>
      </c>
      <c r="G74" s="188">
        <v>3</v>
      </c>
      <c r="H74" s="188">
        <v>0</v>
      </c>
      <c r="I74" s="188">
        <v>18</v>
      </c>
      <c r="J74" s="222">
        <f t="shared" si="32"/>
        <v>435</v>
      </c>
      <c r="K74" s="187">
        <v>0</v>
      </c>
      <c r="L74" s="188">
        <v>0</v>
      </c>
      <c r="M74" s="188">
        <v>0</v>
      </c>
      <c r="N74" s="188">
        <f t="shared" si="31"/>
        <v>0</v>
      </c>
      <c r="O74" s="188">
        <v>0</v>
      </c>
      <c r="P74" s="188">
        <v>0</v>
      </c>
      <c r="Q74" s="188">
        <v>20</v>
      </c>
      <c r="R74" s="188">
        <v>0</v>
      </c>
      <c r="S74" s="188">
        <v>0</v>
      </c>
      <c r="T74" s="188">
        <v>5</v>
      </c>
      <c r="U74" s="188">
        <v>1</v>
      </c>
      <c r="V74" s="188">
        <v>1</v>
      </c>
      <c r="W74" s="188">
        <v>0</v>
      </c>
      <c r="X74" s="188">
        <v>0</v>
      </c>
      <c r="Y74" s="188">
        <v>36</v>
      </c>
      <c r="Z74" s="188">
        <v>88</v>
      </c>
      <c r="AA74" s="188">
        <v>1</v>
      </c>
      <c r="AB74" s="188">
        <v>198</v>
      </c>
      <c r="AC74" s="188">
        <v>30</v>
      </c>
      <c r="AD74" s="188">
        <v>30809</v>
      </c>
      <c r="AE74" s="188">
        <v>0</v>
      </c>
      <c r="AF74" s="188">
        <v>1</v>
      </c>
      <c r="AG74" s="188">
        <v>45</v>
      </c>
      <c r="AH74" s="188">
        <v>1</v>
      </c>
      <c r="AI74" s="188">
        <v>53</v>
      </c>
      <c r="AJ74" s="188">
        <v>80</v>
      </c>
      <c r="AK74" s="188">
        <v>0</v>
      </c>
      <c r="AL74" s="188">
        <v>108</v>
      </c>
      <c r="AM74" s="188">
        <v>0</v>
      </c>
      <c r="AN74" s="188">
        <v>53</v>
      </c>
      <c r="AO74" s="193">
        <f t="shared" si="35"/>
        <v>31530</v>
      </c>
      <c r="AP74" s="190">
        <v>0</v>
      </c>
      <c r="AQ74" s="191">
        <v>0</v>
      </c>
      <c r="AR74" s="192">
        <f t="shared" si="33"/>
        <v>0</v>
      </c>
      <c r="AS74" s="194">
        <v>0</v>
      </c>
      <c r="AT74" s="195">
        <f t="shared" si="34"/>
        <v>31965</v>
      </c>
      <c r="AU74" s="187">
        <v>0</v>
      </c>
      <c r="AV74" s="188">
        <v>897</v>
      </c>
      <c r="AW74" s="188">
        <f t="shared" ref="AW74:AW94" si="38">SUM(AU74:AV74)</f>
        <v>897</v>
      </c>
      <c r="AX74" s="188">
        <v>0</v>
      </c>
      <c r="AY74" s="188">
        <v>0</v>
      </c>
      <c r="AZ74" s="188">
        <v>0</v>
      </c>
      <c r="BA74" s="188">
        <v>0</v>
      </c>
      <c r="BB74" s="188">
        <f t="shared" ref="BB74:BB94" si="39">SUM(AX74:BA74)</f>
        <v>0</v>
      </c>
      <c r="BC74" s="188">
        <v>11</v>
      </c>
      <c r="BD74" s="188">
        <v>0</v>
      </c>
      <c r="BE74" s="188">
        <v>0</v>
      </c>
      <c r="BF74" s="188">
        <f t="shared" ref="BF74:BF94" si="40">SUM(BD74:BE74)</f>
        <v>0</v>
      </c>
      <c r="BG74" s="188">
        <v>0</v>
      </c>
      <c r="BH74" s="188">
        <v>0</v>
      </c>
      <c r="BI74" s="188">
        <v>0</v>
      </c>
      <c r="BJ74" s="188">
        <v>0</v>
      </c>
      <c r="BK74" s="188">
        <f t="shared" ref="BK74:BK94" si="41">BG74+BH74+BI74+BJ74</f>
        <v>0</v>
      </c>
      <c r="BL74" s="188">
        <v>0</v>
      </c>
      <c r="BM74" s="188">
        <v>0</v>
      </c>
      <c r="BN74" s="188">
        <v>0</v>
      </c>
      <c r="BO74" s="188">
        <v>0</v>
      </c>
      <c r="BP74" s="188">
        <v>0</v>
      </c>
      <c r="BQ74" s="188">
        <v>0</v>
      </c>
      <c r="BR74" s="188">
        <v>0</v>
      </c>
      <c r="BS74" s="188">
        <v>0</v>
      </c>
      <c r="BT74" s="188">
        <v>0</v>
      </c>
      <c r="BU74" s="188">
        <v>0</v>
      </c>
      <c r="BV74" s="188">
        <v>0</v>
      </c>
      <c r="BW74" s="188">
        <f t="shared" ref="BW74:BW94" si="42">BT74+BU74+BV74</f>
        <v>0</v>
      </c>
      <c r="BX74" s="188">
        <v>0</v>
      </c>
      <c r="BY74" s="188">
        <v>0</v>
      </c>
      <c r="BZ74" s="188">
        <f t="shared" ref="BZ74:BZ94" si="43">BX74+BY74</f>
        <v>0</v>
      </c>
      <c r="CA74" s="188">
        <v>0</v>
      </c>
      <c r="CB74" s="188">
        <v>0</v>
      </c>
      <c r="CC74" s="188">
        <v>0</v>
      </c>
      <c r="CD74" s="189">
        <f t="shared" si="36"/>
        <v>908</v>
      </c>
      <c r="CE74" s="194">
        <v>32873</v>
      </c>
    </row>
    <row r="75" spans="1:83" s="23" customFormat="1" ht="12" customHeight="1">
      <c r="A75" s="177" t="s">
        <v>138</v>
      </c>
      <c r="B75" s="178">
        <v>0</v>
      </c>
      <c r="C75" s="179">
        <v>0</v>
      </c>
      <c r="D75" s="179">
        <v>0</v>
      </c>
      <c r="E75" s="180">
        <f t="shared" si="37"/>
        <v>0</v>
      </c>
      <c r="F75" s="178">
        <v>0</v>
      </c>
      <c r="G75" s="179">
        <v>0</v>
      </c>
      <c r="H75" s="179">
        <v>0</v>
      </c>
      <c r="I75" s="179">
        <v>0</v>
      </c>
      <c r="J75" s="223">
        <f t="shared" si="32"/>
        <v>0</v>
      </c>
      <c r="K75" s="178">
        <v>0</v>
      </c>
      <c r="L75" s="179">
        <v>0</v>
      </c>
      <c r="M75" s="179">
        <v>0</v>
      </c>
      <c r="N75" s="179">
        <f t="shared" si="31"/>
        <v>0</v>
      </c>
      <c r="O75" s="179">
        <v>0</v>
      </c>
      <c r="P75" s="179">
        <v>0</v>
      </c>
      <c r="Q75" s="179">
        <v>0</v>
      </c>
      <c r="R75" s="179">
        <v>0</v>
      </c>
      <c r="S75" s="179">
        <v>0</v>
      </c>
      <c r="T75" s="179">
        <v>0</v>
      </c>
      <c r="U75" s="179">
        <v>0</v>
      </c>
      <c r="V75" s="179">
        <v>0</v>
      </c>
      <c r="W75" s="179">
        <v>0</v>
      </c>
      <c r="X75" s="179">
        <v>0</v>
      </c>
      <c r="Y75" s="179">
        <v>6</v>
      </c>
      <c r="Z75" s="179">
        <v>98</v>
      </c>
      <c r="AA75" s="179">
        <v>0</v>
      </c>
      <c r="AB75" s="179">
        <v>0</v>
      </c>
      <c r="AC75" s="179">
        <v>0</v>
      </c>
      <c r="AD75" s="179">
        <v>3</v>
      </c>
      <c r="AE75" s="179">
        <v>9654</v>
      </c>
      <c r="AF75" s="179">
        <v>26</v>
      </c>
      <c r="AG75" s="179">
        <v>0</v>
      </c>
      <c r="AH75" s="179">
        <v>0</v>
      </c>
      <c r="AI75" s="179">
        <v>0</v>
      </c>
      <c r="AJ75" s="179">
        <v>0</v>
      </c>
      <c r="AK75" s="179">
        <v>0</v>
      </c>
      <c r="AL75" s="179">
        <v>6</v>
      </c>
      <c r="AM75" s="179">
        <v>0</v>
      </c>
      <c r="AN75" s="179">
        <v>0</v>
      </c>
      <c r="AO75" s="183">
        <f t="shared" si="35"/>
        <v>9793</v>
      </c>
      <c r="AP75" s="181">
        <v>0</v>
      </c>
      <c r="AQ75" s="22">
        <v>0</v>
      </c>
      <c r="AR75" s="182">
        <f t="shared" si="33"/>
        <v>0</v>
      </c>
      <c r="AS75" s="184">
        <v>0</v>
      </c>
      <c r="AT75" s="185">
        <f t="shared" si="34"/>
        <v>9793</v>
      </c>
      <c r="AU75" s="178">
        <v>0</v>
      </c>
      <c r="AV75" s="179">
        <v>0</v>
      </c>
      <c r="AW75" s="179">
        <f t="shared" si="38"/>
        <v>0</v>
      </c>
      <c r="AX75" s="179">
        <v>0</v>
      </c>
      <c r="AY75" s="179">
        <v>0</v>
      </c>
      <c r="AZ75" s="179">
        <v>0</v>
      </c>
      <c r="BA75" s="179">
        <v>0</v>
      </c>
      <c r="BB75" s="179">
        <f t="shared" si="39"/>
        <v>0</v>
      </c>
      <c r="BC75" s="179">
        <v>0</v>
      </c>
      <c r="BD75" s="179">
        <v>0</v>
      </c>
      <c r="BE75" s="179">
        <v>0</v>
      </c>
      <c r="BF75" s="179">
        <f t="shared" si="40"/>
        <v>0</v>
      </c>
      <c r="BG75" s="179">
        <v>0</v>
      </c>
      <c r="BH75" s="179">
        <v>0</v>
      </c>
      <c r="BI75" s="179">
        <v>0</v>
      </c>
      <c r="BJ75" s="179">
        <v>0</v>
      </c>
      <c r="BK75" s="179">
        <f t="shared" si="41"/>
        <v>0</v>
      </c>
      <c r="BL75" s="179">
        <v>0</v>
      </c>
      <c r="BM75" s="179">
        <v>0</v>
      </c>
      <c r="BN75" s="179">
        <v>0</v>
      </c>
      <c r="BO75" s="179">
        <v>0</v>
      </c>
      <c r="BP75" s="179">
        <v>0</v>
      </c>
      <c r="BQ75" s="179">
        <v>0</v>
      </c>
      <c r="BR75" s="179">
        <v>0</v>
      </c>
      <c r="BS75" s="179">
        <v>0</v>
      </c>
      <c r="BT75" s="179">
        <v>0</v>
      </c>
      <c r="BU75" s="179">
        <v>0</v>
      </c>
      <c r="BV75" s="179">
        <v>0</v>
      </c>
      <c r="BW75" s="179">
        <f t="shared" si="42"/>
        <v>0</v>
      </c>
      <c r="BX75" s="179">
        <v>0</v>
      </c>
      <c r="BY75" s="179">
        <v>0</v>
      </c>
      <c r="BZ75" s="179">
        <f t="shared" si="43"/>
        <v>0</v>
      </c>
      <c r="CA75" s="179">
        <v>0</v>
      </c>
      <c r="CB75" s="179">
        <v>0</v>
      </c>
      <c r="CC75" s="179">
        <v>0</v>
      </c>
      <c r="CD75" s="180">
        <f t="shared" si="36"/>
        <v>0</v>
      </c>
      <c r="CE75" s="184">
        <v>9793</v>
      </c>
    </row>
    <row r="76" spans="1:83" s="23" customFormat="1" ht="12" customHeight="1">
      <c r="A76" s="186" t="s">
        <v>139</v>
      </c>
      <c r="B76" s="187">
        <v>0</v>
      </c>
      <c r="C76" s="188">
        <v>0</v>
      </c>
      <c r="D76" s="188">
        <v>0</v>
      </c>
      <c r="E76" s="189">
        <f t="shared" si="37"/>
        <v>0</v>
      </c>
      <c r="F76" s="187">
        <v>0</v>
      </c>
      <c r="G76" s="188">
        <v>0</v>
      </c>
      <c r="H76" s="188">
        <v>0</v>
      </c>
      <c r="I76" s="188">
        <v>0</v>
      </c>
      <c r="J76" s="222">
        <f t="shared" si="32"/>
        <v>0</v>
      </c>
      <c r="K76" s="187">
        <v>0</v>
      </c>
      <c r="L76" s="188">
        <v>0</v>
      </c>
      <c r="M76" s="188">
        <v>0</v>
      </c>
      <c r="N76" s="188">
        <f t="shared" si="31"/>
        <v>0</v>
      </c>
      <c r="O76" s="188">
        <v>0</v>
      </c>
      <c r="P76" s="188">
        <v>0</v>
      </c>
      <c r="Q76" s="188">
        <v>1</v>
      </c>
      <c r="R76" s="188">
        <v>0</v>
      </c>
      <c r="S76" s="188">
        <v>0</v>
      </c>
      <c r="T76" s="188">
        <v>10</v>
      </c>
      <c r="U76" s="188">
        <v>0</v>
      </c>
      <c r="V76" s="188">
        <v>0</v>
      </c>
      <c r="W76" s="188">
        <v>0</v>
      </c>
      <c r="X76" s="188">
        <v>0</v>
      </c>
      <c r="Y76" s="188">
        <v>0</v>
      </c>
      <c r="Z76" s="188">
        <v>0</v>
      </c>
      <c r="AA76" s="188">
        <v>0</v>
      </c>
      <c r="AB76" s="188">
        <v>0</v>
      </c>
      <c r="AC76" s="188">
        <v>63</v>
      </c>
      <c r="AD76" s="188">
        <v>1</v>
      </c>
      <c r="AE76" s="188">
        <v>77512</v>
      </c>
      <c r="AF76" s="188">
        <v>18</v>
      </c>
      <c r="AG76" s="188">
        <v>948</v>
      </c>
      <c r="AH76" s="188">
        <v>2</v>
      </c>
      <c r="AI76" s="188">
        <v>94</v>
      </c>
      <c r="AJ76" s="188">
        <v>208</v>
      </c>
      <c r="AK76" s="188">
        <v>1</v>
      </c>
      <c r="AL76" s="188">
        <v>293</v>
      </c>
      <c r="AM76" s="188">
        <v>15</v>
      </c>
      <c r="AN76" s="188">
        <v>3</v>
      </c>
      <c r="AO76" s="193">
        <f t="shared" si="35"/>
        <v>79169</v>
      </c>
      <c r="AP76" s="190">
        <v>0</v>
      </c>
      <c r="AQ76" s="191">
        <v>0</v>
      </c>
      <c r="AR76" s="192">
        <f t="shared" si="33"/>
        <v>0</v>
      </c>
      <c r="AS76" s="194">
        <v>0</v>
      </c>
      <c r="AT76" s="195">
        <f t="shared" si="34"/>
        <v>79169</v>
      </c>
      <c r="AU76" s="187">
        <v>0</v>
      </c>
      <c r="AV76" s="188">
        <v>0</v>
      </c>
      <c r="AW76" s="188">
        <f t="shared" si="38"/>
        <v>0</v>
      </c>
      <c r="AX76" s="188">
        <v>10</v>
      </c>
      <c r="AY76" s="188">
        <v>0</v>
      </c>
      <c r="AZ76" s="188">
        <v>0</v>
      </c>
      <c r="BA76" s="188">
        <v>0</v>
      </c>
      <c r="BB76" s="188">
        <f t="shared" si="39"/>
        <v>10</v>
      </c>
      <c r="BC76" s="188">
        <v>1</v>
      </c>
      <c r="BD76" s="188">
        <v>0</v>
      </c>
      <c r="BE76" s="188">
        <v>0</v>
      </c>
      <c r="BF76" s="188">
        <f t="shared" si="40"/>
        <v>0</v>
      </c>
      <c r="BG76" s="188">
        <v>0</v>
      </c>
      <c r="BH76" s="188">
        <v>0</v>
      </c>
      <c r="BI76" s="188">
        <v>0</v>
      </c>
      <c r="BJ76" s="188">
        <v>0</v>
      </c>
      <c r="BK76" s="188">
        <f t="shared" si="41"/>
        <v>0</v>
      </c>
      <c r="BL76" s="188">
        <v>0</v>
      </c>
      <c r="BM76" s="188">
        <v>0</v>
      </c>
      <c r="BN76" s="188">
        <v>0</v>
      </c>
      <c r="BO76" s="188">
        <v>0</v>
      </c>
      <c r="BP76" s="188">
        <v>0</v>
      </c>
      <c r="BQ76" s="188">
        <v>0</v>
      </c>
      <c r="BR76" s="188">
        <v>0</v>
      </c>
      <c r="BS76" s="188">
        <v>0</v>
      </c>
      <c r="BT76" s="188">
        <v>0</v>
      </c>
      <c r="BU76" s="188">
        <v>0</v>
      </c>
      <c r="BV76" s="188">
        <v>0</v>
      </c>
      <c r="BW76" s="188">
        <f t="shared" si="42"/>
        <v>0</v>
      </c>
      <c r="BX76" s="188">
        <v>0</v>
      </c>
      <c r="BY76" s="188">
        <v>0</v>
      </c>
      <c r="BZ76" s="188">
        <f t="shared" si="43"/>
        <v>0</v>
      </c>
      <c r="CA76" s="188">
        <v>0</v>
      </c>
      <c r="CB76" s="188">
        <v>0</v>
      </c>
      <c r="CC76" s="188">
        <v>0</v>
      </c>
      <c r="CD76" s="189">
        <f t="shared" si="36"/>
        <v>11</v>
      </c>
      <c r="CE76" s="194">
        <v>79180</v>
      </c>
    </row>
    <row r="77" spans="1:83" s="23" customFormat="1" ht="12" customHeight="1">
      <c r="A77" s="177" t="s">
        <v>140</v>
      </c>
      <c r="B77" s="178">
        <v>0</v>
      </c>
      <c r="C77" s="179">
        <v>0</v>
      </c>
      <c r="D77" s="179">
        <v>0</v>
      </c>
      <c r="E77" s="180">
        <f t="shared" si="37"/>
        <v>0</v>
      </c>
      <c r="F77" s="178">
        <v>0</v>
      </c>
      <c r="G77" s="179">
        <v>0</v>
      </c>
      <c r="H77" s="179">
        <v>0</v>
      </c>
      <c r="I77" s="179">
        <v>140</v>
      </c>
      <c r="J77" s="223">
        <f t="shared" si="32"/>
        <v>140</v>
      </c>
      <c r="K77" s="178">
        <v>0</v>
      </c>
      <c r="L77" s="179">
        <v>0</v>
      </c>
      <c r="M77" s="179">
        <v>0</v>
      </c>
      <c r="N77" s="179">
        <f t="shared" si="31"/>
        <v>0</v>
      </c>
      <c r="O77" s="179">
        <v>0</v>
      </c>
      <c r="P77" s="179">
        <v>0</v>
      </c>
      <c r="Q77" s="179">
        <v>0</v>
      </c>
      <c r="R77" s="179">
        <v>0</v>
      </c>
      <c r="S77" s="179">
        <v>0</v>
      </c>
      <c r="T77" s="179">
        <v>16</v>
      </c>
      <c r="U77" s="179">
        <v>12</v>
      </c>
      <c r="V77" s="179">
        <v>0</v>
      </c>
      <c r="W77" s="179">
        <v>0</v>
      </c>
      <c r="X77" s="179">
        <v>7</v>
      </c>
      <c r="Y77" s="179">
        <v>11</v>
      </c>
      <c r="Z77" s="179">
        <v>19</v>
      </c>
      <c r="AA77" s="179">
        <v>1</v>
      </c>
      <c r="AB77" s="179">
        <v>0</v>
      </c>
      <c r="AC77" s="179">
        <v>71</v>
      </c>
      <c r="AD77" s="179">
        <v>27</v>
      </c>
      <c r="AE77" s="179">
        <v>133</v>
      </c>
      <c r="AF77" s="179">
        <v>28448</v>
      </c>
      <c r="AG77" s="179">
        <v>320</v>
      </c>
      <c r="AH77" s="179">
        <v>26</v>
      </c>
      <c r="AI77" s="179">
        <v>373</v>
      </c>
      <c r="AJ77" s="179">
        <v>73</v>
      </c>
      <c r="AK77" s="179">
        <v>0</v>
      </c>
      <c r="AL77" s="179">
        <v>109</v>
      </c>
      <c r="AM77" s="179">
        <v>2</v>
      </c>
      <c r="AN77" s="179">
        <v>15</v>
      </c>
      <c r="AO77" s="183">
        <f t="shared" si="35"/>
        <v>29663</v>
      </c>
      <c r="AP77" s="181">
        <v>0</v>
      </c>
      <c r="AQ77" s="22">
        <v>0</v>
      </c>
      <c r="AR77" s="182">
        <f t="shared" si="33"/>
        <v>0</v>
      </c>
      <c r="AS77" s="184">
        <v>0</v>
      </c>
      <c r="AT77" s="185">
        <f t="shared" si="34"/>
        <v>29803</v>
      </c>
      <c r="AU77" s="178">
        <v>0</v>
      </c>
      <c r="AV77" s="179">
        <v>68</v>
      </c>
      <c r="AW77" s="179">
        <f t="shared" si="38"/>
        <v>68</v>
      </c>
      <c r="AX77" s="179">
        <v>0</v>
      </c>
      <c r="AY77" s="179">
        <v>0</v>
      </c>
      <c r="AZ77" s="179">
        <v>0</v>
      </c>
      <c r="BA77" s="179">
        <v>0</v>
      </c>
      <c r="BB77" s="179">
        <f t="shared" si="39"/>
        <v>0</v>
      </c>
      <c r="BC77" s="179">
        <v>0</v>
      </c>
      <c r="BD77" s="179">
        <v>0</v>
      </c>
      <c r="BE77" s="179">
        <v>0</v>
      </c>
      <c r="BF77" s="179">
        <f t="shared" si="40"/>
        <v>0</v>
      </c>
      <c r="BG77" s="179">
        <v>0</v>
      </c>
      <c r="BH77" s="179">
        <v>0</v>
      </c>
      <c r="BI77" s="179">
        <v>0</v>
      </c>
      <c r="BJ77" s="179">
        <v>0</v>
      </c>
      <c r="BK77" s="179">
        <f t="shared" si="41"/>
        <v>0</v>
      </c>
      <c r="BL77" s="179">
        <v>0</v>
      </c>
      <c r="BM77" s="179">
        <v>0</v>
      </c>
      <c r="BN77" s="179">
        <v>0</v>
      </c>
      <c r="BO77" s="179">
        <v>0</v>
      </c>
      <c r="BP77" s="179">
        <v>0</v>
      </c>
      <c r="BQ77" s="179">
        <v>0</v>
      </c>
      <c r="BR77" s="179">
        <v>0</v>
      </c>
      <c r="BS77" s="179">
        <v>0</v>
      </c>
      <c r="BT77" s="179">
        <v>0</v>
      </c>
      <c r="BU77" s="179">
        <v>0</v>
      </c>
      <c r="BV77" s="179">
        <v>0</v>
      </c>
      <c r="BW77" s="179">
        <f t="shared" si="42"/>
        <v>0</v>
      </c>
      <c r="BX77" s="179">
        <v>0</v>
      </c>
      <c r="BY77" s="179">
        <v>0</v>
      </c>
      <c r="BZ77" s="179">
        <f t="shared" si="43"/>
        <v>0</v>
      </c>
      <c r="CA77" s="179">
        <v>0</v>
      </c>
      <c r="CB77" s="179">
        <v>0</v>
      </c>
      <c r="CC77" s="179">
        <v>0</v>
      </c>
      <c r="CD77" s="180">
        <f t="shared" si="36"/>
        <v>68</v>
      </c>
      <c r="CE77" s="184">
        <v>29871</v>
      </c>
    </row>
    <row r="78" spans="1:83" s="23" customFormat="1" ht="12" customHeight="1">
      <c r="A78" s="186" t="s">
        <v>141</v>
      </c>
      <c r="B78" s="187">
        <v>0</v>
      </c>
      <c r="C78" s="188">
        <v>0</v>
      </c>
      <c r="D78" s="188">
        <v>0</v>
      </c>
      <c r="E78" s="189">
        <f t="shared" si="37"/>
        <v>0</v>
      </c>
      <c r="F78" s="187">
        <v>0</v>
      </c>
      <c r="G78" s="188">
        <v>0</v>
      </c>
      <c r="H78" s="188">
        <v>0</v>
      </c>
      <c r="I78" s="188">
        <v>0</v>
      </c>
      <c r="J78" s="222">
        <f t="shared" si="32"/>
        <v>0</v>
      </c>
      <c r="K78" s="187">
        <v>0</v>
      </c>
      <c r="L78" s="188">
        <v>0</v>
      </c>
      <c r="M78" s="188">
        <v>0</v>
      </c>
      <c r="N78" s="188">
        <f t="shared" si="31"/>
        <v>0</v>
      </c>
      <c r="O78" s="188">
        <v>0</v>
      </c>
      <c r="P78" s="188">
        <v>0</v>
      </c>
      <c r="Q78" s="188">
        <v>2</v>
      </c>
      <c r="R78" s="188">
        <v>0</v>
      </c>
      <c r="S78" s="188">
        <v>0</v>
      </c>
      <c r="T78" s="188">
        <v>0</v>
      </c>
      <c r="U78" s="188">
        <v>0</v>
      </c>
      <c r="V78" s="188">
        <v>0</v>
      </c>
      <c r="W78" s="188">
        <v>0</v>
      </c>
      <c r="X78" s="188">
        <v>0</v>
      </c>
      <c r="Y78" s="188">
        <v>0</v>
      </c>
      <c r="Z78" s="188">
        <v>0</v>
      </c>
      <c r="AA78" s="188">
        <v>0</v>
      </c>
      <c r="AB78" s="188">
        <v>0</v>
      </c>
      <c r="AC78" s="188">
        <v>1</v>
      </c>
      <c r="AD78" s="188">
        <v>0</v>
      </c>
      <c r="AE78" s="188">
        <v>11</v>
      </c>
      <c r="AF78" s="188">
        <v>5575</v>
      </c>
      <c r="AG78" s="188">
        <v>53</v>
      </c>
      <c r="AH78" s="188">
        <v>8</v>
      </c>
      <c r="AI78" s="188">
        <v>10</v>
      </c>
      <c r="AJ78" s="188">
        <v>112</v>
      </c>
      <c r="AK78" s="188">
        <v>0</v>
      </c>
      <c r="AL78" s="188">
        <v>535</v>
      </c>
      <c r="AM78" s="188">
        <v>0</v>
      </c>
      <c r="AN78" s="188">
        <v>3</v>
      </c>
      <c r="AO78" s="193">
        <f t="shared" si="35"/>
        <v>6310</v>
      </c>
      <c r="AP78" s="190">
        <v>0</v>
      </c>
      <c r="AQ78" s="191">
        <v>0</v>
      </c>
      <c r="AR78" s="192">
        <f t="shared" si="33"/>
        <v>0</v>
      </c>
      <c r="AS78" s="194">
        <v>0</v>
      </c>
      <c r="AT78" s="195">
        <f t="shared" si="34"/>
        <v>6310</v>
      </c>
      <c r="AU78" s="187">
        <v>0</v>
      </c>
      <c r="AV78" s="188">
        <v>0</v>
      </c>
      <c r="AW78" s="188">
        <f t="shared" si="38"/>
        <v>0</v>
      </c>
      <c r="AX78" s="188">
        <v>0</v>
      </c>
      <c r="AY78" s="188">
        <v>0</v>
      </c>
      <c r="AZ78" s="188">
        <v>0</v>
      </c>
      <c r="BA78" s="188">
        <v>0</v>
      </c>
      <c r="BB78" s="188">
        <f t="shared" si="39"/>
        <v>0</v>
      </c>
      <c r="BC78" s="188">
        <v>2</v>
      </c>
      <c r="BD78" s="188">
        <v>0</v>
      </c>
      <c r="BE78" s="188">
        <v>0</v>
      </c>
      <c r="BF78" s="188">
        <f t="shared" si="40"/>
        <v>0</v>
      </c>
      <c r="BG78" s="188">
        <v>0</v>
      </c>
      <c r="BH78" s="188">
        <v>0</v>
      </c>
      <c r="BI78" s="188">
        <v>0</v>
      </c>
      <c r="BJ78" s="188">
        <v>0</v>
      </c>
      <c r="BK78" s="188">
        <f t="shared" si="41"/>
        <v>0</v>
      </c>
      <c r="BL78" s="188">
        <v>0</v>
      </c>
      <c r="BM78" s="188">
        <v>0</v>
      </c>
      <c r="BN78" s="188">
        <v>0</v>
      </c>
      <c r="BO78" s="188">
        <v>0</v>
      </c>
      <c r="BP78" s="188">
        <v>0</v>
      </c>
      <c r="BQ78" s="188">
        <v>0</v>
      </c>
      <c r="BR78" s="188">
        <v>0</v>
      </c>
      <c r="BS78" s="188">
        <v>0</v>
      </c>
      <c r="BT78" s="188">
        <v>0</v>
      </c>
      <c r="BU78" s="188">
        <v>0</v>
      </c>
      <c r="BV78" s="188">
        <v>0</v>
      </c>
      <c r="BW78" s="188">
        <f t="shared" si="42"/>
        <v>0</v>
      </c>
      <c r="BX78" s="188">
        <v>0</v>
      </c>
      <c r="BY78" s="188">
        <v>0</v>
      </c>
      <c r="BZ78" s="188">
        <f t="shared" si="43"/>
        <v>0</v>
      </c>
      <c r="CA78" s="188">
        <v>0</v>
      </c>
      <c r="CB78" s="188">
        <v>0</v>
      </c>
      <c r="CC78" s="188">
        <v>0</v>
      </c>
      <c r="CD78" s="189">
        <f t="shared" si="36"/>
        <v>2</v>
      </c>
      <c r="CE78" s="194">
        <v>6312</v>
      </c>
    </row>
    <row r="79" spans="1:83" s="23" customFormat="1" ht="12" customHeight="1">
      <c r="A79" s="177" t="s">
        <v>142</v>
      </c>
      <c r="B79" s="178">
        <v>0</v>
      </c>
      <c r="C79" s="179">
        <v>0</v>
      </c>
      <c r="D79" s="179">
        <v>0</v>
      </c>
      <c r="E79" s="180">
        <f t="shared" si="37"/>
        <v>0</v>
      </c>
      <c r="F79" s="178">
        <v>2</v>
      </c>
      <c r="G79" s="179">
        <v>26</v>
      </c>
      <c r="H79" s="179">
        <v>0</v>
      </c>
      <c r="I79" s="179">
        <v>0</v>
      </c>
      <c r="J79" s="223">
        <f t="shared" si="32"/>
        <v>28</v>
      </c>
      <c r="K79" s="178">
        <v>11</v>
      </c>
      <c r="L79" s="179">
        <v>0</v>
      </c>
      <c r="M79" s="179">
        <v>262</v>
      </c>
      <c r="N79" s="179">
        <f t="shared" si="31"/>
        <v>273</v>
      </c>
      <c r="O79" s="179">
        <v>165</v>
      </c>
      <c r="P79" s="179">
        <v>0</v>
      </c>
      <c r="Q79" s="179">
        <v>18</v>
      </c>
      <c r="R79" s="179">
        <v>9</v>
      </c>
      <c r="S79" s="179">
        <v>38</v>
      </c>
      <c r="T79" s="179">
        <v>38</v>
      </c>
      <c r="U79" s="179">
        <v>15</v>
      </c>
      <c r="V79" s="179">
        <v>2</v>
      </c>
      <c r="W79" s="179">
        <v>0</v>
      </c>
      <c r="X79" s="179">
        <v>0</v>
      </c>
      <c r="Y79" s="179">
        <v>35</v>
      </c>
      <c r="Z79" s="179">
        <v>5</v>
      </c>
      <c r="AA79" s="179">
        <v>37</v>
      </c>
      <c r="AB79" s="179">
        <v>0</v>
      </c>
      <c r="AC79" s="179">
        <v>457</v>
      </c>
      <c r="AD79" s="179">
        <v>84</v>
      </c>
      <c r="AE79" s="179">
        <v>1344</v>
      </c>
      <c r="AF79" s="179">
        <v>515</v>
      </c>
      <c r="AG79" s="179">
        <v>68298</v>
      </c>
      <c r="AH79" s="179">
        <v>120</v>
      </c>
      <c r="AI79" s="179">
        <v>539</v>
      </c>
      <c r="AJ79" s="179">
        <v>2165</v>
      </c>
      <c r="AK79" s="179">
        <v>47</v>
      </c>
      <c r="AL79" s="179">
        <v>888</v>
      </c>
      <c r="AM79" s="179">
        <v>69</v>
      </c>
      <c r="AN79" s="179">
        <v>435</v>
      </c>
      <c r="AO79" s="183">
        <f t="shared" si="35"/>
        <v>75596</v>
      </c>
      <c r="AP79" s="181">
        <v>0</v>
      </c>
      <c r="AQ79" s="22">
        <v>0</v>
      </c>
      <c r="AR79" s="182">
        <f t="shared" si="33"/>
        <v>0</v>
      </c>
      <c r="AS79" s="184">
        <v>0</v>
      </c>
      <c r="AT79" s="185">
        <f t="shared" si="34"/>
        <v>75624</v>
      </c>
      <c r="AU79" s="178">
        <v>0</v>
      </c>
      <c r="AV79" s="179">
        <v>1532</v>
      </c>
      <c r="AW79" s="179">
        <f t="shared" si="38"/>
        <v>1532</v>
      </c>
      <c r="AX79" s="179">
        <v>0</v>
      </c>
      <c r="AY79" s="179">
        <v>0</v>
      </c>
      <c r="AZ79" s="179">
        <v>0</v>
      </c>
      <c r="BA79" s="179">
        <v>0</v>
      </c>
      <c r="BB79" s="179">
        <f t="shared" si="39"/>
        <v>0</v>
      </c>
      <c r="BC79" s="179">
        <v>106</v>
      </c>
      <c r="BD79" s="179">
        <v>0</v>
      </c>
      <c r="BE79" s="179">
        <v>0</v>
      </c>
      <c r="BF79" s="179">
        <f t="shared" si="40"/>
        <v>0</v>
      </c>
      <c r="BG79" s="179">
        <v>0</v>
      </c>
      <c r="BH79" s="179">
        <v>0</v>
      </c>
      <c r="BI79" s="179">
        <v>0</v>
      </c>
      <c r="BJ79" s="179">
        <v>0</v>
      </c>
      <c r="BK79" s="179">
        <f t="shared" si="41"/>
        <v>0</v>
      </c>
      <c r="BL79" s="179">
        <v>0</v>
      </c>
      <c r="BM79" s="179">
        <v>0</v>
      </c>
      <c r="BN79" s="179">
        <v>0</v>
      </c>
      <c r="BO79" s="179">
        <v>71</v>
      </c>
      <c r="BP79" s="179">
        <v>0</v>
      </c>
      <c r="BQ79" s="179">
        <v>14</v>
      </c>
      <c r="BR79" s="179">
        <v>0</v>
      </c>
      <c r="BS79" s="179">
        <v>0</v>
      </c>
      <c r="BT79" s="179">
        <v>80</v>
      </c>
      <c r="BU79" s="179">
        <v>0</v>
      </c>
      <c r="BV79" s="179">
        <v>0</v>
      </c>
      <c r="BW79" s="179">
        <f t="shared" si="42"/>
        <v>80</v>
      </c>
      <c r="BX79" s="179">
        <v>0</v>
      </c>
      <c r="BY79" s="179">
        <v>0</v>
      </c>
      <c r="BZ79" s="179">
        <f t="shared" si="43"/>
        <v>0</v>
      </c>
      <c r="CA79" s="179">
        <v>0</v>
      </c>
      <c r="CB79" s="179">
        <v>0</v>
      </c>
      <c r="CC79" s="179">
        <v>0</v>
      </c>
      <c r="CD79" s="180">
        <f t="shared" si="36"/>
        <v>1803</v>
      </c>
      <c r="CE79" s="184">
        <v>77427</v>
      </c>
    </row>
    <row r="80" spans="1:83" s="23" customFormat="1" ht="12" customHeight="1">
      <c r="A80" s="186" t="s">
        <v>143</v>
      </c>
      <c r="B80" s="187">
        <v>0</v>
      </c>
      <c r="C80" s="188">
        <v>0</v>
      </c>
      <c r="D80" s="188">
        <v>0</v>
      </c>
      <c r="E80" s="189">
        <f t="shared" si="37"/>
        <v>0</v>
      </c>
      <c r="F80" s="187">
        <v>0</v>
      </c>
      <c r="G80" s="188">
        <v>0</v>
      </c>
      <c r="H80" s="188">
        <v>0</v>
      </c>
      <c r="I80" s="188">
        <v>0</v>
      </c>
      <c r="J80" s="222">
        <f t="shared" si="32"/>
        <v>0</v>
      </c>
      <c r="K80" s="187">
        <v>0</v>
      </c>
      <c r="L80" s="188">
        <v>0</v>
      </c>
      <c r="M80" s="188">
        <v>0</v>
      </c>
      <c r="N80" s="188">
        <f t="shared" si="31"/>
        <v>0</v>
      </c>
      <c r="O80" s="188">
        <v>0</v>
      </c>
      <c r="P80" s="188">
        <v>0</v>
      </c>
      <c r="Q80" s="188">
        <v>0</v>
      </c>
      <c r="R80" s="188">
        <v>0</v>
      </c>
      <c r="S80" s="188">
        <v>0</v>
      </c>
      <c r="T80" s="188">
        <v>0</v>
      </c>
      <c r="U80" s="188">
        <v>0</v>
      </c>
      <c r="V80" s="188">
        <v>0</v>
      </c>
      <c r="W80" s="188">
        <v>0</v>
      </c>
      <c r="X80" s="188">
        <v>0</v>
      </c>
      <c r="Y80" s="188">
        <v>2</v>
      </c>
      <c r="Z80" s="188">
        <v>0</v>
      </c>
      <c r="AA80" s="188">
        <v>0</v>
      </c>
      <c r="AB80" s="188">
        <v>0</v>
      </c>
      <c r="AC80" s="188">
        <v>122</v>
      </c>
      <c r="AD80" s="188">
        <v>0</v>
      </c>
      <c r="AE80" s="188">
        <v>0</v>
      </c>
      <c r="AF80" s="188">
        <v>0</v>
      </c>
      <c r="AG80" s="188">
        <v>2</v>
      </c>
      <c r="AH80" s="188">
        <v>2936</v>
      </c>
      <c r="AI80" s="188">
        <v>155</v>
      </c>
      <c r="AJ80" s="188">
        <v>35</v>
      </c>
      <c r="AK80" s="188">
        <v>0</v>
      </c>
      <c r="AL80" s="188">
        <v>87</v>
      </c>
      <c r="AM80" s="188">
        <v>0</v>
      </c>
      <c r="AN80" s="188">
        <v>0</v>
      </c>
      <c r="AO80" s="193">
        <f t="shared" si="35"/>
        <v>3339</v>
      </c>
      <c r="AP80" s="190">
        <v>0</v>
      </c>
      <c r="AQ80" s="191">
        <v>0</v>
      </c>
      <c r="AR80" s="192">
        <f t="shared" si="33"/>
        <v>0</v>
      </c>
      <c r="AS80" s="194">
        <v>0</v>
      </c>
      <c r="AT80" s="195">
        <f t="shared" si="34"/>
        <v>3339</v>
      </c>
      <c r="AU80" s="187">
        <v>0</v>
      </c>
      <c r="AV80" s="188">
        <v>0</v>
      </c>
      <c r="AW80" s="188">
        <f t="shared" si="38"/>
        <v>0</v>
      </c>
      <c r="AX80" s="188">
        <v>0</v>
      </c>
      <c r="AY80" s="188">
        <v>0</v>
      </c>
      <c r="AZ80" s="188">
        <v>0</v>
      </c>
      <c r="BA80" s="188">
        <v>0</v>
      </c>
      <c r="BB80" s="188">
        <f t="shared" si="39"/>
        <v>0</v>
      </c>
      <c r="BC80" s="188">
        <v>0</v>
      </c>
      <c r="BD80" s="188">
        <v>0</v>
      </c>
      <c r="BE80" s="188">
        <v>0</v>
      </c>
      <c r="BF80" s="188">
        <f t="shared" si="40"/>
        <v>0</v>
      </c>
      <c r="BG80" s="188">
        <v>0</v>
      </c>
      <c r="BH80" s="188">
        <v>0</v>
      </c>
      <c r="BI80" s="188">
        <v>0</v>
      </c>
      <c r="BJ80" s="188">
        <v>0</v>
      </c>
      <c r="BK80" s="188">
        <f t="shared" si="41"/>
        <v>0</v>
      </c>
      <c r="BL80" s="188">
        <v>0</v>
      </c>
      <c r="BM80" s="188">
        <v>0</v>
      </c>
      <c r="BN80" s="188">
        <v>0</v>
      </c>
      <c r="BO80" s="188">
        <v>0</v>
      </c>
      <c r="BP80" s="188">
        <v>0</v>
      </c>
      <c r="BQ80" s="188">
        <v>0</v>
      </c>
      <c r="BR80" s="188">
        <v>0</v>
      </c>
      <c r="BS80" s="188">
        <v>0</v>
      </c>
      <c r="BT80" s="188">
        <v>0</v>
      </c>
      <c r="BU80" s="188">
        <v>0</v>
      </c>
      <c r="BV80" s="188">
        <v>0</v>
      </c>
      <c r="BW80" s="188">
        <f t="shared" si="42"/>
        <v>0</v>
      </c>
      <c r="BX80" s="188">
        <v>0</v>
      </c>
      <c r="BY80" s="188">
        <v>0</v>
      </c>
      <c r="BZ80" s="188">
        <f t="shared" si="43"/>
        <v>0</v>
      </c>
      <c r="CA80" s="188">
        <v>0</v>
      </c>
      <c r="CB80" s="188">
        <v>0</v>
      </c>
      <c r="CC80" s="188">
        <v>0</v>
      </c>
      <c r="CD80" s="189">
        <f t="shared" si="36"/>
        <v>0</v>
      </c>
      <c r="CE80" s="194">
        <v>3339</v>
      </c>
    </row>
    <row r="81" spans="1:83" s="23" customFormat="1" ht="12" customHeight="1">
      <c r="A81" s="177" t="s">
        <v>144</v>
      </c>
      <c r="B81" s="178">
        <v>0</v>
      </c>
      <c r="C81" s="179">
        <v>0</v>
      </c>
      <c r="D81" s="179">
        <v>0</v>
      </c>
      <c r="E81" s="180">
        <f t="shared" si="37"/>
        <v>0</v>
      </c>
      <c r="F81" s="178">
        <v>0</v>
      </c>
      <c r="G81" s="179">
        <v>0</v>
      </c>
      <c r="H81" s="179">
        <v>0</v>
      </c>
      <c r="I81" s="179">
        <v>0</v>
      </c>
      <c r="J81" s="223">
        <f t="shared" si="32"/>
        <v>0</v>
      </c>
      <c r="K81" s="178">
        <v>0</v>
      </c>
      <c r="L81" s="179">
        <v>0</v>
      </c>
      <c r="M81" s="179">
        <v>0</v>
      </c>
      <c r="N81" s="179">
        <f t="shared" si="31"/>
        <v>0</v>
      </c>
      <c r="O81" s="179">
        <v>0</v>
      </c>
      <c r="P81" s="179">
        <v>0</v>
      </c>
      <c r="Q81" s="179">
        <v>1</v>
      </c>
      <c r="R81" s="179">
        <v>0</v>
      </c>
      <c r="S81" s="179">
        <v>0</v>
      </c>
      <c r="T81" s="179">
        <v>0</v>
      </c>
      <c r="U81" s="179">
        <v>5</v>
      </c>
      <c r="V81" s="179">
        <v>0</v>
      </c>
      <c r="W81" s="179">
        <v>0</v>
      </c>
      <c r="X81" s="179">
        <v>0</v>
      </c>
      <c r="Y81" s="179">
        <v>0</v>
      </c>
      <c r="Z81" s="179">
        <v>0</v>
      </c>
      <c r="AA81" s="179">
        <v>0</v>
      </c>
      <c r="AB81" s="179">
        <v>0</v>
      </c>
      <c r="AC81" s="179">
        <v>0</v>
      </c>
      <c r="AD81" s="179">
        <v>0</v>
      </c>
      <c r="AE81" s="179">
        <v>0</v>
      </c>
      <c r="AF81" s="179">
        <v>0</v>
      </c>
      <c r="AG81" s="179">
        <v>79</v>
      </c>
      <c r="AH81" s="179">
        <v>21487</v>
      </c>
      <c r="AI81" s="179">
        <v>46</v>
      </c>
      <c r="AJ81" s="179">
        <v>307</v>
      </c>
      <c r="AK81" s="179">
        <v>0</v>
      </c>
      <c r="AL81" s="179">
        <v>0</v>
      </c>
      <c r="AM81" s="179">
        <v>0</v>
      </c>
      <c r="AN81" s="179">
        <v>0</v>
      </c>
      <c r="AO81" s="183">
        <f t="shared" si="35"/>
        <v>21925</v>
      </c>
      <c r="AP81" s="181">
        <v>0</v>
      </c>
      <c r="AQ81" s="22">
        <v>0</v>
      </c>
      <c r="AR81" s="182">
        <f t="shared" si="33"/>
        <v>0</v>
      </c>
      <c r="AS81" s="184">
        <v>0</v>
      </c>
      <c r="AT81" s="185">
        <f t="shared" si="34"/>
        <v>21925</v>
      </c>
      <c r="AU81" s="178">
        <v>1</v>
      </c>
      <c r="AV81" s="179">
        <v>409</v>
      </c>
      <c r="AW81" s="179">
        <f t="shared" si="38"/>
        <v>410</v>
      </c>
      <c r="AX81" s="179">
        <v>0</v>
      </c>
      <c r="AY81" s="179">
        <v>0</v>
      </c>
      <c r="AZ81" s="179">
        <v>0</v>
      </c>
      <c r="BA81" s="179">
        <v>0</v>
      </c>
      <c r="BB81" s="179">
        <f t="shared" si="39"/>
        <v>0</v>
      </c>
      <c r="BC81" s="179">
        <v>10</v>
      </c>
      <c r="BD81" s="179">
        <v>0</v>
      </c>
      <c r="BE81" s="179">
        <v>0</v>
      </c>
      <c r="BF81" s="179">
        <f t="shared" si="40"/>
        <v>0</v>
      </c>
      <c r="BG81" s="179">
        <v>0</v>
      </c>
      <c r="BH81" s="179">
        <v>0</v>
      </c>
      <c r="BI81" s="179">
        <v>0</v>
      </c>
      <c r="BJ81" s="179">
        <v>0</v>
      </c>
      <c r="BK81" s="179">
        <f t="shared" si="41"/>
        <v>0</v>
      </c>
      <c r="BL81" s="179">
        <v>0</v>
      </c>
      <c r="BM81" s="179">
        <v>0</v>
      </c>
      <c r="BN81" s="179">
        <v>0</v>
      </c>
      <c r="BO81" s="179">
        <v>0</v>
      </c>
      <c r="BP81" s="179">
        <v>0</v>
      </c>
      <c r="BQ81" s="179">
        <v>0</v>
      </c>
      <c r="BR81" s="179">
        <v>0</v>
      </c>
      <c r="BS81" s="179">
        <v>0</v>
      </c>
      <c r="BT81" s="179">
        <v>0</v>
      </c>
      <c r="BU81" s="179">
        <v>0</v>
      </c>
      <c r="BV81" s="179">
        <v>0</v>
      </c>
      <c r="BW81" s="179">
        <f t="shared" si="42"/>
        <v>0</v>
      </c>
      <c r="BX81" s="179">
        <v>0</v>
      </c>
      <c r="BY81" s="179">
        <v>0</v>
      </c>
      <c r="BZ81" s="179">
        <f t="shared" si="43"/>
        <v>0</v>
      </c>
      <c r="CA81" s="179">
        <v>0</v>
      </c>
      <c r="CB81" s="179">
        <v>0</v>
      </c>
      <c r="CC81" s="179">
        <v>0</v>
      </c>
      <c r="CD81" s="180">
        <f t="shared" si="36"/>
        <v>420</v>
      </c>
      <c r="CE81" s="184">
        <v>22345</v>
      </c>
    </row>
    <row r="82" spans="1:83" s="23" customFormat="1" ht="12" customHeight="1">
      <c r="A82" s="186" t="s">
        <v>145</v>
      </c>
      <c r="B82" s="187">
        <v>0</v>
      </c>
      <c r="C82" s="188">
        <v>0</v>
      </c>
      <c r="D82" s="188">
        <v>0</v>
      </c>
      <c r="E82" s="189">
        <f t="shared" si="37"/>
        <v>0</v>
      </c>
      <c r="F82" s="187">
        <v>0</v>
      </c>
      <c r="G82" s="188">
        <v>0</v>
      </c>
      <c r="H82" s="188">
        <v>0</v>
      </c>
      <c r="I82" s="188">
        <v>0</v>
      </c>
      <c r="J82" s="222">
        <f t="shared" si="32"/>
        <v>0</v>
      </c>
      <c r="K82" s="187">
        <v>0</v>
      </c>
      <c r="L82" s="188">
        <v>0</v>
      </c>
      <c r="M82" s="188">
        <v>0</v>
      </c>
      <c r="N82" s="188">
        <f t="shared" si="31"/>
        <v>0</v>
      </c>
      <c r="O82" s="188">
        <v>0</v>
      </c>
      <c r="P82" s="188">
        <v>0</v>
      </c>
      <c r="Q82" s="188">
        <v>0</v>
      </c>
      <c r="R82" s="188">
        <v>0</v>
      </c>
      <c r="S82" s="188">
        <v>0</v>
      </c>
      <c r="T82" s="188">
        <v>0</v>
      </c>
      <c r="U82" s="188">
        <v>0</v>
      </c>
      <c r="V82" s="188">
        <v>0</v>
      </c>
      <c r="W82" s="188">
        <v>0</v>
      </c>
      <c r="X82" s="188">
        <v>0</v>
      </c>
      <c r="Y82" s="188">
        <v>0</v>
      </c>
      <c r="Z82" s="188">
        <v>0</v>
      </c>
      <c r="AA82" s="188">
        <v>0</v>
      </c>
      <c r="AB82" s="188">
        <v>0</v>
      </c>
      <c r="AC82" s="188">
        <v>49</v>
      </c>
      <c r="AD82" s="188">
        <v>0</v>
      </c>
      <c r="AE82" s="188">
        <v>0</v>
      </c>
      <c r="AF82" s="188">
        <v>0</v>
      </c>
      <c r="AG82" s="188">
        <v>49</v>
      </c>
      <c r="AH82" s="188">
        <v>27701</v>
      </c>
      <c r="AI82" s="188">
        <v>225</v>
      </c>
      <c r="AJ82" s="188">
        <v>10</v>
      </c>
      <c r="AK82" s="188">
        <v>25</v>
      </c>
      <c r="AL82" s="188">
        <v>36</v>
      </c>
      <c r="AM82" s="188">
        <v>0</v>
      </c>
      <c r="AN82" s="188">
        <v>4</v>
      </c>
      <c r="AO82" s="193">
        <f t="shared" si="35"/>
        <v>28099</v>
      </c>
      <c r="AP82" s="190">
        <v>0</v>
      </c>
      <c r="AQ82" s="191">
        <v>0</v>
      </c>
      <c r="AR82" s="192">
        <f t="shared" si="33"/>
        <v>0</v>
      </c>
      <c r="AS82" s="194">
        <v>0</v>
      </c>
      <c r="AT82" s="195">
        <f t="shared" si="34"/>
        <v>28099</v>
      </c>
      <c r="AU82" s="187">
        <v>0</v>
      </c>
      <c r="AV82" s="188">
        <v>53</v>
      </c>
      <c r="AW82" s="188">
        <f t="shared" si="38"/>
        <v>53</v>
      </c>
      <c r="AX82" s="188">
        <v>0</v>
      </c>
      <c r="AY82" s="188">
        <v>0</v>
      </c>
      <c r="AZ82" s="188">
        <v>0</v>
      </c>
      <c r="BA82" s="188">
        <v>0</v>
      </c>
      <c r="BB82" s="188">
        <f t="shared" si="39"/>
        <v>0</v>
      </c>
      <c r="BC82" s="188">
        <v>56</v>
      </c>
      <c r="BD82" s="188">
        <v>0</v>
      </c>
      <c r="BE82" s="188">
        <v>0</v>
      </c>
      <c r="BF82" s="188">
        <f t="shared" si="40"/>
        <v>0</v>
      </c>
      <c r="BG82" s="188">
        <v>0</v>
      </c>
      <c r="BH82" s="188">
        <v>0</v>
      </c>
      <c r="BI82" s="188">
        <v>0</v>
      </c>
      <c r="BJ82" s="188">
        <v>0</v>
      </c>
      <c r="BK82" s="188">
        <f t="shared" si="41"/>
        <v>0</v>
      </c>
      <c r="BL82" s="188">
        <v>0</v>
      </c>
      <c r="BM82" s="188">
        <v>0</v>
      </c>
      <c r="BN82" s="188">
        <v>0</v>
      </c>
      <c r="BO82" s="188">
        <v>0</v>
      </c>
      <c r="BP82" s="188">
        <v>0</v>
      </c>
      <c r="BQ82" s="188">
        <v>0</v>
      </c>
      <c r="BR82" s="188">
        <v>2</v>
      </c>
      <c r="BS82" s="188">
        <v>0</v>
      </c>
      <c r="BT82" s="188">
        <v>0</v>
      </c>
      <c r="BU82" s="188">
        <v>0</v>
      </c>
      <c r="BV82" s="188">
        <v>0</v>
      </c>
      <c r="BW82" s="188">
        <f t="shared" si="42"/>
        <v>0</v>
      </c>
      <c r="BX82" s="188">
        <v>0</v>
      </c>
      <c r="BY82" s="188">
        <v>0</v>
      </c>
      <c r="BZ82" s="188">
        <f t="shared" si="43"/>
        <v>0</v>
      </c>
      <c r="CA82" s="188">
        <v>0</v>
      </c>
      <c r="CB82" s="188">
        <v>0</v>
      </c>
      <c r="CC82" s="188">
        <v>0</v>
      </c>
      <c r="CD82" s="189">
        <f t="shared" si="36"/>
        <v>111</v>
      </c>
      <c r="CE82" s="194">
        <v>28210</v>
      </c>
    </row>
    <row r="83" spans="1:83" s="23" customFormat="1" ht="12" customHeight="1">
      <c r="A83" s="177" t="s">
        <v>146</v>
      </c>
      <c r="B83" s="178">
        <v>0</v>
      </c>
      <c r="C83" s="179">
        <v>0</v>
      </c>
      <c r="D83" s="179">
        <v>0</v>
      </c>
      <c r="E83" s="180">
        <f t="shared" si="37"/>
        <v>0</v>
      </c>
      <c r="F83" s="178">
        <v>0</v>
      </c>
      <c r="G83" s="179">
        <v>0</v>
      </c>
      <c r="H83" s="179">
        <v>0</v>
      </c>
      <c r="I83" s="179">
        <v>0</v>
      </c>
      <c r="J83" s="223">
        <f t="shared" si="32"/>
        <v>0</v>
      </c>
      <c r="K83" s="178">
        <v>0</v>
      </c>
      <c r="L83" s="179">
        <v>0</v>
      </c>
      <c r="M83" s="179">
        <v>0</v>
      </c>
      <c r="N83" s="179">
        <f t="shared" si="31"/>
        <v>0</v>
      </c>
      <c r="O83" s="179">
        <v>0</v>
      </c>
      <c r="P83" s="179">
        <v>0</v>
      </c>
      <c r="Q83" s="179">
        <v>0</v>
      </c>
      <c r="R83" s="179">
        <v>0</v>
      </c>
      <c r="S83" s="179">
        <v>0</v>
      </c>
      <c r="T83" s="179">
        <v>4</v>
      </c>
      <c r="U83" s="179">
        <v>0</v>
      </c>
      <c r="V83" s="179">
        <v>4</v>
      </c>
      <c r="W83" s="179">
        <v>0</v>
      </c>
      <c r="X83" s="179">
        <v>0</v>
      </c>
      <c r="Y83" s="179">
        <v>0</v>
      </c>
      <c r="Z83" s="179">
        <v>0</v>
      </c>
      <c r="AA83" s="179">
        <v>0</v>
      </c>
      <c r="AB83" s="179">
        <v>0</v>
      </c>
      <c r="AC83" s="179">
        <v>30</v>
      </c>
      <c r="AD83" s="179">
        <v>0</v>
      </c>
      <c r="AE83" s="179">
        <v>0</v>
      </c>
      <c r="AF83" s="179">
        <v>0</v>
      </c>
      <c r="AG83" s="179">
        <v>60</v>
      </c>
      <c r="AH83" s="179">
        <v>7291</v>
      </c>
      <c r="AI83" s="179">
        <v>502</v>
      </c>
      <c r="AJ83" s="179">
        <v>220</v>
      </c>
      <c r="AK83" s="179">
        <v>0</v>
      </c>
      <c r="AL83" s="179">
        <v>481</v>
      </c>
      <c r="AM83" s="179">
        <v>0</v>
      </c>
      <c r="AN83" s="179">
        <v>48</v>
      </c>
      <c r="AO83" s="183">
        <f t="shared" si="35"/>
        <v>8640</v>
      </c>
      <c r="AP83" s="181">
        <v>0</v>
      </c>
      <c r="AQ83" s="22">
        <v>0</v>
      </c>
      <c r="AR83" s="182">
        <f t="shared" si="33"/>
        <v>0</v>
      </c>
      <c r="AS83" s="184">
        <v>0</v>
      </c>
      <c r="AT83" s="185">
        <f t="shared" si="34"/>
        <v>8640</v>
      </c>
      <c r="AU83" s="178">
        <v>0</v>
      </c>
      <c r="AV83" s="179">
        <v>110</v>
      </c>
      <c r="AW83" s="179">
        <f t="shared" si="38"/>
        <v>110</v>
      </c>
      <c r="AX83" s="179">
        <v>0</v>
      </c>
      <c r="AY83" s="179">
        <v>0</v>
      </c>
      <c r="AZ83" s="179">
        <v>0</v>
      </c>
      <c r="BA83" s="179">
        <v>0</v>
      </c>
      <c r="BB83" s="179">
        <f t="shared" si="39"/>
        <v>0</v>
      </c>
      <c r="BC83" s="179">
        <v>63</v>
      </c>
      <c r="BD83" s="179">
        <v>0</v>
      </c>
      <c r="BE83" s="179">
        <v>0</v>
      </c>
      <c r="BF83" s="179">
        <f t="shared" si="40"/>
        <v>0</v>
      </c>
      <c r="BG83" s="179">
        <v>0</v>
      </c>
      <c r="BH83" s="179">
        <v>0</v>
      </c>
      <c r="BI83" s="179">
        <v>0</v>
      </c>
      <c r="BJ83" s="179">
        <v>0</v>
      </c>
      <c r="BK83" s="179">
        <f t="shared" si="41"/>
        <v>0</v>
      </c>
      <c r="BL83" s="179">
        <v>0</v>
      </c>
      <c r="BM83" s="179">
        <v>0</v>
      </c>
      <c r="BN83" s="179">
        <v>0</v>
      </c>
      <c r="BO83" s="179">
        <v>0</v>
      </c>
      <c r="BP83" s="179">
        <v>0</v>
      </c>
      <c r="BQ83" s="179">
        <v>0</v>
      </c>
      <c r="BR83" s="179">
        <v>0</v>
      </c>
      <c r="BS83" s="179">
        <v>0</v>
      </c>
      <c r="BT83" s="179">
        <v>0</v>
      </c>
      <c r="BU83" s="179">
        <v>0</v>
      </c>
      <c r="BV83" s="179">
        <v>0</v>
      </c>
      <c r="BW83" s="179">
        <f t="shared" si="42"/>
        <v>0</v>
      </c>
      <c r="BX83" s="179">
        <v>0</v>
      </c>
      <c r="BY83" s="179">
        <v>0</v>
      </c>
      <c r="BZ83" s="179">
        <f t="shared" si="43"/>
        <v>0</v>
      </c>
      <c r="CA83" s="179">
        <v>0</v>
      </c>
      <c r="CB83" s="179">
        <v>0</v>
      </c>
      <c r="CC83" s="179">
        <v>0</v>
      </c>
      <c r="CD83" s="180">
        <f t="shared" si="36"/>
        <v>173</v>
      </c>
      <c r="CE83" s="184">
        <v>8813</v>
      </c>
    </row>
    <row r="84" spans="1:83" s="23" customFormat="1" ht="12" customHeight="1">
      <c r="A84" s="186" t="s">
        <v>147</v>
      </c>
      <c r="B84" s="187">
        <v>0</v>
      </c>
      <c r="C84" s="188">
        <v>0</v>
      </c>
      <c r="D84" s="188">
        <v>0</v>
      </c>
      <c r="E84" s="189">
        <f t="shared" si="37"/>
        <v>0</v>
      </c>
      <c r="F84" s="187">
        <v>0</v>
      </c>
      <c r="G84" s="188">
        <v>0</v>
      </c>
      <c r="H84" s="188">
        <v>0</v>
      </c>
      <c r="I84" s="188">
        <v>0</v>
      </c>
      <c r="J84" s="222">
        <f t="shared" si="32"/>
        <v>0</v>
      </c>
      <c r="K84" s="187">
        <v>0</v>
      </c>
      <c r="L84" s="188">
        <v>0</v>
      </c>
      <c r="M84" s="188">
        <v>0</v>
      </c>
      <c r="N84" s="188">
        <f t="shared" si="31"/>
        <v>0</v>
      </c>
      <c r="O84" s="188">
        <v>0</v>
      </c>
      <c r="P84" s="188">
        <v>0</v>
      </c>
      <c r="Q84" s="188">
        <v>1</v>
      </c>
      <c r="R84" s="188">
        <v>0</v>
      </c>
      <c r="S84" s="188">
        <v>0</v>
      </c>
      <c r="T84" s="188">
        <v>6</v>
      </c>
      <c r="U84" s="188">
        <v>0</v>
      </c>
      <c r="V84" s="188">
        <v>0</v>
      </c>
      <c r="W84" s="188">
        <v>0</v>
      </c>
      <c r="X84" s="188">
        <v>0</v>
      </c>
      <c r="Y84" s="188">
        <v>11</v>
      </c>
      <c r="Z84" s="188">
        <v>0</v>
      </c>
      <c r="AA84" s="188">
        <v>0</v>
      </c>
      <c r="AB84" s="188">
        <v>0</v>
      </c>
      <c r="AC84" s="188">
        <v>52</v>
      </c>
      <c r="AD84" s="188">
        <v>84</v>
      </c>
      <c r="AE84" s="188">
        <v>0</v>
      </c>
      <c r="AF84" s="188">
        <v>48</v>
      </c>
      <c r="AG84" s="188">
        <v>157</v>
      </c>
      <c r="AH84" s="188">
        <v>876</v>
      </c>
      <c r="AI84" s="188">
        <v>37261</v>
      </c>
      <c r="AJ84" s="188">
        <v>687</v>
      </c>
      <c r="AK84" s="188">
        <v>563</v>
      </c>
      <c r="AL84" s="188">
        <v>365</v>
      </c>
      <c r="AM84" s="188">
        <v>4</v>
      </c>
      <c r="AN84" s="188">
        <v>12</v>
      </c>
      <c r="AO84" s="193">
        <f t="shared" si="35"/>
        <v>40127</v>
      </c>
      <c r="AP84" s="190">
        <v>0</v>
      </c>
      <c r="AQ84" s="191">
        <v>0</v>
      </c>
      <c r="AR84" s="192">
        <f t="shared" si="33"/>
        <v>0</v>
      </c>
      <c r="AS84" s="194">
        <v>0</v>
      </c>
      <c r="AT84" s="195">
        <f t="shared" si="34"/>
        <v>40127</v>
      </c>
      <c r="AU84" s="187">
        <v>0</v>
      </c>
      <c r="AV84" s="188">
        <v>0</v>
      </c>
      <c r="AW84" s="188">
        <f t="shared" si="38"/>
        <v>0</v>
      </c>
      <c r="AX84" s="188">
        <v>0</v>
      </c>
      <c r="AY84" s="188">
        <v>0</v>
      </c>
      <c r="AZ84" s="188">
        <v>0</v>
      </c>
      <c r="BA84" s="188">
        <v>0</v>
      </c>
      <c r="BB84" s="188">
        <f t="shared" si="39"/>
        <v>0</v>
      </c>
      <c r="BC84" s="188">
        <v>117</v>
      </c>
      <c r="BD84" s="188">
        <v>0</v>
      </c>
      <c r="BE84" s="188">
        <v>0</v>
      </c>
      <c r="BF84" s="188">
        <f t="shared" si="40"/>
        <v>0</v>
      </c>
      <c r="BG84" s="188">
        <v>0</v>
      </c>
      <c r="BH84" s="188">
        <v>0</v>
      </c>
      <c r="BI84" s="188">
        <v>0</v>
      </c>
      <c r="BJ84" s="188">
        <v>0</v>
      </c>
      <c r="BK84" s="188">
        <f t="shared" si="41"/>
        <v>0</v>
      </c>
      <c r="BL84" s="188">
        <v>0</v>
      </c>
      <c r="BM84" s="188">
        <v>0</v>
      </c>
      <c r="BN84" s="188">
        <v>0</v>
      </c>
      <c r="BO84" s="188">
        <v>0</v>
      </c>
      <c r="BP84" s="188">
        <v>0</v>
      </c>
      <c r="BQ84" s="188">
        <v>0</v>
      </c>
      <c r="BR84" s="188">
        <v>4</v>
      </c>
      <c r="BS84" s="188">
        <v>0</v>
      </c>
      <c r="BT84" s="188">
        <v>0</v>
      </c>
      <c r="BU84" s="188">
        <v>0</v>
      </c>
      <c r="BV84" s="188">
        <v>0</v>
      </c>
      <c r="BW84" s="188">
        <f t="shared" si="42"/>
        <v>0</v>
      </c>
      <c r="BX84" s="188">
        <v>0</v>
      </c>
      <c r="BY84" s="188">
        <v>0</v>
      </c>
      <c r="BZ84" s="188">
        <f t="shared" si="43"/>
        <v>0</v>
      </c>
      <c r="CA84" s="188">
        <v>0</v>
      </c>
      <c r="CB84" s="188">
        <v>0</v>
      </c>
      <c r="CC84" s="188">
        <v>0</v>
      </c>
      <c r="CD84" s="189">
        <f t="shared" si="36"/>
        <v>121</v>
      </c>
      <c r="CE84" s="194">
        <v>40248</v>
      </c>
    </row>
    <row r="85" spans="1:83" s="23" customFormat="1" ht="12" customHeight="1">
      <c r="A85" s="177" t="s">
        <v>148</v>
      </c>
      <c r="B85" s="178">
        <v>0</v>
      </c>
      <c r="C85" s="179">
        <v>0</v>
      </c>
      <c r="D85" s="179">
        <v>0</v>
      </c>
      <c r="E85" s="180">
        <f t="shared" si="37"/>
        <v>0</v>
      </c>
      <c r="F85" s="178">
        <v>0</v>
      </c>
      <c r="G85" s="179">
        <v>0</v>
      </c>
      <c r="H85" s="179">
        <v>0</v>
      </c>
      <c r="I85" s="179">
        <v>0</v>
      </c>
      <c r="J85" s="223">
        <f t="shared" si="32"/>
        <v>0</v>
      </c>
      <c r="K85" s="178">
        <v>0</v>
      </c>
      <c r="L85" s="179">
        <v>0</v>
      </c>
      <c r="M85" s="179">
        <v>0</v>
      </c>
      <c r="N85" s="179">
        <f t="shared" si="31"/>
        <v>0</v>
      </c>
      <c r="O85" s="179">
        <v>0</v>
      </c>
      <c r="P85" s="179">
        <v>0</v>
      </c>
      <c r="Q85" s="179">
        <v>0</v>
      </c>
      <c r="R85" s="179">
        <v>0</v>
      </c>
      <c r="S85" s="179">
        <v>0</v>
      </c>
      <c r="T85" s="179">
        <v>0</v>
      </c>
      <c r="U85" s="179">
        <v>0</v>
      </c>
      <c r="V85" s="179">
        <v>0</v>
      </c>
      <c r="W85" s="179">
        <v>0</v>
      </c>
      <c r="X85" s="179">
        <v>0</v>
      </c>
      <c r="Y85" s="179">
        <v>1</v>
      </c>
      <c r="Z85" s="179">
        <v>0</v>
      </c>
      <c r="AA85" s="179">
        <v>0</v>
      </c>
      <c r="AB85" s="179">
        <v>0</v>
      </c>
      <c r="AC85" s="179">
        <v>91</v>
      </c>
      <c r="AD85" s="179">
        <v>43</v>
      </c>
      <c r="AE85" s="179">
        <v>0</v>
      </c>
      <c r="AF85" s="179">
        <v>15</v>
      </c>
      <c r="AG85" s="179">
        <v>120</v>
      </c>
      <c r="AH85" s="179">
        <v>236</v>
      </c>
      <c r="AI85" s="179">
        <v>15930</v>
      </c>
      <c r="AJ85" s="179">
        <v>378</v>
      </c>
      <c r="AK85" s="179">
        <v>0</v>
      </c>
      <c r="AL85" s="179">
        <v>56</v>
      </c>
      <c r="AM85" s="179">
        <v>12</v>
      </c>
      <c r="AN85" s="179">
        <v>5</v>
      </c>
      <c r="AO85" s="183">
        <f t="shared" si="35"/>
        <v>16887</v>
      </c>
      <c r="AP85" s="181">
        <v>0</v>
      </c>
      <c r="AQ85" s="22">
        <v>0</v>
      </c>
      <c r="AR85" s="182">
        <f t="shared" si="33"/>
        <v>0</v>
      </c>
      <c r="AS85" s="184">
        <v>0</v>
      </c>
      <c r="AT85" s="185">
        <f t="shared" si="34"/>
        <v>16887</v>
      </c>
      <c r="AU85" s="178">
        <v>0</v>
      </c>
      <c r="AV85" s="179">
        <v>353</v>
      </c>
      <c r="AW85" s="179">
        <f t="shared" si="38"/>
        <v>353</v>
      </c>
      <c r="AX85" s="179">
        <v>0</v>
      </c>
      <c r="AY85" s="179">
        <v>0</v>
      </c>
      <c r="AZ85" s="179">
        <v>0</v>
      </c>
      <c r="BA85" s="179">
        <v>0</v>
      </c>
      <c r="BB85" s="179">
        <f t="shared" si="39"/>
        <v>0</v>
      </c>
      <c r="BC85" s="179">
        <v>0</v>
      </c>
      <c r="BD85" s="179">
        <v>0</v>
      </c>
      <c r="BE85" s="179">
        <v>0</v>
      </c>
      <c r="BF85" s="179">
        <f t="shared" si="40"/>
        <v>0</v>
      </c>
      <c r="BG85" s="179">
        <v>0</v>
      </c>
      <c r="BH85" s="179">
        <v>0</v>
      </c>
      <c r="BI85" s="179">
        <v>0</v>
      </c>
      <c r="BJ85" s="179">
        <v>0</v>
      </c>
      <c r="BK85" s="179">
        <f t="shared" si="41"/>
        <v>0</v>
      </c>
      <c r="BL85" s="179">
        <v>0</v>
      </c>
      <c r="BM85" s="179">
        <v>0</v>
      </c>
      <c r="BN85" s="179">
        <v>0</v>
      </c>
      <c r="BO85" s="179">
        <v>0</v>
      </c>
      <c r="BP85" s="179">
        <v>0</v>
      </c>
      <c r="BQ85" s="179">
        <v>0</v>
      </c>
      <c r="BR85" s="179">
        <v>0</v>
      </c>
      <c r="BS85" s="179">
        <v>0</v>
      </c>
      <c r="BT85" s="179">
        <v>0</v>
      </c>
      <c r="BU85" s="179">
        <v>0</v>
      </c>
      <c r="BV85" s="179">
        <v>0</v>
      </c>
      <c r="BW85" s="179">
        <f t="shared" si="42"/>
        <v>0</v>
      </c>
      <c r="BX85" s="179">
        <v>0</v>
      </c>
      <c r="BY85" s="179">
        <v>0</v>
      </c>
      <c r="BZ85" s="179">
        <f t="shared" si="43"/>
        <v>0</v>
      </c>
      <c r="CA85" s="179">
        <v>0</v>
      </c>
      <c r="CB85" s="179">
        <v>0</v>
      </c>
      <c r="CC85" s="179">
        <v>0</v>
      </c>
      <c r="CD85" s="180">
        <f t="shared" si="36"/>
        <v>353</v>
      </c>
      <c r="CE85" s="184">
        <v>17240</v>
      </c>
    </row>
    <row r="86" spans="1:83" s="23" customFormat="1" ht="12" customHeight="1">
      <c r="A86" s="186" t="s">
        <v>149</v>
      </c>
      <c r="B86" s="187">
        <v>0</v>
      </c>
      <c r="C86" s="188">
        <v>0</v>
      </c>
      <c r="D86" s="188">
        <v>0</v>
      </c>
      <c r="E86" s="189">
        <f t="shared" si="37"/>
        <v>0</v>
      </c>
      <c r="F86" s="187">
        <v>0</v>
      </c>
      <c r="G86" s="188">
        <v>0</v>
      </c>
      <c r="H86" s="188">
        <v>0</v>
      </c>
      <c r="I86" s="188">
        <v>0</v>
      </c>
      <c r="J86" s="222">
        <f t="shared" si="32"/>
        <v>0</v>
      </c>
      <c r="K86" s="187">
        <v>0</v>
      </c>
      <c r="L86" s="188">
        <v>0</v>
      </c>
      <c r="M86" s="188">
        <v>0</v>
      </c>
      <c r="N86" s="188">
        <f t="shared" si="31"/>
        <v>0</v>
      </c>
      <c r="O86" s="188">
        <v>0</v>
      </c>
      <c r="P86" s="188">
        <v>0</v>
      </c>
      <c r="Q86" s="188">
        <v>0</v>
      </c>
      <c r="R86" s="188">
        <v>0</v>
      </c>
      <c r="S86" s="188">
        <v>0</v>
      </c>
      <c r="T86" s="188">
        <v>0</v>
      </c>
      <c r="U86" s="188">
        <v>0</v>
      </c>
      <c r="V86" s="188">
        <v>0</v>
      </c>
      <c r="W86" s="188">
        <v>0</v>
      </c>
      <c r="X86" s="188">
        <v>0</v>
      </c>
      <c r="Y86" s="188">
        <v>0</v>
      </c>
      <c r="Z86" s="188">
        <v>0</v>
      </c>
      <c r="AA86" s="188">
        <v>0</v>
      </c>
      <c r="AB86" s="188">
        <v>0</v>
      </c>
      <c r="AC86" s="188">
        <v>44</v>
      </c>
      <c r="AD86" s="188">
        <v>2</v>
      </c>
      <c r="AE86" s="188">
        <v>7</v>
      </c>
      <c r="AF86" s="188">
        <v>10</v>
      </c>
      <c r="AG86" s="188">
        <v>125</v>
      </c>
      <c r="AH86" s="188">
        <v>9</v>
      </c>
      <c r="AI86" s="188">
        <v>1</v>
      </c>
      <c r="AJ86" s="188">
        <v>16472</v>
      </c>
      <c r="AK86" s="188">
        <v>474</v>
      </c>
      <c r="AL86" s="188">
        <v>507</v>
      </c>
      <c r="AM86" s="188">
        <v>0</v>
      </c>
      <c r="AN86" s="188">
        <v>26</v>
      </c>
      <c r="AO86" s="193">
        <f t="shared" si="35"/>
        <v>17677</v>
      </c>
      <c r="AP86" s="190">
        <v>0</v>
      </c>
      <c r="AQ86" s="191">
        <v>0</v>
      </c>
      <c r="AR86" s="192">
        <f t="shared" si="33"/>
        <v>0</v>
      </c>
      <c r="AS86" s="194">
        <v>0</v>
      </c>
      <c r="AT86" s="195">
        <f t="shared" si="34"/>
        <v>17677</v>
      </c>
      <c r="AU86" s="187">
        <v>0</v>
      </c>
      <c r="AV86" s="188">
        <v>51</v>
      </c>
      <c r="AW86" s="188">
        <f t="shared" si="38"/>
        <v>51</v>
      </c>
      <c r="AX86" s="188">
        <v>0</v>
      </c>
      <c r="AY86" s="188">
        <v>0</v>
      </c>
      <c r="AZ86" s="188">
        <v>0</v>
      </c>
      <c r="BA86" s="188">
        <v>0</v>
      </c>
      <c r="BB86" s="188">
        <f t="shared" si="39"/>
        <v>0</v>
      </c>
      <c r="BC86" s="188">
        <v>23</v>
      </c>
      <c r="BD86" s="188">
        <v>0</v>
      </c>
      <c r="BE86" s="188">
        <v>0</v>
      </c>
      <c r="BF86" s="188">
        <f t="shared" si="40"/>
        <v>0</v>
      </c>
      <c r="BG86" s="188">
        <v>0</v>
      </c>
      <c r="BH86" s="188">
        <v>0</v>
      </c>
      <c r="BI86" s="188">
        <v>0</v>
      </c>
      <c r="BJ86" s="188">
        <v>0</v>
      </c>
      <c r="BK86" s="188">
        <f t="shared" si="41"/>
        <v>0</v>
      </c>
      <c r="BL86" s="188">
        <v>0</v>
      </c>
      <c r="BM86" s="188">
        <v>0</v>
      </c>
      <c r="BN86" s="188">
        <v>0</v>
      </c>
      <c r="BO86" s="188">
        <v>0</v>
      </c>
      <c r="BP86" s="188">
        <v>0</v>
      </c>
      <c r="BQ86" s="188">
        <v>0</v>
      </c>
      <c r="BR86" s="188">
        <v>0</v>
      </c>
      <c r="BS86" s="188">
        <v>0</v>
      </c>
      <c r="BT86" s="188">
        <v>0</v>
      </c>
      <c r="BU86" s="188">
        <v>0</v>
      </c>
      <c r="BV86" s="188">
        <v>0</v>
      </c>
      <c r="BW86" s="188">
        <f t="shared" si="42"/>
        <v>0</v>
      </c>
      <c r="BX86" s="188">
        <v>0</v>
      </c>
      <c r="BY86" s="188">
        <v>0</v>
      </c>
      <c r="BZ86" s="188">
        <f t="shared" si="43"/>
        <v>0</v>
      </c>
      <c r="CA86" s="188">
        <v>0</v>
      </c>
      <c r="CB86" s="188">
        <v>0</v>
      </c>
      <c r="CC86" s="188">
        <v>0</v>
      </c>
      <c r="CD86" s="189">
        <f t="shared" si="36"/>
        <v>74</v>
      </c>
      <c r="CE86" s="194">
        <v>17751</v>
      </c>
    </row>
    <row r="87" spans="1:83" s="23" customFormat="1" ht="12" customHeight="1">
      <c r="A87" s="177" t="s">
        <v>150</v>
      </c>
      <c r="B87" s="178">
        <v>0</v>
      </c>
      <c r="C87" s="179">
        <v>0</v>
      </c>
      <c r="D87" s="179">
        <v>0</v>
      </c>
      <c r="E87" s="180">
        <f t="shared" si="37"/>
        <v>0</v>
      </c>
      <c r="F87" s="178">
        <v>0</v>
      </c>
      <c r="G87" s="179">
        <v>0</v>
      </c>
      <c r="H87" s="179">
        <v>0</v>
      </c>
      <c r="I87" s="179">
        <v>0</v>
      </c>
      <c r="J87" s="223">
        <f t="shared" si="32"/>
        <v>0</v>
      </c>
      <c r="K87" s="178">
        <v>0</v>
      </c>
      <c r="L87" s="179">
        <v>0</v>
      </c>
      <c r="M87" s="179">
        <v>0</v>
      </c>
      <c r="N87" s="179">
        <f t="shared" si="31"/>
        <v>0</v>
      </c>
      <c r="O87" s="179">
        <v>0</v>
      </c>
      <c r="P87" s="179">
        <v>0</v>
      </c>
      <c r="Q87" s="179">
        <v>0</v>
      </c>
      <c r="R87" s="179">
        <v>0</v>
      </c>
      <c r="S87" s="179">
        <v>0</v>
      </c>
      <c r="T87" s="179">
        <v>0</v>
      </c>
      <c r="U87" s="179">
        <v>0</v>
      </c>
      <c r="V87" s="179">
        <v>0</v>
      </c>
      <c r="W87" s="179">
        <v>0</v>
      </c>
      <c r="X87" s="179">
        <v>0</v>
      </c>
      <c r="Y87" s="179">
        <v>0</v>
      </c>
      <c r="Z87" s="179">
        <v>0</v>
      </c>
      <c r="AA87" s="179">
        <v>0</v>
      </c>
      <c r="AB87" s="179">
        <v>0</v>
      </c>
      <c r="AC87" s="179">
        <v>6</v>
      </c>
      <c r="AD87" s="179">
        <v>0</v>
      </c>
      <c r="AE87" s="179">
        <v>38</v>
      </c>
      <c r="AF87" s="179">
        <v>52</v>
      </c>
      <c r="AG87" s="179">
        <v>84</v>
      </c>
      <c r="AH87" s="179">
        <v>0</v>
      </c>
      <c r="AI87" s="179">
        <v>14</v>
      </c>
      <c r="AJ87" s="179">
        <v>14288</v>
      </c>
      <c r="AK87" s="179">
        <v>1</v>
      </c>
      <c r="AL87" s="179">
        <v>109</v>
      </c>
      <c r="AM87" s="179">
        <v>17</v>
      </c>
      <c r="AN87" s="179">
        <v>0</v>
      </c>
      <c r="AO87" s="183">
        <f t="shared" si="35"/>
        <v>14609</v>
      </c>
      <c r="AP87" s="181">
        <v>0</v>
      </c>
      <c r="AQ87" s="22">
        <v>0</v>
      </c>
      <c r="AR87" s="182">
        <f t="shared" si="33"/>
        <v>0</v>
      </c>
      <c r="AS87" s="184">
        <v>40</v>
      </c>
      <c r="AT87" s="185">
        <f t="shared" si="34"/>
        <v>14649</v>
      </c>
      <c r="AU87" s="178">
        <v>0</v>
      </c>
      <c r="AV87" s="179">
        <v>0</v>
      </c>
      <c r="AW87" s="179">
        <f t="shared" si="38"/>
        <v>0</v>
      </c>
      <c r="AX87" s="179">
        <v>0</v>
      </c>
      <c r="AY87" s="179">
        <v>0</v>
      </c>
      <c r="AZ87" s="179">
        <v>0</v>
      </c>
      <c r="BA87" s="179">
        <v>0</v>
      </c>
      <c r="BB87" s="179">
        <f t="shared" si="39"/>
        <v>0</v>
      </c>
      <c r="BC87" s="179">
        <v>7</v>
      </c>
      <c r="BD87" s="179">
        <v>0</v>
      </c>
      <c r="BE87" s="179">
        <v>0</v>
      </c>
      <c r="BF87" s="179">
        <f t="shared" si="40"/>
        <v>0</v>
      </c>
      <c r="BG87" s="179">
        <v>0</v>
      </c>
      <c r="BH87" s="179">
        <v>0</v>
      </c>
      <c r="BI87" s="179">
        <v>0</v>
      </c>
      <c r="BJ87" s="179">
        <v>0</v>
      </c>
      <c r="BK87" s="179">
        <f t="shared" si="41"/>
        <v>0</v>
      </c>
      <c r="BL87" s="179">
        <v>0</v>
      </c>
      <c r="BM87" s="179">
        <v>0</v>
      </c>
      <c r="BN87" s="179">
        <v>0</v>
      </c>
      <c r="BO87" s="179">
        <v>0</v>
      </c>
      <c r="BP87" s="179">
        <v>0</v>
      </c>
      <c r="BQ87" s="179">
        <v>0</v>
      </c>
      <c r="BR87" s="179">
        <v>0</v>
      </c>
      <c r="BS87" s="179">
        <v>0</v>
      </c>
      <c r="BT87" s="179">
        <v>0</v>
      </c>
      <c r="BU87" s="179">
        <v>0</v>
      </c>
      <c r="BV87" s="179">
        <v>0</v>
      </c>
      <c r="BW87" s="179">
        <f t="shared" si="42"/>
        <v>0</v>
      </c>
      <c r="BX87" s="179">
        <v>0</v>
      </c>
      <c r="BY87" s="179">
        <v>0</v>
      </c>
      <c r="BZ87" s="179">
        <f t="shared" si="43"/>
        <v>0</v>
      </c>
      <c r="CA87" s="179">
        <v>0</v>
      </c>
      <c r="CB87" s="179">
        <v>0</v>
      </c>
      <c r="CC87" s="179">
        <v>0</v>
      </c>
      <c r="CD87" s="180">
        <f t="shared" si="36"/>
        <v>7</v>
      </c>
      <c r="CE87" s="184">
        <v>14656</v>
      </c>
    </row>
    <row r="88" spans="1:83" s="23" customFormat="1" ht="12" customHeight="1">
      <c r="A88" s="186" t="s">
        <v>151</v>
      </c>
      <c r="B88" s="187">
        <v>0</v>
      </c>
      <c r="C88" s="188">
        <v>0</v>
      </c>
      <c r="D88" s="188">
        <v>0</v>
      </c>
      <c r="E88" s="189">
        <f t="shared" si="37"/>
        <v>0</v>
      </c>
      <c r="F88" s="187">
        <v>62</v>
      </c>
      <c r="G88" s="188">
        <v>18</v>
      </c>
      <c r="H88" s="188">
        <v>0</v>
      </c>
      <c r="I88" s="188">
        <v>0</v>
      </c>
      <c r="J88" s="222">
        <f t="shared" si="32"/>
        <v>80</v>
      </c>
      <c r="K88" s="187">
        <v>12</v>
      </c>
      <c r="L88" s="188">
        <v>416</v>
      </c>
      <c r="M88" s="188">
        <v>67</v>
      </c>
      <c r="N88" s="188">
        <f t="shared" si="31"/>
        <v>495</v>
      </c>
      <c r="O88" s="188">
        <v>166</v>
      </c>
      <c r="P88" s="188">
        <v>0</v>
      </c>
      <c r="Q88" s="188">
        <v>17</v>
      </c>
      <c r="R88" s="188">
        <v>99</v>
      </c>
      <c r="S88" s="188">
        <v>14</v>
      </c>
      <c r="T88" s="188">
        <v>42</v>
      </c>
      <c r="U88" s="188">
        <v>135</v>
      </c>
      <c r="V88" s="188">
        <v>4</v>
      </c>
      <c r="W88" s="188">
        <v>23</v>
      </c>
      <c r="X88" s="188">
        <v>58</v>
      </c>
      <c r="Y88" s="188">
        <v>394</v>
      </c>
      <c r="Z88" s="188">
        <v>92</v>
      </c>
      <c r="AA88" s="188">
        <v>82</v>
      </c>
      <c r="AB88" s="188">
        <v>110</v>
      </c>
      <c r="AC88" s="188">
        <v>414</v>
      </c>
      <c r="AD88" s="188">
        <v>82</v>
      </c>
      <c r="AE88" s="188">
        <v>464</v>
      </c>
      <c r="AF88" s="188">
        <v>440</v>
      </c>
      <c r="AG88" s="188">
        <v>1090</v>
      </c>
      <c r="AH88" s="188">
        <v>463</v>
      </c>
      <c r="AI88" s="188">
        <v>1203</v>
      </c>
      <c r="AJ88" s="188">
        <v>58467</v>
      </c>
      <c r="AK88" s="188">
        <v>33</v>
      </c>
      <c r="AL88" s="188">
        <v>1668</v>
      </c>
      <c r="AM88" s="188">
        <v>288</v>
      </c>
      <c r="AN88" s="188">
        <v>282</v>
      </c>
      <c r="AO88" s="193">
        <f t="shared" si="35"/>
        <v>66625</v>
      </c>
      <c r="AP88" s="190">
        <v>0</v>
      </c>
      <c r="AQ88" s="191">
        <v>0</v>
      </c>
      <c r="AR88" s="192">
        <f t="shared" si="33"/>
        <v>0</v>
      </c>
      <c r="AS88" s="194">
        <v>0</v>
      </c>
      <c r="AT88" s="195">
        <f t="shared" si="34"/>
        <v>66705</v>
      </c>
      <c r="AU88" s="187">
        <v>1</v>
      </c>
      <c r="AV88" s="188">
        <v>254</v>
      </c>
      <c r="AW88" s="188">
        <f t="shared" si="38"/>
        <v>255</v>
      </c>
      <c r="AX88" s="188">
        <v>0</v>
      </c>
      <c r="AY88" s="188">
        <v>0</v>
      </c>
      <c r="AZ88" s="188">
        <v>0</v>
      </c>
      <c r="BA88" s="188">
        <v>0</v>
      </c>
      <c r="BB88" s="188">
        <f t="shared" si="39"/>
        <v>0</v>
      </c>
      <c r="BC88" s="188">
        <v>448</v>
      </c>
      <c r="BD88" s="188">
        <v>0</v>
      </c>
      <c r="BE88" s="188">
        <v>0</v>
      </c>
      <c r="BF88" s="188">
        <f t="shared" si="40"/>
        <v>0</v>
      </c>
      <c r="BG88" s="188">
        <v>0</v>
      </c>
      <c r="BH88" s="188">
        <v>0</v>
      </c>
      <c r="BI88" s="188">
        <v>0</v>
      </c>
      <c r="BJ88" s="188">
        <v>0</v>
      </c>
      <c r="BK88" s="188">
        <f t="shared" si="41"/>
        <v>0</v>
      </c>
      <c r="BL88" s="188">
        <v>0</v>
      </c>
      <c r="BM88" s="188">
        <v>0</v>
      </c>
      <c r="BN88" s="188">
        <v>0</v>
      </c>
      <c r="BO88" s="188">
        <v>58</v>
      </c>
      <c r="BP88" s="188">
        <v>0</v>
      </c>
      <c r="BQ88" s="188">
        <v>9</v>
      </c>
      <c r="BR88" s="188">
        <v>0</v>
      </c>
      <c r="BS88" s="188">
        <v>0</v>
      </c>
      <c r="BT88" s="188">
        <v>110</v>
      </c>
      <c r="BU88" s="188">
        <v>0</v>
      </c>
      <c r="BV88" s="188">
        <v>0</v>
      </c>
      <c r="BW88" s="188">
        <f t="shared" si="42"/>
        <v>110</v>
      </c>
      <c r="BX88" s="188">
        <v>0</v>
      </c>
      <c r="BY88" s="188">
        <v>0</v>
      </c>
      <c r="BZ88" s="188">
        <f t="shared" si="43"/>
        <v>0</v>
      </c>
      <c r="CA88" s="188">
        <v>0</v>
      </c>
      <c r="CB88" s="188">
        <v>0</v>
      </c>
      <c r="CC88" s="188">
        <v>0</v>
      </c>
      <c r="CD88" s="189">
        <f t="shared" si="36"/>
        <v>880</v>
      </c>
      <c r="CE88" s="194">
        <v>67585</v>
      </c>
    </row>
    <row r="89" spans="1:83" s="23" customFormat="1" ht="12" customHeight="1">
      <c r="A89" s="177" t="s">
        <v>152</v>
      </c>
      <c r="B89" s="178">
        <v>0</v>
      </c>
      <c r="C89" s="179">
        <v>0</v>
      </c>
      <c r="D89" s="179">
        <v>0</v>
      </c>
      <c r="E89" s="180">
        <f t="shared" si="37"/>
        <v>0</v>
      </c>
      <c r="F89" s="178">
        <v>0</v>
      </c>
      <c r="G89" s="179">
        <v>0</v>
      </c>
      <c r="H89" s="179">
        <v>0</v>
      </c>
      <c r="I89" s="179">
        <v>0</v>
      </c>
      <c r="J89" s="223">
        <f t="shared" si="32"/>
        <v>0</v>
      </c>
      <c r="K89" s="178">
        <v>0</v>
      </c>
      <c r="L89" s="179">
        <v>0</v>
      </c>
      <c r="M89" s="179">
        <v>0</v>
      </c>
      <c r="N89" s="179">
        <f t="shared" si="31"/>
        <v>0</v>
      </c>
      <c r="O89" s="179">
        <v>0</v>
      </c>
      <c r="P89" s="179">
        <v>0</v>
      </c>
      <c r="Q89" s="179">
        <v>0</v>
      </c>
      <c r="R89" s="179">
        <v>0</v>
      </c>
      <c r="S89" s="179">
        <v>0</v>
      </c>
      <c r="T89" s="179">
        <v>0</v>
      </c>
      <c r="U89" s="179">
        <v>0</v>
      </c>
      <c r="V89" s="179">
        <v>0</v>
      </c>
      <c r="W89" s="179">
        <v>0</v>
      </c>
      <c r="X89" s="179">
        <v>0</v>
      </c>
      <c r="Y89" s="179">
        <v>0</v>
      </c>
      <c r="Z89" s="179">
        <v>0</v>
      </c>
      <c r="AA89" s="179">
        <v>0</v>
      </c>
      <c r="AB89" s="179">
        <v>0</v>
      </c>
      <c r="AC89" s="179">
        <v>0</v>
      </c>
      <c r="AD89" s="179">
        <v>0</v>
      </c>
      <c r="AE89" s="179">
        <v>0</v>
      </c>
      <c r="AF89" s="179">
        <v>0</v>
      </c>
      <c r="AG89" s="179">
        <v>0</v>
      </c>
      <c r="AH89" s="179">
        <v>0</v>
      </c>
      <c r="AI89" s="179">
        <v>0</v>
      </c>
      <c r="AJ89" s="179">
        <v>1</v>
      </c>
      <c r="AK89" s="179">
        <v>102061</v>
      </c>
      <c r="AL89" s="179">
        <v>2359</v>
      </c>
      <c r="AM89" s="179">
        <v>0</v>
      </c>
      <c r="AN89" s="179">
        <v>0</v>
      </c>
      <c r="AO89" s="183">
        <f t="shared" si="35"/>
        <v>104421</v>
      </c>
      <c r="AP89" s="181">
        <v>0</v>
      </c>
      <c r="AQ89" s="22">
        <v>0</v>
      </c>
      <c r="AR89" s="182">
        <f t="shared" si="33"/>
        <v>0</v>
      </c>
      <c r="AS89" s="184">
        <v>0</v>
      </c>
      <c r="AT89" s="185">
        <f t="shared" si="34"/>
        <v>104421</v>
      </c>
      <c r="AU89" s="178">
        <v>0</v>
      </c>
      <c r="AV89" s="179">
        <v>0</v>
      </c>
      <c r="AW89" s="179">
        <f t="shared" si="38"/>
        <v>0</v>
      </c>
      <c r="AX89" s="179">
        <v>0</v>
      </c>
      <c r="AY89" s="179">
        <v>0</v>
      </c>
      <c r="AZ89" s="179">
        <v>0</v>
      </c>
      <c r="BA89" s="179">
        <v>0</v>
      </c>
      <c r="BB89" s="179">
        <f t="shared" si="39"/>
        <v>0</v>
      </c>
      <c r="BC89" s="179">
        <v>0</v>
      </c>
      <c r="BD89" s="179">
        <v>0</v>
      </c>
      <c r="BE89" s="179">
        <v>0</v>
      </c>
      <c r="BF89" s="179">
        <f t="shared" si="40"/>
        <v>0</v>
      </c>
      <c r="BG89" s="179">
        <v>0</v>
      </c>
      <c r="BH89" s="179">
        <v>0</v>
      </c>
      <c r="BI89" s="179">
        <v>0</v>
      </c>
      <c r="BJ89" s="179">
        <v>0</v>
      </c>
      <c r="BK89" s="179">
        <f t="shared" si="41"/>
        <v>0</v>
      </c>
      <c r="BL89" s="179">
        <v>0</v>
      </c>
      <c r="BM89" s="179">
        <v>0</v>
      </c>
      <c r="BN89" s="179">
        <v>0</v>
      </c>
      <c r="BO89" s="179">
        <v>0</v>
      </c>
      <c r="BP89" s="179">
        <v>0</v>
      </c>
      <c r="BQ89" s="179">
        <v>0</v>
      </c>
      <c r="BR89" s="179">
        <v>0</v>
      </c>
      <c r="BS89" s="179">
        <v>0</v>
      </c>
      <c r="BT89" s="179">
        <v>0</v>
      </c>
      <c r="BU89" s="179">
        <v>0</v>
      </c>
      <c r="BV89" s="179">
        <v>0</v>
      </c>
      <c r="BW89" s="179">
        <f t="shared" si="42"/>
        <v>0</v>
      </c>
      <c r="BX89" s="179">
        <v>0</v>
      </c>
      <c r="BY89" s="179">
        <v>0</v>
      </c>
      <c r="BZ89" s="179">
        <f t="shared" si="43"/>
        <v>0</v>
      </c>
      <c r="CA89" s="179">
        <v>0</v>
      </c>
      <c r="CB89" s="179">
        <v>0</v>
      </c>
      <c r="CC89" s="179">
        <v>0</v>
      </c>
      <c r="CD89" s="180">
        <f t="shared" si="36"/>
        <v>0</v>
      </c>
      <c r="CE89" s="184">
        <v>104421</v>
      </c>
    </row>
    <row r="90" spans="1:83" s="23" customFormat="1" ht="12" customHeight="1">
      <c r="A90" s="186" t="s">
        <v>153</v>
      </c>
      <c r="B90" s="187">
        <v>0</v>
      </c>
      <c r="C90" s="188">
        <v>0</v>
      </c>
      <c r="D90" s="188">
        <v>0</v>
      </c>
      <c r="E90" s="189">
        <f t="shared" si="37"/>
        <v>0</v>
      </c>
      <c r="F90" s="187">
        <v>0</v>
      </c>
      <c r="G90" s="188">
        <v>0</v>
      </c>
      <c r="H90" s="188">
        <v>0</v>
      </c>
      <c r="I90" s="188">
        <v>0</v>
      </c>
      <c r="J90" s="222">
        <f t="shared" si="32"/>
        <v>0</v>
      </c>
      <c r="K90" s="187">
        <v>0</v>
      </c>
      <c r="L90" s="188">
        <v>0</v>
      </c>
      <c r="M90" s="188">
        <v>0</v>
      </c>
      <c r="N90" s="188">
        <f t="shared" si="31"/>
        <v>0</v>
      </c>
      <c r="O90" s="188">
        <v>0</v>
      </c>
      <c r="P90" s="188">
        <v>0</v>
      </c>
      <c r="Q90" s="188">
        <v>0</v>
      </c>
      <c r="R90" s="188">
        <v>0</v>
      </c>
      <c r="S90" s="188">
        <v>0</v>
      </c>
      <c r="T90" s="188">
        <v>1</v>
      </c>
      <c r="U90" s="188">
        <v>0</v>
      </c>
      <c r="V90" s="188">
        <v>0</v>
      </c>
      <c r="W90" s="188">
        <v>0</v>
      </c>
      <c r="X90" s="188">
        <v>0</v>
      </c>
      <c r="Y90" s="188">
        <v>0</v>
      </c>
      <c r="Z90" s="188">
        <v>0</v>
      </c>
      <c r="AA90" s="188">
        <v>0</v>
      </c>
      <c r="AB90" s="188">
        <v>0</v>
      </c>
      <c r="AC90" s="188">
        <v>51</v>
      </c>
      <c r="AD90" s="188">
        <v>0</v>
      </c>
      <c r="AE90" s="188">
        <v>0</v>
      </c>
      <c r="AF90" s="188">
        <v>1</v>
      </c>
      <c r="AG90" s="188">
        <v>262</v>
      </c>
      <c r="AH90" s="188">
        <v>1</v>
      </c>
      <c r="AI90" s="188">
        <v>0</v>
      </c>
      <c r="AJ90" s="188">
        <v>384</v>
      </c>
      <c r="AK90" s="188">
        <v>49223</v>
      </c>
      <c r="AL90" s="188">
        <v>468</v>
      </c>
      <c r="AM90" s="188">
        <v>22</v>
      </c>
      <c r="AN90" s="188">
        <v>0</v>
      </c>
      <c r="AO90" s="193">
        <f t="shared" si="35"/>
        <v>50413</v>
      </c>
      <c r="AP90" s="190">
        <v>0</v>
      </c>
      <c r="AQ90" s="191">
        <v>0</v>
      </c>
      <c r="AR90" s="192">
        <f t="shared" si="33"/>
        <v>0</v>
      </c>
      <c r="AS90" s="194">
        <v>0</v>
      </c>
      <c r="AT90" s="195">
        <f t="shared" si="34"/>
        <v>50413</v>
      </c>
      <c r="AU90" s="187">
        <v>0</v>
      </c>
      <c r="AV90" s="188">
        <v>0</v>
      </c>
      <c r="AW90" s="188">
        <f t="shared" si="38"/>
        <v>0</v>
      </c>
      <c r="AX90" s="188">
        <v>0</v>
      </c>
      <c r="AY90" s="188">
        <v>0</v>
      </c>
      <c r="AZ90" s="188">
        <v>0</v>
      </c>
      <c r="BA90" s="188">
        <v>0</v>
      </c>
      <c r="BB90" s="188">
        <f t="shared" si="39"/>
        <v>0</v>
      </c>
      <c r="BC90" s="188">
        <v>0</v>
      </c>
      <c r="BD90" s="188">
        <v>0</v>
      </c>
      <c r="BE90" s="188">
        <v>0</v>
      </c>
      <c r="BF90" s="188">
        <f t="shared" si="40"/>
        <v>0</v>
      </c>
      <c r="BG90" s="188">
        <v>0</v>
      </c>
      <c r="BH90" s="188">
        <v>0</v>
      </c>
      <c r="BI90" s="188">
        <v>0</v>
      </c>
      <c r="BJ90" s="188">
        <v>0</v>
      </c>
      <c r="BK90" s="188">
        <f t="shared" si="41"/>
        <v>0</v>
      </c>
      <c r="BL90" s="188">
        <v>0</v>
      </c>
      <c r="BM90" s="188">
        <v>0</v>
      </c>
      <c r="BN90" s="188">
        <v>0</v>
      </c>
      <c r="BO90" s="188">
        <v>0</v>
      </c>
      <c r="BP90" s="188">
        <v>0</v>
      </c>
      <c r="BQ90" s="188">
        <v>39</v>
      </c>
      <c r="BR90" s="188">
        <v>0</v>
      </c>
      <c r="BS90" s="188">
        <v>0</v>
      </c>
      <c r="BT90" s="188">
        <v>0</v>
      </c>
      <c r="BU90" s="188">
        <v>0</v>
      </c>
      <c r="BV90" s="188">
        <v>0</v>
      </c>
      <c r="BW90" s="188">
        <f t="shared" si="42"/>
        <v>0</v>
      </c>
      <c r="BX90" s="188">
        <v>0</v>
      </c>
      <c r="BY90" s="188">
        <v>0</v>
      </c>
      <c r="BZ90" s="188">
        <f t="shared" si="43"/>
        <v>0</v>
      </c>
      <c r="CA90" s="188">
        <v>0</v>
      </c>
      <c r="CB90" s="188">
        <v>0</v>
      </c>
      <c r="CC90" s="188">
        <v>0</v>
      </c>
      <c r="CD90" s="189">
        <f t="shared" si="36"/>
        <v>39</v>
      </c>
      <c r="CE90" s="194">
        <v>50452</v>
      </c>
    </row>
    <row r="91" spans="1:83" s="23" customFormat="1" ht="12" customHeight="1">
      <c r="A91" s="177" t="s">
        <v>154</v>
      </c>
      <c r="B91" s="178">
        <v>0</v>
      </c>
      <c r="C91" s="179">
        <v>0</v>
      </c>
      <c r="D91" s="179">
        <v>0</v>
      </c>
      <c r="E91" s="180">
        <f t="shared" si="37"/>
        <v>0</v>
      </c>
      <c r="F91" s="178">
        <v>0</v>
      </c>
      <c r="G91" s="179">
        <v>0</v>
      </c>
      <c r="H91" s="179">
        <v>0</v>
      </c>
      <c r="I91" s="179">
        <v>0</v>
      </c>
      <c r="J91" s="223">
        <f t="shared" si="32"/>
        <v>0</v>
      </c>
      <c r="K91" s="178">
        <v>0</v>
      </c>
      <c r="L91" s="179">
        <v>0</v>
      </c>
      <c r="M91" s="179">
        <v>0</v>
      </c>
      <c r="N91" s="179">
        <f t="shared" si="31"/>
        <v>0</v>
      </c>
      <c r="O91" s="179">
        <v>0</v>
      </c>
      <c r="P91" s="179">
        <v>0</v>
      </c>
      <c r="Q91" s="179">
        <v>191</v>
      </c>
      <c r="R91" s="179">
        <v>2</v>
      </c>
      <c r="S91" s="179">
        <v>2</v>
      </c>
      <c r="T91" s="179">
        <v>0</v>
      </c>
      <c r="U91" s="179">
        <v>5</v>
      </c>
      <c r="V91" s="179">
        <v>0</v>
      </c>
      <c r="W91" s="179">
        <v>0</v>
      </c>
      <c r="X91" s="179">
        <v>0</v>
      </c>
      <c r="Y91" s="179">
        <v>71</v>
      </c>
      <c r="Z91" s="179">
        <v>17</v>
      </c>
      <c r="AA91" s="179">
        <v>0</v>
      </c>
      <c r="AB91" s="179">
        <v>0</v>
      </c>
      <c r="AC91" s="179">
        <v>409</v>
      </c>
      <c r="AD91" s="179">
        <v>111</v>
      </c>
      <c r="AE91" s="179">
        <v>6</v>
      </c>
      <c r="AF91" s="179">
        <v>25</v>
      </c>
      <c r="AG91" s="179">
        <v>494</v>
      </c>
      <c r="AH91" s="179">
        <v>69</v>
      </c>
      <c r="AI91" s="179">
        <v>135</v>
      </c>
      <c r="AJ91" s="179">
        <v>884</v>
      </c>
      <c r="AK91" s="179">
        <v>690</v>
      </c>
      <c r="AL91" s="179">
        <v>70489</v>
      </c>
      <c r="AM91" s="179">
        <v>53</v>
      </c>
      <c r="AN91" s="179">
        <v>30</v>
      </c>
      <c r="AO91" s="183">
        <f t="shared" si="35"/>
        <v>73683</v>
      </c>
      <c r="AP91" s="181">
        <v>0</v>
      </c>
      <c r="AQ91" s="22">
        <v>0</v>
      </c>
      <c r="AR91" s="182">
        <f t="shared" si="33"/>
        <v>0</v>
      </c>
      <c r="AS91" s="184">
        <v>0</v>
      </c>
      <c r="AT91" s="185">
        <f t="shared" si="34"/>
        <v>73683</v>
      </c>
      <c r="AU91" s="178">
        <v>189</v>
      </c>
      <c r="AV91" s="179">
        <v>0</v>
      </c>
      <c r="AW91" s="179">
        <f t="shared" si="38"/>
        <v>189</v>
      </c>
      <c r="AX91" s="179">
        <v>0</v>
      </c>
      <c r="AY91" s="179">
        <v>0</v>
      </c>
      <c r="AZ91" s="179">
        <v>0</v>
      </c>
      <c r="BA91" s="179">
        <v>0</v>
      </c>
      <c r="BB91" s="179">
        <f t="shared" si="39"/>
        <v>0</v>
      </c>
      <c r="BC91" s="179">
        <v>19</v>
      </c>
      <c r="BD91" s="179">
        <v>0</v>
      </c>
      <c r="BE91" s="179">
        <v>0</v>
      </c>
      <c r="BF91" s="179">
        <f t="shared" si="40"/>
        <v>0</v>
      </c>
      <c r="BG91" s="179">
        <v>0</v>
      </c>
      <c r="BH91" s="179">
        <v>0</v>
      </c>
      <c r="BI91" s="179">
        <v>0</v>
      </c>
      <c r="BJ91" s="179">
        <v>0</v>
      </c>
      <c r="BK91" s="179">
        <f t="shared" si="41"/>
        <v>0</v>
      </c>
      <c r="BL91" s="179">
        <v>0</v>
      </c>
      <c r="BM91" s="179">
        <v>0</v>
      </c>
      <c r="BN91" s="179">
        <v>0</v>
      </c>
      <c r="BO91" s="179">
        <v>0</v>
      </c>
      <c r="BP91" s="179">
        <v>0</v>
      </c>
      <c r="BQ91" s="179">
        <v>0</v>
      </c>
      <c r="BR91" s="179">
        <v>0</v>
      </c>
      <c r="BS91" s="179">
        <v>0</v>
      </c>
      <c r="BT91" s="179">
        <v>0</v>
      </c>
      <c r="BU91" s="179">
        <v>0</v>
      </c>
      <c r="BV91" s="179">
        <v>0</v>
      </c>
      <c r="BW91" s="179">
        <f t="shared" si="42"/>
        <v>0</v>
      </c>
      <c r="BX91" s="179">
        <v>0</v>
      </c>
      <c r="BY91" s="179">
        <v>0</v>
      </c>
      <c r="BZ91" s="179">
        <f t="shared" si="43"/>
        <v>0</v>
      </c>
      <c r="CA91" s="179">
        <v>0</v>
      </c>
      <c r="CB91" s="179">
        <v>0</v>
      </c>
      <c r="CC91" s="179">
        <v>0</v>
      </c>
      <c r="CD91" s="180">
        <f t="shared" si="36"/>
        <v>208</v>
      </c>
      <c r="CE91" s="184">
        <v>73891</v>
      </c>
    </row>
    <row r="92" spans="1:83" s="23" customFormat="1" ht="12" customHeight="1">
      <c r="A92" s="186" t="s">
        <v>155</v>
      </c>
      <c r="B92" s="187">
        <v>0</v>
      </c>
      <c r="C92" s="188">
        <v>0</v>
      </c>
      <c r="D92" s="188">
        <v>0</v>
      </c>
      <c r="E92" s="189">
        <f t="shared" si="37"/>
        <v>0</v>
      </c>
      <c r="F92" s="187">
        <v>0</v>
      </c>
      <c r="G92" s="188">
        <v>0</v>
      </c>
      <c r="H92" s="188">
        <v>0</v>
      </c>
      <c r="I92" s="188">
        <v>0</v>
      </c>
      <c r="J92" s="222">
        <f t="shared" si="32"/>
        <v>0</v>
      </c>
      <c r="K92" s="187">
        <v>0</v>
      </c>
      <c r="L92" s="188">
        <v>0</v>
      </c>
      <c r="M92" s="188">
        <v>0</v>
      </c>
      <c r="N92" s="188">
        <f t="shared" si="31"/>
        <v>0</v>
      </c>
      <c r="O92" s="188">
        <v>0</v>
      </c>
      <c r="P92" s="188">
        <v>0</v>
      </c>
      <c r="Q92" s="188">
        <v>1</v>
      </c>
      <c r="R92" s="188">
        <v>2</v>
      </c>
      <c r="S92" s="188">
        <v>0</v>
      </c>
      <c r="T92" s="188">
        <v>0</v>
      </c>
      <c r="U92" s="188">
        <v>1</v>
      </c>
      <c r="V92" s="188">
        <v>0</v>
      </c>
      <c r="W92" s="188">
        <v>0</v>
      </c>
      <c r="X92" s="188">
        <v>0</v>
      </c>
      <c r="Y92" s="188">
        <v>0</v>
      </c>
      <c r="Z92" s="188">
        <v>3</v>
      </c>
      <c r="AA92" s="188">
        <v>0</v>
      </c>
      <c r="AB92" s="188">
        <v>0</v>
      </c>
      <c r="AC92" s="188">
        <v>106</v>
      </c>
      <c r="AD92" s="188">
        <v>16</v>
      </c>
      <c r="AE92" s="188">
        <v>0</v>
      </c>
      <c r="AF92" s="188">
        <v>15</v>
      </c>
      <c r="AG92" s="188">
        <v>142</v>
      </c>
      <c r="AH92" s="188">
        <v>0</v>
      </c>
      <c r="AI92" s="188">
        <v>114</v>
      </c>
      <c r="AJ92" s="188">
        <v>129</v>
      </c>
      <c r="AK92" s="188">
        <v>191</v>
      </c>
      <c r="AL92" s="188">
        <v>164</v>
      </c>
      <c r="AM92" s="188">
        <v>31187</v>
      </c>
      <c r="AN92" s="188">
        <v>188</v>
      </c>
      <c r="AO92" s="193">
        <f t="shared" si="35"/>
        <v>32259</v>
      </c>
      <c r="AP92" s="190">
        <v>0</v>
      </c>
      <c r="AQ92" s="191">
        <v>0</v>
      </c>
      <c r="AR92" s="192">
        <f t="shared" si="33"/>
        <v>0</v>
      </c>
      <c r="AS92" s="194">
        <v>0</v>
      </c>
      <c r="AT92" s="195">
        <f t="shared" si="34"/>
        <v>32259</v>
      </c>
      <c r="AU92" s="187">
        <v>0</v>
      </c>
      <c r="AV92" s="188">
        <v>0</v>
      </c>
      <c r="AW92" s="188">
        <f t="shared" si="38"/>
        <v>0</v>
      </c>
      <c r="AX92" s="188">
        <v>0</v>
      </c>
      <c r="AY92" s="188">
        <v>53</v>
      </c>
      <c r="AZ92" s="188">
        <v>0</v>
      </c>
      <c r="BA92" s="188">
        <v>0</v>
      </c>
      <c r="BB92" s="188">
        <f t="shared" si="39"/>
        <v>53</v>
      </c>
      <c r="BC92" s="188">
        <v>179</v>
      </c>
      <c r="BD92" s="188">
        <v>0</v>
      </c>
      <c r="BE92" s="188">
        <v>0</v>
      </c>
      <c r="BF92" s="188">
        <f t="shared" si="40"/>
        <v>0</v>
      </c>
      <c r="BG92" s="188">
        <v>0</v>
      </c>
      <c r="BH92" s="188">
        <v>0</v>
      </c>
      <c r="BI92" s="188">
        <v>0</v>
      </c>
      <c r="BJ92" s="188">
        <v>0</v>
      </c>
      <c r="BK92" s="188">
        <f t="shared" si="41"/>
        <v>0</v>
      </c>
      <c r="BL92" s="188">
        <v>0</v>
      </c>
      <c r="BM92" s="188">
        <v>0</v>
      </c>
      <c r="BN92" s="188">
        <v>0</v>
      </c>
      <c r="BO92" s="188">
        <v>0</v>
      </c>
      <c r="BP92" s="188">
        <v>0</v>
      </c>
      <c r="BQ92" s="188">
        <v>0</v>
      </c>
      <c r="BR92" s="188">
        <v>0</v>
      </c>
      <c r="BS92" s="188">
        <v>0</v>
      </c>
      <c r="BT92" s="188">
        <v>0</v>
      </c>
      <c r="BU92" s="188">
        <v>0</v>
      </c>
      <c r="BV92" s="188">
        <v>0</v>
      </c>
      <c r="BW92" s="188">
        <f t="shared" si="42"/>
        <v>0</v>
      </c>
      <c r="BX92" s="188">
        <v>0</v>
      </c>
      <c r="BY92" s="188">
        <v>0</v>
      </c>
      <c r="BZ92" s="188">
        <f t="shared" si="43"/>
        <v>0</v>
      </c>
      <c r="CA92" s="188">
        <v>0</v>
      </c>
      <c r="CB92" s="188">
        <v>0</v>
      </c>
      <c r="CC92" s="188">
        <v>0</v>
      </c>
      <c r="CD92" s="189">
        <f t="shared" si="36"/>
        <v>232</v>
      </c>
      <c r="CE92" s="194">
        <v>32491</v>
      </c>
    </row>
    <row r="93" spans="1:83" s="23" customFormat="1" ht="12" customHeight="1">
      <c r="A93" s="177" t="s">
        <v>156</v>
      </c>
      <c r="B93" s="178">
        <v>0</v>
      </c>
      <c r="C93" s="179">
        <v>0</v>
      </c>
      <c r="D93" s="179">
        <v>0</v>
      </c>
      <c r="E93" s="180">
        <f t="shared" si="37"/>
        <v>0</v>
      </c>
      <c r="F93" s="178">
        <v>0</v>
      </c>
      <c r="G93" s="179">
        <v>0</v>
      </c>
      <c r="H93" s="179">
        <v>0</v>
      </c>
      <c r="I93" s="179">
        <v>0</v>
      </c>
      <c r="J93" s="223">
        <f t="shared" si="32"/>
        <v>0</v>
      </c>
      <c r="K93" s="178">
        <v>0</v>
      </c>
      <c r="L93" s="179">
        <v>0</v>
      </c>
      <c r="M93" s="179">
        <v>0</v>
      </c>
      <c r="N93" s="179">
        <f t="shared" ref="N93:N94" si="44">SUM(K93:M93)</f>
        <v>0</v>
      </c>
      <c r="O93" s="179">
        <v>0</v>
      </c>
      <c r="P93" s="179">
        <v>0</v>
      </c>
      <c r="Q93" s="179">
        <v>5</v>
      </c>
      <c r="R93" s="179">
        <v>0</v>
      </c>
      <c r="S93" s="179">
        <v>15</v>
      </c>
      <c r="T93" s="179">
        <v>55</v>
      </c>
      <c r="U93" s="179">
        <v>2</v>
      </c>
      <c r="V93" s="179">
        <v>0</v>
      </c>
      <c r="W93" s="179">
        <v>0</v>
      </c>
      <c r="X93" s="179">
        <v>0</v>
      </c>
      <c r="Y93" s="179">
        <v>9</v>
      </c>
      <c r="Z93" s="179">
        <v>1</v>
      </c>
      <c r="AA93" s="179">
        <v>0</v>
      </c>
      <c r="AB93" s="179">
        <v>0</v>
      </c>
      <c r="AC93" s="179">
        <v>106</v>
      </c>
      <c r="AD93" s="179">
        <v>15</v>
      </c>
      <c r="AE93" s="179">
        <v>2</v>
      </c>
      <c r="AF93" s="179">
        <v>0</v>
      </c>
      <c r="AG93" s="179">
        <v>151</v>
      </c>
      <c r="AH93" s="179">
        <v>32</v>
      </c>
      <c r="AI93" s="179">
        <v>96</v>
      </c>
      <c r="AJ93" s="179">
        <v>193</v>
      </c>
      <c r="AK93" s="179">
        <v>0</v>
      </c>
      <c r="AL93" s="179">
        <v>2</v>
      </c>
      <c r="AM93" s="179">
        <v>222</v>
      </c>
      <c r="AN93" s="179">
        <v>28549</v>
      </c>
      <c r="AO93" s="183">
        <f t="shared" si="35"/>
        <v>29455</v>
      </c>
      <c r="AP93" s="181">
        <v>0</v>
      </c>
      <c r="AQ93" s="22">
        <v>0</v>
      </c>
      <c r="AR93" s="182">
        <f t="shared" si="33"/>
        <v>0</v>
      </c>
      <c r="AS93" s="184">
        <v>0</v>
      </c>
      <c r="AT93" s="185">
        <f t="shared" si="34"/>
        <v>29455</v>
      </c>
      <c r="AU93" s="178">
        <v>1</v>
      </c>
      <c r="AV93" s="179">
        <v>694</v>
      </c>
      <c r="AW93" s="179">
        <f t="shared" si="38"/>
        <v>695</v>
      </c>
      <c r="AX93" s="179">
        <v>0</v>
      </c>
      <c r="AY93" s="179">
        <v>0</v>
      </c>
      <c r="AZ93" s="179">
        <v>0</v>
      </c>
      <c r="BA93" s="179">
        <v>0</v>
      </c>
      <c r="BB93" s="179">
        <f t="shared" si="39"/>
        <v>0</v>
      </c>
      <c r="BC93" s="179">
        <v>35</v>
      </c>
      <c r="BD93" s="179">
        <v>0</v>
      </c>
      <c r="BE93" s="179">
        <v>0</v>
      </c>
      <c r="BF93" s="179">
        <f t="shared" si="40"/>
        <v>0</v>
      </c>
      <c r="BG93" s="179">
        <v>0</v>
      </c>
      <c r="BH93" s="179">
        <v>0</v>
      </c>
      <c r="BI93" s="179">
        <v>0</v>
      </c>
      <c r="BJ93" s="179">
        <v>0</v>
      </c>
      <c r="BK93" s="179">
        <f t="shared" si="41"/>
        <v>0</v>
      </c>
      <c r="BL93" s="179">
        <v>0</v>
      </c>
      <c r="BM93" s="179">
        <v>0</v>
      </c>
      <c r="BN93" s="179">
        <v>0</v>
      </c>
      <c r="BO93" s="179">
        <v>0</v>
      </c>
      <c r="BP93" s="179">
        <v>0</v>
      </c>
      <c r="BQ93" s="179">
        <v>0</v>
      </c>
      <c r="BR93" s="179">
        <v>0</v>
      </c>
      <c r="BS93" s="179">
        <v>0</v>
      </c>
      <c r="BT93" s="179">
        <v>0</v>
      </c>
      <c r="BU93" s="179">
        <v>0</v>
      </c>
      <c r="BV93" s="179">
        <v>0</v>
      </c>
      <c r="BW93" s="179">
        <f t="shared" si="42"/>
        <v>0</v>
      </c>
      <c r="BX93" s="179">
        <v>0</v>
      </c>
      <c r="BY93" s="179">
        <v>0</v>
      </c>
      <c r="BZ93" s="179">
        <f t="shared" si="43"/>
        <v>0</v>
      </c>
      <c r="CA93" s="179">
        <v>0</v>
      </c>
      <c r="CB93" s="179">
        <v>0</v>
      </c>
      <c r="CC93" s="179">
        <v>0</v>
      </c>
      <c r="CD93" s="180">
        <f t="shared" si="36"/>
        <v>730</v>
      </c>
      <c r="CE93" s="184">
        <v>30185</v>
      </c>
    </row>
    <row r="94" spans="1:83" s="23" customFormat="1" ht="12" customHeight="1">
      <c r="A94" s="186" t="s">
        <v>157</v>
      </c>
      <c r="B94" s="187">
        <v>0</v>
      </c>
      <c r="C94" s="188">
        <v>0</v>
      </c>
      <c r="D94" s="188">
        <v>0</v>
      </c>
      <c r="E94" s="189">
        <f t="shared" si="37"/>
        <v>0</v>
      </c>
      <c r="F94" s="187">
        <v>1</v>
      </c>
      <c r="G94" s="188">
        <v>0</v>
      </c>
      <c r="H94" s="188">
        <v>0</v>
      </c>
      <c r="I94" s="188">
        <v>0</v>
      </c>
      <c r="J94" s="222">
        <f t="shared" si="32"/>
        <v>1</v>
      </c>
      <c r="K94" s="187">
        <v>26</v>
      </c>
      <c r="L94" s="188">
        <v>0</v>
      </c>
      <c r="M94" s="188">
        <v>0</v>
      </c>
      <c r="N94" s="188">
        <f t="shared" si="44"/>
        <v>26</v>
      </c>
      <c r="O94" s="188">
        <v>0</v>
      </c>
      <c r="P94" s="188">
        <v>0</v>
      </c>
      <c r="Q94" s="188">
        <v>138</v>
      </c>
      <c r="R94" s="188">
        <v>84</v>
      </c>
      <c r="S94" s="188">
        <v>49</v>
      </c>
      <c r="T94" s="188">
        <v>15</v>
      </c>
      <c r="U94" s="188">
        <v>78</v>
      </c>
      <c r="V94" s="188">
        <v>342</v>
      </c>
      <c r="W94" s="188">
        <v>0</v>
      </c>
      <c r="X94" s="188">
        <v>0</v>
      </c>
      <c r="Y94" s="188">
        <v>23</v>
      </c>
      <c r="Z94" s="188">
        <v>28</v>
      </c>
      <c r="AA94" s="188">
        <v>148</v>
      </c>
      <c r="AB94" s="188">
        <v>157</v>
      </c>
      <c r="AC94" s="188">
        <v>310</v>
      </c>
      <c r="AD94" s="188">
        <v>50</v>
      </c>
      <c r="AE94" s="188">
        <v>0</v>
      </c>
      <c r="AF94" s="188">
        <v>130</v>
      </c>
      <c r="AG94" s="188">
        <v>241</v>
      </c>
      <c r="AH94" s="188">
        <v>342</v>
      </c>
      <c r="AI94" s="188">
        <v>175</v>
      </c>
      <c r="AJ94" s="188">
        <v>79</v>
      </c>
      <c r="AK94" s="188">
        <v>2</v>
      </c>
      <c r="AL94" s="188">
        <v>14</v>
      </c>
      <c r="AM94" s="188">
        <v>35</v>
      </c>
      <c r="AN94" s="188">
        <v>18948</v>
      </c>
      <c r="AO94" s="193">
        <f t="shared" si="35"/>
        <v>21414</v>
      </c>
      <c r="AP94" s="190">
        <v>0</v>
      </c>
      <c r="AQ94" s="191">
        <v>0</v>
      </c>
      <c r="AR94" s="192">
        <f t="shared" si="33"/>
        <v>0</v>
      </c>
      <c r="AS94" s="194">
        <v>0</v>
      </c>
      <c r="AT94" s="195">
        <f t="shared" si="34"/>
        <v>21415</v>
      </c>
      <c r="AU94" s="187">
        <v>24</v>
      </c>
      <c r="AV94" s="188">
        <v>185</v>
      </c>
      <c r="AW94" s="188">
        <f t="shared" si="38"/>
        <v>209</v>
      </c>
      <c r="AX94" s="188">
        <v>0</v>
      </c>
      <c r="AY94" s="188">
        <v>0</v>
      </c>
      <c r="AZ94" s="188">
        <v>0</v>
      </c>
      <c r="BA94" s="188">
        <v>0</v>
      </c>
      <c r="BB94" s="188">
        <f t="shared" si="39"/>
        <v>0</v>
      </c>
      <c r="BC94" s="188">
        <v>7</v>
      </c>
      <c r="BD94" s="188">
        <v>0</v>
      </c>
      <c r="BE94" s="188">
        <v>0</v>
      </c>
      <c r="BF94" s="188">
        <f t="shared" si="40"/>
        <v>0</v>
      </c>
      <c r="BG94" s="188">
        <v>0</v>
      </c>
      <c r="BH94" s="188">
        <v>0</v>
      </c>
      <c r="BI94" s="188">
        <v>0</v>
      </c>
      <c r="BJ94" s="188">
        <v>0</v>
      </c>
      <c r="BK94" s="188">
        <f t="shared" si="41"/>
        <v>0</v>
      </c>
      <c r="BL94" s="188">
        <v>0</v>
      </c>
      <c r="BM94" s="188">
        <v>0</v>
      </c>
      <c r="BN94" s="188">
        <v>0</v>
      </c>
      <c r="BO94" s="188">
        <v>0</v>
      </c>
      <c r="BP94" s="188">
        <v>0</v>
      </c>
      <c r="BQ94" s="188">
        <v>0</v>
      </c>
      <c r="BR94" s="188">
        <v>0</v>
      </c>
      <c r="BS94" s="188">
        <v>0</v>
      </c>
      <c r="BT94" s="188">
        <v>0</v>
      </c>
      <c r="BU94" s="188">
        <v>0</v>
      </c>
      <c r="BV94" s="188">
        <v>0</v>
      </c>
      <c r="BW94" s="188">
        <f t="shared" si="42"/>
        <v>0</v>
      </c>
      <c r="BX94" s="188">
        <v>0</v>
      </c>
      <c r="BY94" s="188">
        <v>0</v>
      </c>
      <c r="BZ94" s="188">
        <f t="shared" si="43"/>
        <v>0</v>
      </c>
      <c r="CA94" s="188">
        <v>0</v>
      </c>
      <c r="CB94" s="188">
        <v>0</v>
      </c>
      <c r="CC94" s="188">
        <v>0</v>
      </c>
      <c r="CD94" s="189">
        <f t="shared" si="36"/>
        <v>216</v>
      </c>
      <c r="CE94" s="194">
        <v>21631</v>
      </c>
    </row>
    <row r="95" spans="1:83" s="23" customFormat="1" ht="12" customHeight="1">
      <c r="A95" s="162" t="s">
        <v>335</v>
      </c>
      <c r="B95" s="224">
        <f>SUM(B96:B98)</f>
        <v>1135</v>
      </c>
      <c r="C95" s="225">
        <f t="shared" ref="C95:AI95" si="45">SUM(C96:C98)</f>
        <v>2382</v>
      </c>
      <c r="D95" s="225">
        <f t="shared" si="45"/>
        <v>109</v>
      </c>
      <c r="E95" s="226">
        <f t="shared" si="45"/>
        <v>3626</v>
      </c>
      <c r="F95" s="224">
        <f t="shared" si="45"/>
        <v>0</v>
      </c>
      <c r="G95" s="225">
        <f t="shared" si="45"/>
        <v>6045</v>
      </c>
      <c r="H95" s="225">
        <f t="shared" si="45"/>
        <v>0</v>
      </c>
      <c r="I95" s="225">
        <f t="shared" si="45"/>
        <v>0</v>
      </c>
      <c r="J95" s="227">
        <f t="shared" ref="J95" si="46">SUM(J96:J98)</f>
        <v>6045</v>
      </c>
      <c r="K95" s="224">
        <f t="shared" si="45"/>
        <v>0</v>
      </c>
      <c r="L95" s="225">
        <f t="shared" si="45"/>
        <v>0</v>
      </c>
      <c r="M95" s="225">
        <f t="shared" si="45"/>
        <v>0</v>
      </c>
      <c r="N95" s="225">
        <f t="shared" si="45"/>
        <v>0</v>
      </c>
      <c r="O95" s="225">
        <f t="shared" si="45"/>
        <v>0</v>
      </c>
      <c r="P95" s="225">
        <f t="shared" si="45"/>
        <v>0</v>
      </c>
      <c r="Q95" s="225">
        <f t="shared" si="45"/>
        <v>0</v>
      </c>
      <c r="R95" s="225">
        <f t="shared" si="45"/>
        <v>0</v>
      </c>
      <c r="S95" s="225">
        <f t="shared" si="45"/>
        <v>0</v>
      </c>
      <c r="T95" s="225">
        <f t="shared" si="45"/>
        <v>0</v>
      </c>
      <c r="U95" s="225">
        <f t="shared" si="45"/>
        <v>0</v>
      </c>
      <c r="V95" s="225">
        <f t="shared" si="45"/>
        <v>0</v>
      </c>
      <c r="W95" s="225">
        <f t="shared" si="45"/>
        <v>0</v>
      </c>
      <c r="X95" s="225">
        <f t="shared" si="45"/>
        <v>0</v>
      </c>
      <c r="Y95" s="225">
        <f t="shared" si="45"/>
        <v>0</v>
      </c>
      <c r="Z95" s="225">
        <f t="shared" si="45"/>
        <v>0</v>
      </c>
      <c r="AA95" s="225">
        <f t="shared" si="45"/>
        <v>0</v>
      </c>
      <c r="AB95" s="225">
        <f t="shared" si="45"/>
        <v>0</v>
      </c>
      <c r="AC95" s="225">
        <f t="shared" si="45"/>
        <v>0</v>
      </c>
      <c r="AD95" s="225">
        <f t="shared" si="45"/>
        <v>0</v>
      </c>
      <c r="AE95" s="225">
        <f t="shared" si="45"/>
        <v>0</v>
      </c>
      <c r="AF95" s="225">
        <f t="shared" si="45"/>
        <v>0</v>
      </c>
      <c r="AG95" s="225">
        <f t="shared" si="45"/>
        <v>0</v>
      </c>
      <c r="AH95" s="225">
        <f t="shared" si="45"/>
        <v>0</v>
      </c>
      <c r="AI95" s="225">
        <f t="shared" si="45"/>
        <v>0</v>
      </c>
      <c r="AJ95" s="225">
        <f t="shared" ref="AJ95:BW95" si="47">SUM(AJ96:AJ98)</f>
        <v>0</v>
      </c>
      <c r="AK95" s="225">
        <f t="shared" si="47"/>
        <v>0</v>
      </c>
      <c r="AL95" s="225">
        <f t="shared" si="47"/>
        <v>0</v>
      </c>
      <c r="AM95" s="225">
        <f t="shared" si="47"/>
        <v>0</v>
      </c>
      <c r="AN95" s="225">
        <f t="shared" si="47"/>
        <v>0</v>
      </c>
      <c r="AO95" s="228">
        <f t="shared" si="35"/>
        <v>0</v>
      </c>
      <c r="AP95" s="224">
        <f t="shared" si="47"/>
        <v>0</v>
      </c>
      <c r="AQ95" s="225">
        <f t="shared" si="47"/>
        <v>0</v>
      </c>
      <c r="AR95" s="227">
        <f t="shared" ref="AR95" si="48">SUM(AR96:AR98)</f>
        <v>0</v>
      </c>
      <c r="AS95" s="229">
        <f t="shared" si="47"/>
        <v>444958</v>
      </c>
      <c r="AT95" s="230">
        <f t="shared" si="47"/>
        <v>451003</v>
      </c>
      <c r="AU95" s="224">
        <f t="shared" si="47"/>
        <v>0</v>
      </c>
      <c r="AV95" s="225">
        <f t="shared" si="47"/>
        <v>0</v>
      </c>
      <c r="AW95" s="225">
        <f t="shared" si="47"/>
        <v>0</v>
      </c>
      <c r="AX95" s="225">
        <f t="shared" si="47"/>
        <v>0</v>
      </c>
      <c r="AY95" s="225">
        <f t="shared" si="47"/>
        <v>0</v>
      </c>
      <c r="AZ95" s="225">
        <f t="shared" si="47"/>
        <v>0</v>
      </c>
      <c r="BA95" s="225">
        <f t="shared" si="47"/>
        <v>0</v>
      </c>
      <c r="BB95" s="225">
        <f t="shared" si="47"/>
        <v>0</v>
      </c>
      <c r="BC95" s="225">
        <f>SUM(BC96:BC98)</f>
        <v>0</v>
      </c>
      <c r="BD95" s="225">
        <f t="shared" si="47"/>
        <v>0</v>
      </c>
      <c r="BE95" s="225">
        <f t="shared" si="47"/>
        <v>0</v>
      </c>
      <c r="BF95" s="225">
        <f t="shared" si="47"/>
        <v>0</v>
      </c>
      <c r="BG95" s="225">
        <f t="shared" si="47"/>
        <v>0</v>
      </c>
      <c r="BH95" s="225">
        <f t="shared" si="47"/>
        <v>0</v>
      </c>
      <c r="BI95" s="225">
        <f t="shared" si="47"/>
        <v>0</v>
      </c>
      <c r="BJ95" s="225">
        <f t="shared" si="47"/>
        <v>0</v>
      </c>
      <c r="BK95" s="225">
        <f t="shared" si="47"/>
        <v>0</v>
      </c>
      <c r="BL95" s="225">
        <f t="shared" si="47"/>
        <v>0</v>
      </c>
      <c r="BM95" s="225">
        <f t="shared" si="47"/>
        <v>0</v>
      </c>
      <c r="BN95" s="225">
        <f t="shared" si="47"/>
        <v>0</v>
      </c>
      <c r="BO95" s="225">
        <f t="shared" si="47"/>
        <v>0</v>
      </c>
      <c r="BP95" s="225">
        <f t="shared" si="47"/>
        <v>0</v>
      </c>
      <c r="BQ95" s="225">
        <f t="shared" si="47"/>
        <v>0</v>
      </c>
      <c r="BR95" s="225">
        <f t="shared" si="47"/>
        <v>0</v>
      </c>
      <c r="BS95" s="225">
        <f t="shared" si="47"/>
        <v>0</v>
      </c>
      <c r="BT95" s="225">
        <f t="shared" si="47"/>
        <v>0</v>
      </c>
      <c r="BU95" s="225">
        <f t="shared" si="47"/>
        <v>0</v>
      </c>
      <c r="BV95" s="225">
        <f t="shared" si="47"/>
        <v>0</v>
      </c>
      <c r="BW95" s="225">
        <f t="shared" si="47"/>
        <v>0</v>
      </c>
      <c r="BX95" s="225">
        <f t="shared" ref="BX95:CE95" si="49">SUM(BX96:BX98)</f>
        <v>0</v>
      </c>
      <c r="BY95" s="225">
        <f t="shared" si="49"/>
        <v>0</v>
      </c>
      <c r="BZ95" s="225">
        <f t="shared" si="49"/>
        <v>0</v>
      </c>
      <c r="CA95" s="225">
        <f t="shared" si="49"/>
        <v>0</v>
      </c>
      <c r="CB95" s="225">
        <f t="shared" si="49"/>
        <v>0</v>
      </c>
      <c r="CC95" s="225">
        <f t="shared" si="49"/>
        <v>0</v>
      </c>
      <c r="CD95" s="226">
        <f t="shared" si="36"/>
        <v>0</v>
      </c>
      <c r="CE95" s="229">
        <f t="shared" si="49"/>
        <v>454629</v>
      </c>
    </row>
    <row r="96" spans="1:83" s="23" customFormat="1" ht="12" customHeight="1">
      <c r="A96" s="177" t="s">
        <v>161</v>
      </c>
      <c r="B96" s="178">
        <v>265</v>
      </c>
      <c r="C96" s="179">
        <v>534</v>
      </c>
      <c r="D96" s="179">
        <v>24</v>
      </c>
      <c r="E96" s="180">
        <f>SUM(B96:D96)</f>
        <v>823</v>
      </c>
      <c r="F96" s="178">
        <v>0</v>
      </c>
      <c r="G96" s="179">
        <v>0</v>
      </c>
      <c r="H96" s="179">
        <v>0</v>
      </c>
      <c r="I96" s="179">
        <v>0</v>
      </c>
      <c r="J96" s="182">
        <f>SUM(F96,G96,H96,I96)</f>
        <v>0</v>
      </c>
      <c r="K96" s="178">
        <v>0</v>
      </c>
      <c r="L96" s="179">
        <v>0</v>
      </c>
      <c r="M96" s="179">
        <v>0</v>
      </c>
      <c r="N96" s="179">
        <f>SUM(K96:M96)</f>
        <v>0</v>
      </c>
      <c r="O96" s="179">
        <v>0</v>
      </c>
      <c r="P96" s="179">
        <v>0</v>
      </c>
      <c r="Q96" s="179">
        <v>0</v>
      </c>
      <c r="R96" s="179">
        <v>0</v>
      </c>
      <c r="S96" s="179">
        <v>0</v>
      </c>
      <c r="T96" s="179">
        <v>0</v>
      </c>
      <c r="U96" s="179">
        <v>0</v>
      </c>
      <c r="V96" s="179">
        <v>0</v>
      </c>
      <c r="W96" s="179">
        <v>0</v>
      </c>
      <c r="X96" s="179">
        <v>0</v>
      </c>
      <c r="Y96" s="179">
        <v>0</v>
      </c>
      <c r="Z96" s="179">
        <v>0</v>
      </c>
      <c r="AA96" s="179">
        <v>0</v>
      </c>
      <c r="AB96" s="179">
        <v>0</v>
      </c>
      <c r="AC96" s="179">
        <v>0</v>
      </c>
      <c r="AD96" s="179">
        <v>0</v>
      </c>
      <c r="AE96" s="179">
        <v>0</v>
      </c>
      <c r="AF96" s="179">
        <v>0</v>
      </c>
      <c r="AG96" s="179">
        <v>0</v>
      </c>
      <c r="AH96" s="179">
        <v>0</v>
      </c>
      <c r="AI96" s="179">
        <v>0</v>
      </c>
      <c r="AJ96" s="179">
        <v>0</v>
      </c>
      <c r="AK96" s="179">
        <v>0</v>
      </c>
      <c r="AL96" s="179">
        <v>0</v>
      </c>
      <c r="AM96" s="179">
        <v>0</v>
      </c>
      <c r="AN96" s="179">
        <v>0</v>
      </c>
      <c r="AO96" s="183">
        <f t="shared" si="35"/>
        <v>0</v>
      </c>
      <c r="AP96" s="181">
        <v>0</v>
      </c>
      <c r="AQ96" s="22">
        <v>0</v>
      </c>
      <c r="AR96" s="182">
        <f>SUM(AP96,AQ96)</f>
        <v>0</v>
      </c>
      <c r="AS96" s="184">
        <v>237205</v>
      </c>
      <c r="AT96" s="185">
        <f>SUM(AS96,AR96,AO96,J96)</f>
        <v>237205</v>
      </c>
      <c r="AU96" s="181">
        <v>0</v>
      </c>
      <c r="AV96" s="22">
        <v>0</v>
      </c>
      <c r="AW96" s="22">
        <f>SUM(AU96:AV96)</f>
        <v>0</v>
      </c>
      <c r="AX96" s="22">
        <v>0</v>
      </c>
      <c r="AY96" s="22">
        <v>0</v>
      </c>
      <c r="AZ96" s="22">
        <v>0</v>
      </c>
      <c r="BA96" s="22">
        <v>0</v>
      </c>
      <c r="BB96" s="22">
        <f>SUM(AX96:BA96)</f>
        <v>0</v>
      </c>
      <c r="BC96" s="179">
        <v>0</v>
      </c>
      <c r="BD96" s="22">
        <v>0</v>
      </c>
      <c r="BE96" s="22">
        <v>0</v>
      </c>
      <c r="BF96" s="22">
        <f>SUM(BD96:BE96)</f>
        <v>0</v>
      </c>
      <c r="BG96" s="22">
        <v>0</v>
      </c>
      <c r="BH96" s="22">
        <v>0</v>
      </c>
      <c r="BI96" s="22">
        <v>0</v>
      </c>
      <c r="BJ96" s="22">
        <v>0</v>
      </c>
      <c r="BK96" s="22">
        <f>BG96+BH96+BI96+BJ96</f>
        <v>0</v>
      </c>
      <c r="BL96" s="22">
        <v>0</v>
      </c>
      <c r="BM96" s="22">
        <v>0</v>
      </c>
      <c r="BN96" s="22">
        <v>0</v>
      </c>
      <c r="BO96" s="22">
        <v>0</v>
      </c>
      <c r="BP96" s="22">
        <v>0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f>BT96+BU96+BV96</f>
        <v>0</v>
      </c>
      <c r="BX96" s="22">
        <v>0</v>
      </c>
      <c r="BY96" s="22">
        <v>0</v>
      </c>
      <c r="BZ96" s="22">
        <f>BX96+BY96</f>
        <v>0</v>
      </c>
      <c r="CA96" s="22">
        <v>0</v>
      </c>
      <c r="CB96" s="22">
        <v>0</v>
      </c>
      <c r="CC96" s="22">
        <v>0</v>
      </c>
      <c r="CD96" s="180">
        <f t="shared" si="36"/>
        <v>0</v>
      </c>
      <c r="CE96" s="184">
        <v>238028</v>
      </c>
    </row>
    <row r="97" spans="1:83" s="23" customFormat="1" ht="12" customHeight="1">
      <c r="A97" s="186" t="s">
        <v>162</v>
      </c>
      <c r="B97" s="187">
        <v>3</v>
      </c>
      <c r="C97" s="188">
        <v>4</v>
      </c>
      <c r="D97" s="188">
        <v>0</v>
      </c>
      <c r="E97" s="189">
        <f>SUM(B97:D97)</f>
        <v>7</v>
      </c>
      <c r="F97" s="187">
        <v>0</v>
      </c>
      <c r="G97" s="188">
        <v>6045</v>
      </c>
      <c r="H97" s="188">
        <v>0</v>
      </c>
      <c r="I97" s="188">
        <v>0</v>
      </c>
      <c r="J97" s="192">
        <f>SUM(F97,G97,H97,I97)</f>
        <v>6045</v>
      </c>
      <c r="K97" s="187">
        <v>0</v>
      </c>
      <c r="L97" s="188">
        <v>0</v>
      </c>
      <c r="M97" s="188">
        <v>0</v>
      </c>
      <c r="N97" s="188">
        <f>SUM(K97:M97)</f>
        <v>0</v>
      </c>
      <c r="O97" s="188">
        <v>0</v>
      </c>
      <c r="P97" s="188">
        <v>0</v>
      </c>
      <c r="Q97" s="188">
        <v>0</v>
      </c>
      <c r="R97" s="188">
        <v>0</v>
      </c>
      <c r="S97" s="188">
        <v>0</v>
      </c>
      <c r="T97" s="188">
        <v>0</v>
      </c>
      <c r="U97" s="188">
        <v>0</v>
      </c>
      <c r="V97" s="188">
        <v>0</v>
      </c>
      <c r="W97" s="188">
        <v>0</v>
      </c>
      <c r="X97" s="188">
        <v>0</v>
      </c>
      <c r="Y97" s="188">
        <v>0</v>
      </c>
      <c r="Z97" s="188">
        <v>0</v>
      </c>
      <c r="AA97" s="188">
        <v>0</v>
      </c>
      <c r="AB97" s="188">
        <v>0</v>
      </c>
      <c r="AC97" s="188">
        <v>0</v>
      </c>
      <c r="AD97" s="188">
        <v>0</v>
      </c>
      <c r="AE97" s="188">
        <v>0</v>
      </c>
      <c r="AF97" s="188">
        <v>0</v>
      </c>
      <c r="AG97" s="188">
        <v>0</v>
      </c>
      <c r="AH97" s="188">
        <v>0</v>
      </c>
      <c r="AI97" s="188">
        <v>0</v>
      </c>
      <c r="AJ97" s="188">
        <v>0</v>
      </c>
      <c r="AK97" s="188">
        <v>0</v>
      </c>
      <c r="AL97" s="188">
        <v>0</v>
      </c>
      <c r="AM97" s="188">
        <v>0</v>
      </c>
      <c r="AN97" s="188">
        <v>0</v>
      </c>
      <c r="AO97" s="193">
        <f t="shared" si="35"/>
        <v>0</v>
      </c>
      <c r="AP97" s="190">
        <v>0</v>
      </c>
      <c r="AQ97" s="191">
        <v>0</v>
      </c>
      <c r="AR97" s="192">
        <f>SUM(AP97,AQ97)</f>
        <v>0</v>
      </c>
      <c r="AS97" s="194">
        <v>119819</v>
      </c>
      <c r="AT97" s="195">
        <f>SUM(AS97,AR97,AO97,J97)</f>
        <v>125864</v>
      </c>
      <c r="AU97" s="190">
        <v>0</v>
      </c>
      <c r="AV97" s="191">
        <v>0</v>
      </c>
      <c r="AW97" s="191">
        <f>SUM(AU97:AV97)</f>
        <v>0</v>
      </c>
      <c r="AX97" s="191">
        <v>0</v>
      </c>
      <c r="AY97" s="191">
        <v>0</v>
      </c>
      <c r="AZ97" s="191">
        <v>0</v>
      </c>
      <c r="BA97" s="191">
        <v>0</v>
      </c>
      <c r="BB97" s="191">
        <f>SUM(AX97:BA97)</f>
        <v>0</v>
      </c>
      <c r="BC97" s="188">
        <v>0</v>
      </c>
      <c r="BD97" s="191">
        <v>0</v>
      </c>
      <c r="BE97" s="191">
        <v>0</v>
      </c>
      <c r="BF97" s="191">
        <f>SUM(BD97:BE97)</f>
        <v>0</v>
      </c>
      <c r="BG97" s="191">
        <v>0</v>
      </c>
      <c r="BH97" s="191">
        <v>0</v>
      </c>
      <c r="BI97" s="191">
        <v>0</v>
      </c>
      <c r="BJ97" s="191">
        <v>0</v>
      </c>
      <c r="BK97" s="191">
        <f>BG97+BH97+BI97+BJ97</f>
        <v>0</v>
      </c>
      <c r="BL97" s="191">
        <v>0</v>
      </c>
      <c r="BM97" s="191">
        <v>0</v>
      </c>
      <c r="BN97" s="191">
        <v>0</v>
      </c>
      <c r="BO97" s="191">
        <v>0</v>
      </c>
      <c r="BP97" s="191">
        <v>0</v>
      </c>
      <c r="BQ97" s="191">
        <v>0</v>
      </c>
      <c r="BR97" s="191">
        <v>0</v>
      </c>
      <c r="BS97" s="191">
        <v>0</v>
      </c>
      <c r="BT97" s="191">
        <v>0</v>
      </c>
      <c r="BU97" s="191">
        <v>0</v>
      </c>
      <c r="BV97" s="191">
        <v>0</v>
      </c>
      <c r="BW97" s="191">
        <f>BT97+BU97+BV97</f>
        <v>0</v>
      </c>
      <c r="BX97" s="191">
        <v>0</v>
      </c>
      <c r="BY97" s="191">
        <v>0</v>
      </c>
      <c r="BZ97" s="191">
        <f>BX97+BY97</f>
        <v>0</v>
      </c>
      <c r="CA97" s="191">
        <v>0</v>
      </c>
      <c r="CB97" s="191">
        <v>0</v>
      </c>
      <c r="CC97" s="191">
        <v>0</v>
      </c>
      <c r="CD97" s="189">
        <f t="shared" si="36"/>
        <v>0</v>
      </c>
      <c r="CE97" s="194">
        <v>125871</v>
      </c>
    </row>
    <row r="98" spans="1:83" s="23" customFormat="1" ht="12" customHeight="1">
      <c r="A98" s="177" t="s">
        <v>163</v>
      </c>
      <c r="B98" s="178">
        <v>867</v>
      </c>
      <c r="C98" s="179">
        <v>1844</v>
      </c>
      <c r="D98" s="179">
        <v>85</v>
      </c>
      <c r="E98" s="180">
        <f>SUM(B98:D98)</f>
        <v>2796</v>
      </c>
      <c r="F98" s="178">
        <v>0</v>
      </c>
      <c r="G98" s="179">
        <v>0</v>
      </c>
      <c r="H98" s="179">
        <v>0</v>
      </c>
      <c r="I98" s="179">
        <v>0</v>
      </c>
      <c r="J98" s="182">
        <f>SUM(F98,G98,H98,I98)</f>
        <v>0</v>
      </c>
      <c r="K98" s="178">
        <v>0</v>
      </c>
      <c r="L98" s="179">
        <v>0</v>
      </c>
      <c r="M98" s="179">
        <v>0</v>
      </c>
      <c r="N98" s="179">
        <f>SUM(K98:M98)</f>
        <v>0</v>
      </c>
      <c r="O98" s="179">
        <v>0</v>
      </c>
      <c r="P98" s="179">
        <v>0</v>
      </c>
      <c r="Q98" s="179">
        <v>0</v>
      </c>
      <c r="R98" s="179">
        <v>0</v>
      </c>
      <c r="S98" s="179">
        <v>0</v>
      </c>
      <c r="T98" s="179">
        <v>0</v>
      </c>
      <c r="U98" s="179">
        <v>0</v>
      </c>
      <c r="V98" s="179">
        <v>0</v>
      </c>
      <c r="W98" s="179">
        <v>0</v>
      </c>
      <c r="X98" s="179">
        <v>0</v>
      </c>
      <c r="Y98" s="179">
        <v>0</v>
      </c>
      <c r="Z98" s="179">
        <v>0</v>
      </c>
      <c r="AA98" s="179">
        <v>0</v>
      </c>
      <c r="AB98" s="179">
        <v>0</v>
      </c>
      <c r="AC98" s="179">
        <v>0</v>
      </c>
      <c r="AD98" s="179">
        <v>0</v>
      </c>
      <c r="AE98" s="179">
        <v>0</v>
      </c>
      <c r="AF98" s="179">
        <v>0</v>
      </c>
      <c r="AG98" s="179">
        <v>0</v>
      </c>
      <c r="AH98" s="179">
        <v>0</v>
      </c>
      <c r="AI98" s="179">
        <v>0</v>
      </c>
      <c r="AJ98" s="179">
        <v>0</v>
      </c>
      <c r="AK98" s="179">
        <v>0</v>
      </c>
      <c r="AL98" s="179">
        <v>0</v>
      </c>
      <c r="AM98" s="179">
        <v>0</v>
      </c>
      <c r="AN98" s="179">
        <v>0</v>
      </c>
      <c r="AO98" s="183">
        <f t="shared" si="35"/>
        <v>0</v>
      </c>
      <c r="AP98" s="181">
        <v>0</v>
      </c>
      <c r="AQ98" s="22">
        <v>0</v>
      </c>
      <c r="AR98" s="182">
        <f>SUM(AP98,AQ98)</f>
        <v>0</v>
      </c>
      <c r="AS98" s="184">
        <v>87934</v>
      </c>
      <c r="AT98" s="185">
        <f>SUM(AS98,AR98,AO98,J98)</f>
        <v>87934</v>
      </c>
      <c r="AU98" s="181">
        <v>0</v>
      </c>
      <c r="AV98" s="22">
        <v>0</v>
      </c>
      <c r="AW98" s="22">
        <f>SUM(AU98:AV98)</f>
        <v>0</v>
      </c>
      <c r="AX98" s="22">
        <v>0</v>
      </c>
      <c r="AY98" s="22">
        <v>0</v>
      </c>
      <c r="AZ98" s="22">
        <v>0</v>
      </c>
      <c r="BA98" s="22">
        <v>0</v>
      </c>
      <c r="BB98" s="22">
        <f>SUM(AX98:BA98)</f>
        <v>0</v>
      </c>
      <c r="BC98" s="179">
        <v>0</v>
      </c>
      <c r="BD98" s="22">
        <v>0</v>
      </c>
      <c r="BE98" s="22">
        <v>0</v>
      </c>
      <c r="BF98" s="22">
        <f>SUM(BD98:BE98)</f>
        <v>0</v>
      </c>
      <c r="BG98" s="22">
        <v>0</v>
      </c>
      <c r="BH98" s="22">
        <v>0</v>
      </c>
      <c r="BI98" s="22">
        <v>0</v>
      </c>
      <c r="BJ98" s="22">
        <v>0</v>
      </c>
      <c r="BK98" s="22">
        <f>BG98+BH98+BI98+BJ98</f>
        <v>0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0</v>
      </c>
      <c r="BW98" s="22">
        <f>BT98+BU98+BV98</f>
        <v>0</v>
      </c>
      <c r="BX98" s="22">
        <v>0</v>
      </c>
      <c r="BY98" s="22">
        <v>0</v>
      </c>
      <c r="BZ98" s="22">
        <f>BX98+BY98</f>
        <v>0</v>
      </c>
      <c r="CA98" s="22">
        <v>0</v>
      </c>
      <c r="CB98" s="22">
        <v>0</v>
      </c>
      <c r="CC98" s="22">
        <v>0</v>
      </c>
      <c r="CD98" s="180">
        <f t="shared" si="36"/>
        <v>0</v>
      </c>
      <c r="CE98" s="184">
        <v>90730</v>
      </c>
    </row>
    <row r="99" spans="1:83" s="23" customFormat="1" ht="12" customHeight="1">
      <c r="A99" s="231" t="s">
        <v>336</v>
      </c>
      <c r="B99" s="232">
        <f t="shared" ref="B99:AG99" si="50">SUM(B100,B110,B124,B138)</f>
        <v>23</v>
      </c>
      <c r="C99" s="233">
        <f t="shared" si="50"/>
        <v>66</v>
      </c>
      <c r="D99" s="233">
        <f t="shared" si="50"/>
        <v>8</v>
      </c>
      <c r="E99" s="234">
        <f t="shared" si="50"/>
        <v>97</v>
      </c>
      <c r="F99" s="232">
        <f t="shared" si="50"/>
        <v>68</v>
      </c>
      <c r="G99" s="233">
        <f t="shared" si="50"/>
        <v>382</v>
      </c>
      <c r="H99" s="233">
        <f t="shared" si="50"/>
        <v>213</v>
      </c>
      <c r="I99" s="233">
        <f t="shared" si="50"/>
        <v>8</v>
      </c>
      <c r="J99" s="235">
        <f t="shared" si="50"/>
        <v>671</v>
      </c>
      <c r="K99" s="232">
        <f t="shared" si="50"/>
        <v>398</v>
      </c>
      <c r="L99" s="233">
        <f t="shared" si="50"/>
        <v>836</v>
      </c>
      <c r="M99" s="233">
        <f t="shared" si="50"/>
        <v>5234</v>
      </c>
      <c r="N99" s="233">
        <f t="shared" si="50"/>
        <v>6468</v>
      </c>
      <c r="O99" s="233">
        <f t="shared" si="50"/>
        <v>513</v>
      </c>
      <c r="P99" s="233">
        <f t="shared" si="50"/>
        <v>125</v>
      </c>
      <c r="Q99" s="233">
        <f t="shared" si="50"/>
        <v>546</v>
      </c>
      <c r="R99" s="233">
        <f t="shared" si="50"/>
        <v>271</v>
      </c>
      <c r="S99" s="233">
        <f t="shared" si="50"/>
        <v>322</v>
      </c>
      <c r="T99" s="233">
        <f t="shared" si="50"/>
        <v>436</v>
      </c>
      <c r="U99" s="233">
        <f t="shared" si="50"/>
        <v>1379</v>
      </c>
      <c r="V99" s="233">
        <f t="shared" si="50"/>
        <v>601</v>
      </c>
      <c r="W99" s="233">
        <f t="shared" si="50"/>
        <v>564</v>
      </c>
      <c r="X99" s="233">
        <f t="shared" si="50"/>
        <v>296</v>
      </c>
      <c r="Y99" s="233">
        <f t="shared" si="50"/>
        <v>2278</v>
      </c>
      <c r="Z99" s="233">
        <f t="shared" si="50"/>
        <v>2011</v>
      </c>
      <c r="AA99" s="233">
        <f t="shared" si="50"/>
        <v>1967</v>
      </c>
      <c r="AB99" s="233">
        <f t="shared" si="50"/>
        <v>1389</v>
      </c>
      <c r="AC99" s="233">
        <f t="shared" si="50"/>
        <v>1548</v>
      </c>
      <c r="AD99" s="233">
        <f t="shared" si="50"/>
        <v>995</v>
      </c>
      <c r="AE99" s="233">
        <f t="shared" si="50"/>
        <v>1725</v>
      </c>
      <c r="AF99" s="233">
        <f t="shared" si="50"/>
        <v>1380</v>
      </c>
      <c r="AG99" s="233">
        <f t="shared" si="50"/>
        <v>2064</v>
      </c>
      <c r="AH99" s="233">
        <f t="shared" ref="AH99:BM99" si="51">SUM(AH100,AH110,AH124,AH138)</f>
        <v>2710</v>
      </c>
      <c r="AI99" s="233">
        <f t="shared" si="51"/>
        <v>1395</v>
      </c>
      <c r="AJ99" s="233">
        <f t="shared" si="51"/>
        <v>2355</v>
      </c>
      <c r="AK99" s="233">
        <f t="shared" si="51"/>
        <v>3516</v>
      </c>
      <c r="AL99" s="233">
        <f t="shared" si="51"/>
        <v>1197</v>
      </c>
      <c r="AM99" s="233">
        <f t="shared" si="51"/>
        <v>913</v>
      </c>
      <c r="AN99" s="233">
        <f t="shared" si="51"/>
        <v>649</v>
      </c>
      <c r="AO99" s="236">
        <f t="shared" si="51"/>
        <v>39613</v>
      </c>
      <c r="AP99" s="232">
        <f t="shared" si="51"/>
        <v>152676</v>
      </c>
      <c r="AQ99" s="233">
        <f t="shared" si="51"/>
        <v>43036</v>
      </c>
      <c r="AR99" s="235">
        <f t="shared" si="51"/>
        <v>195712</v>
      </c>
      <c r="AS99" s="237">
        <f t="shared" si="51"/>
        <v>2140</v>
      </c>
      <c r="AT99" s="238">
        <f t="shared" si="51"/>
        <v>238136</v>
      </c>
      <c r="AU99" s="232">
        <f t="shared" si="51"/>
        <v>107093</v>
      </c>
      <c r="AV99" s="233">
        <f t="shared" si="51"/>
        <v>507172</v>
      </c>
      <c r="AW99" s="233">
        <f t="shared" si="51"/>
        <v>614265</v>
      </c>
      <c r="AX99" s="233">
        <f t="shared" si="51"/>
        <v>211977</v>
      </c>
      <c r="AY99" s="233">
        <f t="shared" si="51"/>
        <v>10636</v>
      </c>
      <c r="AZ99" s="233">
        <f t="shared" si="51"/>
        <v>24950</v>
      </c>
      <c r="BA99" s="233">
        <f t="shared" si="51"/>
        <v>67559</v>
      </c>
      <c r="BB99" s="233">
        <f t="shared" si="51"/>
        <v>315122</v>
      </c>
      <c r="BC99" s="233">
        <f>SUM(BC100,BC110,BC124,BC138)</f>
        <v>41107</v>
      </c>
      <c r="BD99" s="233">
        <f t="shared" si="51"/>
        <v>15069</v>
      </c>
      <c r="BE99" s="233">
        <f t="shared" si="51"/>
        <v>125593</v>
      </c>
      <c r="BF99" s="233">
        <f t="shared" si="51"/>
        <v>140662</v>
      </c>
      <c r="BG99" s="233">
        <f t="shared" si="51"/>
        <v>21564</v>
      </c>
      <c r="BH99" s="233">
        <f t="shared" si="51"/>
        <v>28175</v>
      </c>
      <c r="BI99" s="233">
        <f t="shared" si="51"/>
        <v>132637</v>
      </c>
      <c r="BJ99" s="233">
        <f t="shared" si="51"/>
        <v>67574</v>
      </c>
      <c r="BK99" s="233">
        <f t="shared" si="51"/>
        <v>249950</v>
      </c>
      <c r="BL99" s="233">
        <f t="shared" si="51"/>
        <v>362692</v>
      </c>
      <c r="BM99" s="233">
        <f t="shared" si="51"/>
        <v>296205</v>
      </c>
      <c r="BN99" s="233">
        <f t="shared" ref="BN99:CE99" si="52">SUM(BN100,BN110,BN124,BN138)</f>
        <v>114052</v>
      </c>
      <c r="BO99" s="233">
        <f t="shared" si="52"/>
        <v>46715</v>
      </c>
      <c r="BP99" s="233">
        <f t="shared" si="52"/>
        <v>58081</v>
      </c>
      <c r="BQ99" s="233">
        <f t="shared" si="52"/>
        <v>25164</v>
      </c>
      <c r="BR99" s="233">
        <f t="shared" si="52"/>
        <v>124588</v>
      </c>
      <c r="BS99" s="233">
        <f t="shared" si="52"/>
        <v>20741</v>
      </c>
      <c r="BT99" s="233">
        <f t="shared" si="52"/>
        <v>482897</v>
      </c>
      <c r="BU99" s="233">
        <f t="shared" si="52"/>
        <v>159166</v>
      </c>
      <c r="BV99" s="233">
        <f t="shared" si="52"/>
        <v>103352</v>
      </c>
      <c r="BW99" s="233">
        <f t="shared" si="52"/>
        <v>745415</v>
      </c>
      <c r="BX99" s="233">
        <f t="shared" si="52"/>
        <v>57025</v>
      </c>
      <c r="BY99" s="233">
        <f t="shared" si="52"/>
        <v>114420</v>
      </c>
      <c r="BZ99" s="233">
        <f t="shared" si="52"/>
        <v>171445</v>
      </c>
      <c r="CA99" s="233">
        <f t="shared" si="52"/>
        <v>23299</v>
      </c>
      <c r="CB99" s="233">
        <f t="shared" si="52"/>
        <v>104279</v>
      </c>
      <c r="CC99" s="233">
        <f t="shared" si="52"/>
        <v>40334</v>
      </c>
      <c r="CD99" s="234">
        <f t="shared" si="52"/>
        <v>3494116</v>
      </c>
      <c r="CE99" s="237">
        <f t="shared" si="52"/>
        <v>3732349</v>
      </c>
    </row>
    <row r="100" spans="1:83" s="23" customFormat="1" ht="12" customHeight="1">
      <c r="A100" s="239" t="s">
        <v>315</v>
      </c>
      <c r="B100" s="163">
        <f>SUM(B102:B109)</f>
        <v>2</v>
      </c>
      <c r="C100" s="164">
        <f t="shared" ref="C100:AJ100" si="53">SUM(C102:C109)</f>
        <v>1</v>
      </c>
      <c r="D100" s="164">
        <f t="shared" si="53"/>
        <v>0</v>
      </c>
      <c r="E100" s="240">
        <f>SUM(B100:D100)</f>
        <v>3</v>
      </c>
      <c r="F100" s="163">
        <f t="shared" si="53"/>
        <v>66</v>
      </c>
      <c r="G100" s="164">
        <f t="shared" si="53"/>
        <v>277</v>
      </c>
      <c r="H100" s="164">
        <f t="shared" si="53"/>
        <v>14</v>
      </c>
      <c r="I100" s="164">
        <f t="shared" si="53"/>
        <v>8</v>
      </c>
      <c r="J100" s="241">
        <f>SUM(F100,G100,H100,I100)</f>
        <v>365</v>
      </c>
      <c r="K100" s="163">
        <f t="shared" si="53"/>
        <v>360</v>
      </c>
      <c r="L100" s="164">
        <f t="shared" si="53"/>
        <v>74</v>
      </c>
      <c r="M100" s="164">
        <f t="shared" si="53"/>
        <v>5012</v>
      </c>
      <c r="N100" s="164">
        <f t="shared" ref="N100" si="54">SUM(N102:N109)</f>
        <v>5446</v>
      </c>
      <c r="O100" s="164">
        <f t="shared" si="53"/>
        <v>461</v>
      </c>
      <c r="P100" s="164">
        <f t="shared" si="53"/>
        <v>83</v>
      </c>
      <c r="Q100" s="164">
        <f t="shared" si="53"/>
        <v>477</v>
      </c>
      <c r="R100" s="164">
        <f t="shared" si="53"/>
        <v>246</v>
      </c>
      <c r="S100" s="164">
        <f t="shared" si="53"/>
        <v>216</v>
      </c>
      <c r="T100" s="164">
        <f t="shared" si="53"/>
        <v>417</v>
      </c>
      <c r="U100" s="164">
        <f t="shared" si="53"/>
        <v>1013</v>
      </c>
      <c r="V100" s="164">
        <f t="shared" si="53"/>
        <v>596</v>
      </c>
      <c r="W100" s="164">
        <f t="shared" si="53"/>
        <v>564</v>
      </c>
      <c r="X100" s="164">
        <f t="shared" si="53"/>
        <v>87</v>
      </c>
      <c r="Y100" s="164">
        <f t="shared" si="53"/>
        <v>1901</v>
      </c>
      <c r="Z100" s="164">
        <f t="shared" si="53"/>
        <v>1229</v>
      </c>
      <c r="AA100" s="164">
        <f t="shared" si="53"/>
        <v>1242</v>
      </c>
      <c r="AB100" s="164">
        <f t="shared" si="53"/>
        <v>581</v>
      </c>
      <c r="AC100" s="164">
        <f t="shared" si="53"/>
        <v>1328</v>
      </c>
      <c r="AD100" s="164">
        <f t="shared" si="53"/>
        <v>908</v>
      </c>
      <c r="AE100" s="164">
        <f t="shared" si="53"/>
        <v>1248</v>
      </c>
      <c r="AF100" s="164">
        <f t="shared" si="53"/>
        <v>1243</v>
      </c>
      <c r="AG100" s="164">
        <f t="shared" si="53"/>
        <v>1606</v>
      </c>
      <c r="AH100" s="164">
        <f t="shared" si="53"/>
        <v>1016</v>
      </c>
      <c r="AI100" s="164">
        <f t="shared" si="53"/>
        <v>758</v>
      </c>
      <c r="AJ100" s="164">
        <f t="shared" si="53"/>
        <v>879</v>
      </c>
      <c r="AK100" s="164">
        <f t="shared" ref="AK100:CE100" si="55">SUM(AK102:AK109)</f>
        <v>1434</v>
      </c>
      <c r="AL100" s="164">
        <f t="shared" si="55"/>
        <v>497</v>
      </c>
      <c r="AM100" s="164">
        <f t="shared" si="55"/>
        <v>170</v>
      </c>
      <c r="AN100" s="164">
        <f t="shared" si="55"/>
        <v>416</v>
      </c>
      <c r="AO100" s="242">
        <f>SUM(AN100,AM100,AL100,AK100,AJ100,AI100,AH100,AG100,AF100,AE100,AD100,AC100,AB100,AA100,Z100,Y100,X100,W100,V100,U100,T100,S100,R100,Q100,P100,O100,M100,L100,K100)</f>
        <v>26062</v>
      </c>
      <c r="AP100" s="163">
        <f t="shared" si="55"/>
        <v>50</v>
      </c>
      <c r="AQ100" s="164">
        <f t="shared" si="55"/>
        <v>44</v>
      </c>
      <c r="AR100" s="241">
        <f>SUM(AP100,AQ100)</f>
        <v>94</v>
      </c>
      <c r="AS100" s="243">
        <f t="shared" si="55"/>
        <v>1845</v>
      </c>
      <c r="AT100" s="244">
        <f>SUM(AS100,AR100,AO100,J100)</f>
        <v>28366</v>
      </c>
      <c r="AU100" s="163">
        <f t="shared" si="55"/>
        <v>106351</v>
      </c>
      <c r="AV100" s="164">
        <f t="shared" si="55"/>
        <v>491471</v>
      </c>
      <c r="AW100" s="164">
        <f>SUM(AU100:AV100)</f>
        <v>597822</v>
      </c>
      <c r="AX100" s="164">
        <f t="shared" si="55"/>
        <v>717</v>
      </c>
      <c r="AY100" s="164">
        <f t="shared" si="55"/>
        <v>186</v>
      </c>
      <c r="AZ100" s="164">
        <f t="shared" si="55"/>
        <v>322</v>
      </c>
      <c r="BA100" s="164">
        <f t="shared" si="55"/>
        <v>704</v>
      </c>
      <c r="BB100" s="164">
        <f>SUM(AX100:BA100)</f>
        <v>1929</v>
      </c>
      <c r="BC100" s="164">
        <f>SUM(BC102:BC109)</f>
        <v>94</v>
      </c>
      <c r="BD100" s="164">
        <f t="shared" si="55"/>
        <v>443</v>
      </c>
      <c r="BE100" s="164">
        <f t="shared" si="55"/>
        <v>1380</v>
      </c>
      <c r="BF100" s="164">
        <f>SUM(BD100:BE100)</f>
        <v>1823</v>
      </c>
      <c r="BG100" s="164">
        <f t="shared" si="55"/>
        <v>171</v>
      </c>
      <c r="BH100" s="164">
        <f t="shared" si="55"/>
        <v>226</v>
      </c>
      <c r="BI100" s="164">
        <f t="shared" si="55"/>
        <v>-322</v>
      </c>
      <c r="BJ100" s="164">
        <f t="shared" si="55"/>
        <v>-48</v>
      </c>
      <c r="BK100" s="164">
        <f>SUM(BG100:BJ100)</f>
        <v>27</v>
      </c>
      <c r="BL100" s="164">
        <f t="shared" si="55"/>
        <v>7624</v>
      </c>
      <c r="BM100" s="164">
        <f t="shared" si="55"/>
        <v>296205</v>
      </c>
      <c r="BN100" s="164">
        <f t="shared" si="55"/>
        <v>70</v>
      </c>
      <c r="BO100" s="164">
        <f t="shared" si="55"/>
        <v>541</v>
      </c>
      <c r="BP100" s="164">
        <f t="shared" si="55"/>
        <v>95</v>
      </c>
      <c r="BQ100" s="164">
        <f t="shared" si="55"/>
        <v>554</v>
      </c>
      <c r="BR100" s="164">
        <f t="shared" si="55"/>
        <v>1371</v>
      </c>
      <c r="BS100" s="164">
        <f t="shared" si="55"/>
        <v>108</v>
      </c>
      <c r="BT100" s="164">
        <f t="shared" si="55"/>
        <v>456755</v>
      </c>
      <c r="BU100" s="164">
        <f t="shared" si="55"/>
        <v>147235</v>
      </c>
      <c r="BV100" s="164">
        <f t="shared" si="55"/>
        <v>99864</v>
      </c>
      <c r="BW100" s="164">
        <f>BT100+BU100+BV100</f>
        <v>703854</v>
      </c>
      <c r="BX100" s="164">
        <f t="shared" si="55"/>
        <v>57</v>
      </c>
      <c r="BY100" s="164">
        <f t="shared" si="55"/>
        <v>893</v>
      </c>
      <c r="BZ100" s="164">
        <f>BX100+BY100</f>
        <v>950</v>
      </c>
      <c r="CA100" s="164">
        <f t="shared" si="55"/>
        <v>122</v>
      </c>
      <c r="CB100" s="164">
        <f t="shared" si="55"/>
        <v>633</v>
      </c>
      <c r="CC100" s="164">
        <f t="shared" si="55"/>
        <v>0</v>
      </c>
      <c r="CD100" s="240">
        <f>SUM(CC100,CB100,BC100,CA100,BZ100,BW100,BS100,BR100,BQ100,BP100,BO100,BN100,BM100,BL100,BK100,BF100,BB100,AW100)</f>
        <v>1613822</v>
      </c>
      <c r="CE100" s="243">
        <f t="shared" si="55"/>
        <v>1642191</v>
      </c>
    </row>
    <row r="101" spans="1:83" s="23" customFormat="1" ht="12" customHeight="1">
      <c r="A101" s="245" t="s">
        <v>310</v>
      </c>
      <c r="B101" s="246">
        <f>B100/B$99</f>
        <v>8.6956521739130432E-2</v>
      </c>
      <c r="C101" s="247">
        <f t="shared" ref="C101:AJ101" si="56">C100/C$99</f>
        <v>1.5151515151515152E-2</v>
      </c>
      <c r="D101" s="247">
        <f t="shared" si="56"/>
        <v>0</v>
      </c>
      <c r="E101" s="248">
        <f t="shared" si="56"/>
        <v>3.0927835051546393E-2</v>
      </c>
      <c r="F101" s="246">
        <f t="shared" si="56"/>
        <v>0.97058823529411764</v>
      </c>
      <c r="G101" s="247">
        <f t="shared" si="56"/>
        <v>0.72513089005235598</v>
      </c>
      <c r="H101" s="247">
        <f t="shared" si="56"/>
        <v>6.5727699530516437E-2</v>
      </c>
      <c r="I101" s="247">
        <f t="shared" si="56"/>
        <v>1</v>
      </c>
      <c r="J101" s="248">
        <f>J100/J$99</f>
        <v>0.54396423248882264</v>
      </c>
      <c r="K101" s="246">
        <f t="shared" si="56"/>
        <v>0.90452261306532666</v>
      </c>
      <c r="L101" s="247">
        <f t="shared" si="56"/>
        <v>8.8516746411483258E-2</v>
      </c>
      <c r="M101" s="247">
        <f t="shared" si="56"/>
        <v>0.95758502101643106</v>
      </c>
      <c r="N101" s="247">
        <f>N100/N$99</f>
        <v>0.84199134199134196</v>
      </c>
      <c r="O101" s="247">
        <f t="shared" si="56"/>
        <v>0.89863547758284601</v>
      </c>
      <c r="P101" s="247">
        <f t="shared" si="56"/>
        <v>0.66400000000000003</v>
      </c>
      <c r="Q101" s="247">
        <f t="shared" si="56"/>
        <v>0.87362637362637363</v>
      </c>
      <c r="R101" s="247">
        <f t="shared" si="56"/>
        <v>0.90774907749077494</v>
      </c>
      <c r="S101" s="247">
        <f t="shared" si="56"/>
        <v>0.67080745341614911</v>
      </c>
      <c r="T101" s="247">
        <f t="shared" si="56"/>
        <v>0.95642201834862384</v>
      </c>
      <c r="U101" s="247">
        <f t="shared" si="56"/>
        <v>0.73459028281363303</v>
      </c>
      <c r="V101" s="247">
        <f t="shared" si="56"/>
        <v>0.99168053244592347</v>
      </c>
      <c r="W101" s="247">
        <f t="shared" si="56"/>
        <v>1</v>
      </c>
      <c r="X101" s="247">
        <f t="shared" si="56"/>
        <v>0.29391891891891891</v>
      </c>
      <c r="Y101" s="247">
        <f t="shared" si="56"/>
        <v>0.83450395083406492</v>
      </c>
      <c r="Z101" s="247">
        <f t="shared" si="56"/>
        <v>0.61113873694679266</v>
      </c>
      <c r="AA101" s="247">
        <f t="shared" si="56"/>
        <v>0.63141840366039659</v>
      </c>
      <c r="AB101" s="247">
        <f t="shared" si="56"/>
        <v>0.41828653707703384</v>
      </c>
      <c r="AC101" s="247">
        <f t="shared" si="56"/>
        <v>0.8578811369509044</v>
      </c>
      <c r="AD101" s="247">
        <f t="shared" si="56"/>
        <v>0.91256281407035178</v>
      </c>
      <c r="AE101" s="247">
        <f t="shared" si="56"/>
        <v>0.72347826086956524</v>
      </c>
      <c r="AF101" s="247">
        <f t="shared" si="56"/>
        <v>0.9007246376811594</v>
      </c>
      <c r="AG101" s="247">
        <f t="shared" si="56"/>
        <v>0.7781007751937985</v>
      </c>
      <c r="AH101" s="247">
        <f t="shared" si="56"/>
        <v>0.37490774907749075</v>
      </c>
      <c r="AI101" s="247">
        <f t="shared" si="56"/>
        <v>0.54336917562724019</v>
      </c>
      <c r="AJ101" s="247">
        <f t="shared" si="56"/>
        <v>0.37324840764331207</v>
      </c>
      <c r="AK101" s="247">
        <f t="shared" ref="AK101:CB101" si="57">AK100/AK$99</f>
        <v>0.40784982935153585</v>
      </c>
      <c r="AL101" s="247">
        <f t="shared" si="57"/>
        <v>0.41520467836257308</v>
      </c>
      <c r="AM101" s="247">
        <f t="shared" si="57"/>
        <v>0.18619934282584885</v>
      </c>
      <c r="AN101" s="247">
        <f t="shared" si="57"/>
        <v>0.64098613251155623</v>
      </c>
      <c r="AO101" s="249">
        <f t="shared" si="57"/>
        <v>0.65791533082573905</v>
      </c>
      <c r="AP101" s="250">
        <f t="shared" si="57"/>
        <v>3.2749089575309805E-4</v>
      </c>
      <c r="AQ101" s="251">
        <f t="shared" si="57"/>
        <v>1.0223998512872944E-3</v>
      </c>
      <c r="AR101" s="249">
        <f t="shared" si="57"/>
        <v>4.8029758011772401E-4</v>
      </c>
      <c r="AS101" s="252">
        <f t="shared" si="57"/>
        <v>0.86214953271028039</v>
      </c>
      <c r="AT101" s="252">
        <f t="shared" si="57"/>
        <v>0.11911680720260691</v>
      </c>
      <c r="AU101" s="246">
        <f t="shared" si="57"/>
        <v>0.99307144257794622</v>
      </c>
      <c r="AV101" s="247">
        <f t="shared" si="57"/>
        <v>0.96904206068158338</v>
      </c>
      <c r="AW101" s="247">
        <f t="shared" si="57"/>
        <v>0.97323142292007525</v>
      </c>
      <c r="AX101" s="247">
        <f t="shared" si="57"/>
        <v>3.382442434792454E-3</v>
      </c>
      <c r="AY101" s="247">
        <f t="shared" si="57"/>
        <v>1.748777735990974E-2</v>
      </c>
      <c r="AZ101" s="247">
        <f t="shared" si="57"/>
        <v>1.2905811623246492E-2</v>
      </c>
      <c r="BA101" s="247">
        <f t="shared" si="57"/>
        <v>1.0420521322103643E-2</v>
      </c>
      <c r="BB101" s="247">
        <f t="shared" si="57"/>
        <v>6.1214386808918454E-3</v>
      </c>
      <c r="BC101" s="247">
        <f>BC100/BC$99</f>
        <v>2.2867151580022865E-3</v>
      </c>
      <c r="BD101" s="247">
        <f t="shared" si="57"/>
        <v>2.9398102063839672E-2</v>
      </c>
      <c r="BE101" s="247">
        <f t="shared" si="57"/>
        <v>1.0987873527983248E-2</v>
      </c>
      <c r="BF101" s="247">
        <f t="shared" si="57"/>
        <v>1.2960145597247301E-2</v>
      </c>
      <c r="BG101" s="247">
        <f t="shared" si="57"/>
        <v>7.9298831385642733E-3</v>
      </c>
      <c r="BH101" s="247">
        <f t="shared" si="57"/>
        <v>8.0212954747116236E-3</v>
      </c>
      <c r="BI101" s="247">
        <f t="shared" si="57"/>
        <v>-2.4276785512338185E-3</v>
      </c>
      <c r="BJ101" s="247">
        <f t="shared" si="57"/>
        <v>-7.1033237635777073E-4</v>
      </c>
      <c r="BK101" s="247">
        <f t="shared" si="57"/>
        <v>1.0802160432086417E-4</v>
      </c>
      <c r="BL101" s="247">
        <f t="shared" si="57"/>
        <v>2.1020590473459576E-2</v>
      </c>
      <c r="BM101" s="247">
        <f t="shared" si="57"/>
        <v>1</v>
      </c>
      <c r="BN101" s="247">
        <f t="shared" si="57"/>
        <v>6.137551292392944E-4</v>
      </c>
      <c r="BO101" s="247">
        <f t="shared" si="57"/>
        <v>1.1580862677940704E-2</v>
      </c>
      <c r="BP101" s="247">
        <f t="shared" si="57"/>
        <v>1.6356467691671975E-3</v>
      </c>
      <c r="BQ101" s="247">
        <f t="shared" si="57"/>
        <v>2.2015577809569226E-2</v>
      </c>
      <c r="BR101" s="247">
        <f t="shared" si="57"/>
        <v>1.1004270074164445E-2</v>
      </c>
      <c r="BS101" s="247">
        <f t="shared" si="57"/>
        <v>5.2070777686707486E-3</v>
      </c>
      <c r="BT101" s="247">
        <f t="shared" si="57"/>
        <v>0.94586423191695124</v>
      </c>
      <c r="BU101" s="247">
        <f t="shared" si="57"/>
        <v>0.92504052372994228</v>
      </c>
      <c r="BV101" s="247">
        <f t="shared" si="57"/>
        <v>0.96625125783729393</v>
      </c>
      <c r="BW101" s="247">
        <f t="shared" si="57"/>
        <v>0.94424448126211569</v>
      </c>
      <c r="BX101" s="247">
        <f t="shared" si="57"/>
        <v>9.9956159579131965E-4</v>
      </c>
      <c r="BY101" s="247">
        <f t="shared" si="57"/>
        <v>7.8045796189477367E-3</v>
      </c>
      <c r="BZ101" s="247">
        <f t="shared" si="57"/>
        <v>5.5411356411677213E-3</v>
      </c>
      <c r="CA101" s="247">
        <f t="shared" si="57"/>
        <v>5.2362762350315461E-3</v>
      </c>
      <c r="CB101" s="247">
        <f t="shared" si="57"/>
        <v>6.0702538382608195E-3</v>
      </c>
      <c r="CC101" s="247">
        <v>0</v>
      </c>
      <c r="CD101" s="249">
        <f>CD100/CD$99</f>
        <v>0.46186846687402477</v>
      </c>
      <c r="CE101" s="252">
        <f>CE100/CE$99</f>
        <v>0.43998859699347515</v>
      </c>
    </row>
    <row r="102" spans="1:83" s="21" customFormat="1" ht="12" customHeight="1">
      <c r="A102" s="186" t="s">
        <v>164</v>
      </c>
      <c r="B102" s="187">
        <v>0</v>
      </c>
      <c r="C102" s="188">
        <v>0</v>
      </c>
      <c r="D102" s="188">
        <v>0</v>
      </c>
      <c r="E102" s="189">
        <f t="shared" ref="E102:E110" si="58">SUM(B102:D102)</f>
        <v>0</v>
      </c>
      <c r="F102" s="187">
        <v>0</v>
      </c>
      <c r="G102" s="188">
        <v>0</v>
      </c>
      <c r="H102" s="188">
        <v>0</v>
      </c>
      <c r="I102" s="188">
        <v>0</v>
      </c>
      <c r="J102" s="192">
        <f t="shared" ref="J102:J110" si="59">SUM(F102,G102,H102,I102)</f>
        <v>0</v>
      </c>
      <c r="K102" s="187">
        <v>0</v>
      </c>
      <c r="L102" s="188">
        <v>0</v>
      </c>
      <c r="M102" s="188">
        <v>0</v>
      </c>
      <c r="N102" s="188">
        <f t="shared" ref="N102:N109" si="60">SUM(K102:M102)</f>
        <v>0</v>
      </c>
      <c r="O102" s="188">
        <v>0</v>
      </c>
      <c r="P102" s="188">
        <v>0</v>
      </c>
      <c r="Q102" s="188">
        <v>0</v>
      </c>
      <c r="R102" s="188">
        <v>0</v>
      </c>
      <c r="S102" s="188">
        <v>0</v>
      </c>
      <c r="T102" s="188">
        <v>0</v>
      </c>
      <c r="U102" s="188">
        <v>0</v>
      </c>
      <c r="V102" s="188">
        <v>0</v>
      </c>
      <c r="W102" s="188">
        <v>0</v>
      </c>
      <c r="X102" s="188">
        <v>0</v>
      </c>
      <c r="Y102" s="188">
        <v>0</v>
      </c>
      <c r="Z102" s="188">
        <v>0</v>
      </c>
      <c r="AA102" s="188">
        <v>0</v>
      </c>
      <c r="AB102" s="188">
        <v>0</v>
      </c>
      <c r="AC102" s="188">
        <v>0</v>
      </c>
      <c r="AD102" s="188">
        <v>0</v>
      </c>
      <c r="AE102" s="188">
        <v>0</v>
      </c>
      <c r="AF102" s="188">
        <v>0</v>
      </c>
      <c r="AG102" s="188">
        <v>0</v>
      </c>
      <c r="AH102" s="188">
        <v>0</v>
      </c>
      <c r="AI102" s="188">
        <v>0</v>
      </c>
      <c r="AJ102" s="188">
        <v>0</v>
      </c>
      <c r="AK102" s="188">
        <v>1387</v>
      </c>
      <c r="AL102" s="188">
        <v>85</v>
      </c>
      <c r="AM102" s="188">
        <v>0</v>
      </c>
      <c r="AN102" s="188">
        <v>0</v>
      </c>
      <c r="AO102" s="193">
        <f t="shared" ref="AO102:AO110" si="61">SUM(AN102,AM102,AL102,AK102,AJ102,AI102,AH102,AG102,AF102,AE102,AD102,AC102,AB102,AA102,Z102,Y102,X102,W102,V102,U102,T102,S102,R102,Q102,P102,O102,M102,L102,K102)</f>
        <v>1472</v>
      </c>
      <c r="AP102" s="190">
        <v>0</v>
      </c>
      <c r="AQ102" s="191">
        <v>0</v>
      </c>
      <c r="AR102" s="192">
        <f t="shared" ref="AR102:AR110" si="62">SUM(AP102,AQ102)</f>
        <v>0</v>
      </c>
      <c r="AS102" s="194">
        <v>0</v>
      </c>
      <c r="AT102" s="195">
        <f t="shared" ref="AT102:AT110" si="63">SUM(AS102,AR102,AO102,J102)</f>
        <v>1472</v>
      </c>
      <c r="AU102" s="187">
        <v>106348</v>
      </c>
      <c r="AV102" s="188">
        <v>142</v>
      </c>
      <c r="AW102" s="188">
        <f t="shared" ref="AW102:AW110" si="64">SUM(AU102:AV102)</f>
        <v>106490</v>
      </c>
      <c r="AX102" s="188">
        <v>0</v>
      </c>
      <c r="AY102" s="188">
        <v>0</v>
      </c>
      <c r="AZ102" s="188">
        <v>0</v>
      </c>
      <c r="BA102" s="188">
        <v>28</v>
      </c>
      <c r="BB102" s="188">
        <f t="shared" ref="BB102:BB110" si="65">SUM(AX102:BA102)</f>
        <v>28</v>
      </c>
      <c r="BC102" s="188">
        <v>0</v>
      </c>
      <c r="BD102" s="188">
        <v>0</v>
      </c>
      <c r="BE102" s="188">
        <v>0</v>
      </c>
      <c r="BF102" s="188">
        <f t="shared" ref="BF102:BF110" si="66">SUM(BD102:BE102)</f>
        <v>0</v>
      </c>
      <c r="BG102" s="188">
        <v>0</v>
      </c>
      <c r="BH102" s="188">
        <v>0</v>
      </c>
      <c r="BI102" s="188">
        <v>0</v>
      </c>
      <c r="BJ102" s="188">
        <v>0</v>
      </c>
      <c r="BK102" s="188">
        <f t="shared" ref="BK102:BK109" si="67">BG102+BH102+BI102+BJ102</f>
        <v>0</v>
      </c>
      <c r="BL102" s="188">
        <v>0</v>
      </c>
      <c r="BM102" s="188">
        <v>0</v>
      </c>
      <c r="BN102" s="188">
        <v>0</v>
      </c>
      <c r="BO102" s="188">
        <v>0</v>
      </c>
      <c r="BP102" s="188">
        <v>0</v>
      </c>
      <c r="BQ102" s="188">
        <v>202</v>
      </c>
      <c r="BR102" s="188">
        <v>0</v>
      </c>
      <c r="BS102" s="188">
        <v>0</v>
      </c>
      <c r="BT102" s="188">
        <v>0</v>
      </c>
      <c r="BU102" s="188">
        <v>0</v>
      </c>
      <c r="BV102" s="188">
        <v>0</v>
      </c>
      <c r="BW102" s="188">
        <f t="shared" ref="BW102:BW110" si="68">BT102+BU102+BV102</f>
        <v>0</v>
      </c>
      <c r="BX102" s="188">
        <v>0</v>
      </c>
      <c r="BY102" s="188">
        <v>0</v>
      </c>
      <c r="BZ102" s="188">
        <f t="shared" ref="BZ102:BZ110" si="69">BX102+BY102</f>
        <v>0</v>
      </c>
      <c r="CA102" s="188">
        <v>0</v>
      </c>
      <c r="CB102" s="188">
        <v>0</v>
      </c>
      <c r="CC102" s="188">
        <v>0</v>
      </c>
      <c r="CD102" s="189">
        <f t="shared" ref="CD102:CD110" si="70">SUM(CC102,CB102,BC102,CA102,BZ102,BW102,BS102,BR102,BQ102,BP102,BO102,BN102,BM102,BL102,BK102,BF102,BB102,AW102)</f>
        <v>106720</v>
      </c>
      <c r="CE102" s="194">
        <v>108192</v>
      </c>
    </row>
    <row r="103" spans="1:83" s="21" customFormat="1" ht="12" customHeight="1">
      <c r="A103" s="177" t="s">
        <v>165</v>
      </c>
      <c r="B103" s="253">
        <v>0</v>
      </c>
      <c r="C103" s="254">
        <v>0</v>
      </c>
      <c r="D103" s="254">
        <v>0</v>
      </c>
      <c r="E103" s="255">
        <f t="shared" si="58"/>
        <v>0</v>
      </c>
      <c r="F103" s="253">
        <v>15</v>
      </c>
      <c r="G103" s="254">
        <v>0</v>
      </c>
      <c r="H103" s="254">
        <v>0</v>
      </c>
      <c r="I103" s="254">
        <v>3</v>
      </c>
      <c r="J103" s="256">
        <f t="shared" si="59"/>
        <v>18</v>
      </c>
      <c r="K103" s="253">
        <v>329</v>
      </c>
      <c r="L103" s="254">
        <v>19</v>
      </c>
      <c r="M103" s="254">
        <v>4521</v>
      </c>
      <c r="N103" s="254">
        <f t="shared" si="60"/>
        <v>4869</v>
      </c>
      <c r="O103" s="254">
        <v>355</v>
      </c>
      <c r="P103" s="254">
        <v>82</v>
      </c>
      <c r="Q103" s="254">
        <v>189</v>
      </c>
      <c r="R103" s="254">
        <v>183</v>
      </c>
      <c r="S103" s="254">
        <v>204</v>
      </c>
      <c r="T103" s="254">
        <v>45</v>
      </c>
      <c r="U103" s="254">
        <v>84</v>
      </c>
      <c r="V103" s="254">
        <v>80</v>
      </c>
      <c r="W103" s="254">
        <v>92</v>
      </c>
      <c r="X103" s="254">
        <v>37</v>
      </c>
      <c r="Y103" s="254">
        <v>585</v>
      </c>
      <c r="Z103" s="254">
        <v>652</v>
      </c>
      <c r="AA103" s="254">
        <v>1225</v>
      </c>
      <c r="AB103" s="254">
        <v>413</v>
      </c>
      <c r="AC103" s="254">
        <v>371</v>
      </c>
      <c r="AD103" s="254">
        <v>236</v>
      </c>
      <c r="AE103" s="254">
        <v>205</v>
      </c>
      <c r="AF103" s="254">
        <v>14</v>
      </c>
      <c r="AG103" s="254">
        <v>405</v>
      </c>
      <c r="AH103" s="254">
        <v>785</v>
      </c>
      <c r="AI103" s="254">
        <v>230</v>
      </c>
      <c r="AJ103" s="254">
        <v>720</v>
      </c>
      <c r="AK103" s="254">
        <v>0</v>
      </c>
      <c r="AL103" s="254">
        <v>0</v>
      </c>
      <c r="AM103" s="254">
        <v>93</v>
      </c>
      <c r="AN103" s="254">
        <v>263</v>
      </c>
      <c r="AO103" s="257">
        <f t="shared" si="61"/>
        <v>12417</v>
      </c>
      <c r="AP103" s="258">
        <v>0</v>
      </c>
      <c r="AQ103" s="25">
        <v>0</v>
      </c>
      <c r="AR103" s="256">
        <f t="shared" si="62"/>
        <v>0</v>
      </c>
      <c r="AS103" s="259">
        <v>0</v>
      </c>
      <c r="AT103" s="260">
        <f t="shared" si="63"/>
        <v>12435</v>
      </c>
      <c r="AU103" s="253">
        <v>0</v>
      </c>
      <c r="AV103" s="254">
        <v>489440</v>
      </c>
      <c r="AW103" s="254">
        <f t="shared" si="64"/>
        <v>489440</v>
      </c>
      <c r="AX103" s="254">
        <v>33</v>
      </c>
      <c r="AY103" s="254">
        <v>0</v>
      </c>
      <c r="AZ103" s="254">
        <v>37</v>
      </c>
      <c r="BA103" s="254">
        <v>0</v>
      </c>
      <c r="BB103" s="254">
        <f t="shared" si="65"/>
        <v>70</v>
      </c>
      <c r="BC103" s="254">
        <v>78</v>
      </c>
      <c r="BD103" s="254">
        <v>374</v>
      </c>
      <c r="BE103" s="254">
        <v>790</v>
      </c>
      <c r="BF103" s="254">
        <f t="shared" si="66"/>
        <v>1164</v>
      </c>
      <c r="BG103" s="254">
        <v>-8</v>
      </c>
      <c r="BH103" s="254">
        <v>197</v>
      </c>
      <c r="BI103" s="254">
        <v>-471</v>
      </c>
      <c r="BJ103" s="254">
        <v>-66</v>
      </c>
      <c r="BK103" s="254">
        <f t="shared" si="67"/>
        <v>-348</v>
      </c>
      <c r="BL103" s="254">
        <v>0</v>
      </c>
      <c r="BM103" s="254">
        <v>0</v>
      </c>
      <c r="BN103" s="254">
        <v>11</v>
      </c>
      <c r="BO103" s="254">
        <v>-41</v>
      </c>
      <c r="BP103" s="254">
        <v>53</v>
      </c>
      <c r="BQ103" s="254">
        <v>56</v>
      </c>
      <c r="BR103" s="254">
        <v>78</v>
      </c>
      <c r="BS103" s="254">
        <v>104</v>
      </c>
      <c r="BT103" s="254">
        <v>179</v>
      </c>
      <c r="BU103" s="254">
        <v>9</v>
      </c>
      <c r="BV103" s="254">
        <v>0</v>
      </c>
      <c r="BW103" s="254">
        <f t="shared" si="68"/>
        <v>188</v>
      </c>
      <c r="BX103" s="254">
        <v>39</v>
      </c>
      <c r="BY103" s="254">
        <v>0</v>
      </c>
      <c r="BZ103" s="254">
        <f t="shared" si="69"/>
        <v>39</v>
      </c>
      <c r="CA103" s="254">
        <v>95</v>
      </c>
      <c r="CB103" s="254">
        <v>583</v>
      </c>
      <c r="CC103" s="254">
        <v>0</v>
      </c>
      <c r="CD103" s="255">
        <f t="shared" si="70"/>
        <v>491570</v>
      </c>
      <c r="CE103" s="259">
        <v>504005</v>
      </c>
    </row>
    <row r="104" spans="1:83" s="21" customFormat="1" ht="12" customHeight="1">
      <c r="A104" s="186" t="s">
        <v>179</v>
      </c>
      <c r="B104" s="187">
        <v>2</v>
      </c>
      <c r="C104" s="188">
        <v>1</v>
      </c>
      <c r="D104" s="188">
        <v>0</v>
      </c>
      <c r="E104" s="189">
        <f t="shared" si="58"/>
        <v>3</v>
      </c>
      <c r="F104" s="187">
        <v>51</v>
      </c>
      <c r="G104" s="188">
        <v>277</v>
      </c>
      <c r="H104" s="188">
        <v>14</v>
      </c>
      <c r="I104" s="188">
        <v>5</v>
      </c>
      <c r="J104" s="192">
        <f t="shared" si="59"/>
        <v>347</v>
      </c>
      <c r="K104" s="187">
        <v>31</v>
      </c>
      <c r="L104" s="188">
        <v>55</v>
      </c>
      <c r="M104" s="188">
        <v>491</v>
      </c>
      <c r="N104" s="188">
        <f t="shared" si="60"/>
        <v>577</v>
      </c>
      <c r="O104" s="188">
        <v>106</v>
      </c>
      <c r="P104" s="188">
        <v>1</v>
      </c>
      <c r="Q104" s="188">
        <v>288</v>
      </c>
      <c r="R104" s="188">
        <v>63</v>
      </c>
      <c r="S104" s="188">
        <v>12</v>
      </c>
      <c r="T104" s="188">
        <v>372</v>
      </c>
      <c r="U104" s="188">
        <v>929</v>
      </c>
      <c r="V104" s="188">
        <v>516</v>
      </c>
      <c r="W104" s="188">
        <v>472</v>
      </c>
      <c r="X104" s="188">
        <v>50</v>
      </c>
      <c r="Y104" s="188">
        <v>1316</v>
      </c>
      <c r="Z104" s="188">
        <v>577</v>
      </c>
      <c r="AA104" s="188">
        <v>17</v>
      </c>
      <c r="AB104" s="188">
        <v>168</v>
      </c>
      <c r="AC104" s="188">
        <v>957</v>
      </c>
      <c r="AD104" s="188">
        <v>672</v>
      </c>
      <c r="AE104" s="188">
        <v>1043</v>
      </c>
      <c r="AF104" s="188">
        <v>1229</v>
      </c>
      <c r="AG104" s="188">
        <v>1201</v>
      </c>
      <c r="AH104" s="188">
        <v>231</v>
      </c>
      <c r="AI104" s="188">
        <v>528</v>
      </c>
      <c r="AJ104" s="188">
        <v>159</v>
      </c>
      <c r="AK104" s="188">
        <v>47</v>
      </c>
      <c r="AL104" s="188">
        <v>412</v>
      </c>
      <c r="AM104" s="188">
        <v>77</v>
      </c>
      <c r="AN104" s="188">
        <v>153</v>
      </c>
      <c r="AO104" s="193">
        <f t="shared" si="61"/>
        <v>12173</v>
      </c>
      <c r="AP104" s="190">
        <v>50</v>
      </c>
      <c r="AQ104" s="191">
        <v>44</v>
      </c>
      <c r="AR104" s="192">
        <f t="shared" si="62"/>
        <v>94</v>
      </c>
      <c r="AS104" s="194">
        <v>1845</v>
      </c>
      <c r="AT104" s="195">
        <f t="shared" si="63"/>
        <v>14459</v>
      </c>
      <c r="AU104" s="187">
        <v>3</v>
      </c>
      <c r="AV104" s="188">
        <v>1889</v>
      </c>
      <c r="AW104" s="188">
        <f t="shared" si="64"/>
        <v>1892</v>
      </c>
      <c r="AX104" s="188">
        <v>684</v>
      </c>
      <c r="AY104" s="188">
        <v>186</v>
      </c>
      <c r="AZ104" s="188">
        <v>285</v>
      </c>
      <c r="BA104" s="188">
        <v>676</v>
      </c>
      <c r="BB104" s="188">
        <f t="shared" si="65"/>
        <v>1831</v>
      </c>
      <c r="BC104" s="188">
        <v>16</v>
      </c>
      <c r="BD104" s="188">
        <v>69</v>
      </c>
      <c r="BE104" s="188">
        <v>590</v>
      </c>
      <c r="BF104" s="188">
        <f t="shared" si="66"/>
        <v>659</v>
      </c>
      <c r="BG104" s="188">
        <v>179</v>
      </c>
      <c r="BH104" s="188">
        <v>29</v>
      </c>
      <c r="BI104" s="188">
        <v>149</v>
      </c>
      <c r="BJ104" s="188">
        <v>18</v>
      </c>
      <c r="BK104" s="188">
        <f t="shared" si="67"/>
        <v>375</v>
      </c>
      <c r="BL104" s="188">
        <v>7624</v>
      </c>
      <c r="BM104" s="188">
        <v>79583</v>
      </c>
      <c r="BN104" s="188">
        <v>59</v>
      </c>
      <c r="BO104" s="188">
        <v>582</v>
      </c>
      <c r="BP104" s="188">
        <v>42</v>
      </c>
      <c r="BQ104" s="188">
        <v>296</v>
      </c>
      <c r="BR104" s="188">
        <v>1293</v>
      </c>
      <c r="BS104" s="188">
        <v>4</v>
      </c>
      <c r="BT104" s="188">
        <v>1185</v>
      </c>
      <c r="BU104" s="188">
        <v>66</v>
      </c>
      <c r="BV104" s="188">
        <v>0</v>
      </c>
      <c r="BW104" s="188">
        <f t="shared" si="68"/>
        <v>1251</v>
      </c>
      <c r="BX104" s="188">
        <v>18</v>
      </c>
      <c r="BY104" s="188">
        <v>893</v>
      </c>
      <c r="BZ104" s="188">
        <f t="shared" si="69"/>
        <v>911</v>
      </c>
      <c r="CA104" s="188">
        <v>27</v>
      </c>
      <c r="CB104" s="188">
        <v>50</v>
      </c>
      <c r="CC104" s="188">
        <v>0</v>
      </c>
      <c r="CD104" s="189">
        <f t="shared" si="70"/>
        <v>96495</v>
      </c>
      <c r="CE104" s="194">
        <v>110957</v>
      </c>
    </row>
    <row r="105" spans="1:83" s="21" customFormat="1" ht="12" customHeight="1">
      <c r="A105" s="177" t="s">
        <v>180</v>
      </c>
      <c r="B105" s="253">
        <v>0</v>
      </c>
      <c r="C105" s="254">
        <v>0</v>
      </c>
      <c r="D105" s="254">
        <v>0</v>
      </c>
      <c r="E105" s="255">
        <f t="shared" si="58"/>
        <v>0</v>
      </c>
      <c r="F105" s="253">
        <v>0</v>
      </c>
      <c r="G105" s="254">
        <v>0</v>
      </c>
      <c r="H105" s="254">
        <v>0</v>
      </c>
      <c r="I105" s="254">
        <v>0</v>
      </c>
      <c r="J105" s="256">
        <f t="shared" si="59"/>
        <v>0</v>
      </c>
      <c r="K105" s="253">
        <v>0</v>
      </c>
      <c r="L105" s="254">
        <v>0</v>
      </c>
      <c r="M105" s="254">
        <v>0</v>
      </c>
      <c r="N105" s="254">
        <f t="shared" si="60"/>
        <v>0</v>
      </c>
      <c r="O105" s="254">
        <v>0</v>
      </c>
      <c r="P105" s="254">
        <v>0</v>
      </c>
      <c r="Q105" s="254">
        <v>0</v>
      </c>
      <c r="R105" s="254">
        <v>0</v>
      </c>
      <c r="S105" s="254">
        <v>0</v>
      </c>
      <c r="T105" s="254">
        <v>0</v>
      </c>
      <c r="U105" s="254">
        <v>0</v>
      </c>
      <c r="V105" s="254">
        <v>0</v>
      </c>
      <c r="W105" s="254">
        <v>0</v>
      </c>
      <c r="X105" s="254">
        <v>0</v>
      </c>
      <c r="Y105" s="254">
        <v>0</v>
      </c>
      <c r="Z105" s="254">
        <v>0</v>
      </c>
      <c r="AA105" s="254">
        <v>0</v>
      </c>
      <c r="AB105" s="254">
        <v>0</v>
      </c>
      <c r="AC105" s="254">
        <v>0</v>
      </c>
      <c r="AD105" s="254">
        <v>0</v>
      </c>
      <c r="AE105" s="254">
        <v>0</v>
      </c>
      <c r="AF105" s="254">
        <v>0</v>
      </c>
      <c r="AG105" s="254">
        <v>0</v>
      </c>
      <c r="AH105" s="254">
        <v>0</v>
      </c>
      <c r="AI105" s="254">
        <v>0</v>
      </c>
      <c r="AJ105" s="254">
        <v>0</v>
      </c>
      <c r="AK105" s="254">
        <v>0</v>
      </c>
      <c r="AL105" s="254">
        <v>0</v>
      </c>
      <c r="AM105" s="254">
        <v>0</v>
      </c>
      <c r="AN105" s="254">
        <v>0</v>
      </c>
      <c r="AO105" s="257">
        <f t="shared" si="61"/>
        <v>0</v>
      </c>
      <c r="AP105" s="258">
        <v>0</v>
      </c>
      <c r="AQ105" s="25">
        <v>0</v>
      </c>
      <c r="AR105" s="256">
        <f t="shared" si="62"/>
        <v>0</v>
      </c>
      <c r="AS105" s="259">
        <v>0</v>
      </c>
      <c r="AT105" s="260">
        <f t="shared" si="63"/>
        <v>0</v>
      </c>
      <c r="AU105" s="253">
        <v>0</v>
      </c>
      <c r="AV105" s="254">
        <v>0</v>
      </c>
      <c r="AW105" s="254">
        <f t="shared" si="64"/>
        <v>0</v>
      </c>
      <c r="AX105" s="254">
        <v>0</v>
      </c>
      <c r="AY105" s="254">
        <v>0</v>
      </c>
      <c r="AZ105" s="254">
        <v>0</v>
      </c>
      <c r="BA105" s="254">
        <v>0</v>
      </c>
      <c r="BB105" s="254">
        <f t="shared" si="65"/>
        <v>0</v>
      </c>
      <c r="BC105" s="254">
        <v>0</v>
      </c>
      <c r="BD105" s="254">
        <v>0</v>
      </c>
      <c r="BE105" s="254">
        <v>0</v>
      </c>
      <c r="BF105" s="254">
        <f t="shared" si="66"/>
        <v>0</v>
      </c>
      <c r="BG105" s="254">
        <v>0</v>
      </c>
      <c r="BH105" s="254">
        <v>0</v>
      </c>
      <c r="BI105" s="254">
        <v>0</v>
      </c>
      <c r="BJ105" s="254">
        <v>0</v>
      </c>
      <c r="BK105" s="254">
        <f t="shared" si="67"/>
        <v>0</v>
      </c>
      <c r="BL105" s="254">
        <v>0</v>
      </c>
      <c r="BM105" s="254">
        <v>216622</v>
      </c>
      <c r="BN105" s="254">
        <v>0</v>
      </c>
      <c r="BO105" s="254">
        <v>0</v>
      </c>
      <c r="BP105" s="254">
        <v>0</v>
      </c>
      <c r="BQ105" s="254">
        <v>0</v>
      </c>
      <c r="BR105" s="254">
        <v>0</v>
      </c>
      <c r="BS105" s="254">
        <v>0</v>
      </c>
      <c r="BT105" s="254">
        <v>0</v>
      </c>
      <c r="BU105" s="254">
        <v>0</v>
      </c>
      <c r="BV105" s="254">
        <v>0</v>
      </c>
      <c r="BW105" s="254">
        <f t="shared" si="68"/>
        <v>0</v>
      </c>
      <c r="BX105" s="254">
        <v>0</v>
      </c>
      <c r="BY105" s="254">
        <v>0</v>
      </c>
      <c r="BZ105" s="254">
        <f t="shared" si="69"/>
        <v>0</v>
      </c>
      <c r="CA105" s="254">
        <v>0</v>
      </c>
      <c r="CB105" s="254">
        <v>0</v>
      </c>
      <c r="CC105" s="254">
        <v>0</v>
      </c>
      <c r="CD105" s="255">
        <f t="shared" si="70"/>
        <v>216622</v>
      </c>
      <c r="CE105" s="259">
        <v>216622</v>
      </c>
    </row>
    <row r="106" spans="1:83" s="21" customFormat="1" ht="12" customHeight="1">
      <c r="A106" s="186" t="s">
        <v>189</v>
      </c>
      <c r="B106" s="187">
        <v>0</v>
      </c>
      <c r="C106" s="188">
        <v>0</v>
      </c>
      <c r="D106" s="188">
        <v>0</v>
      </c>
      <c r="E106" s="189">
        <f t="shared" si="58"/>
        <v>0</v>
      </c>
      <c r="F106" s="187">
        <v>0</v>
      </c>
      <c r="G106" s="188">
        <v>0</v>
      </c>
      <c r="H106" s="188">
        <v>0</v>
      </c>
      <c r="I106" s="188">
        <v>0</v>
      </c>
      <c r="J106" s="192">
        <f t="shared" si="59"/>
        <v>0</v>
      </c>
      <c r="K106" s="187">
        <v>0</v>
      </c>
      <c r="L106" s="188">
        <v>0</v>
      </c>
      <c r="M106" s="188">
        <v>0</v>
      </c>
      <c r="N106" s="188">
        <f t="shared" si="60"/>
        <v>0</v>
      </c>
      <c r="O106" s="188">
        <v>0</v>
      </c>
      <c r="P106" s="188">
        <v>0</v>
      </c>
      <c r="Q106" s="188">
        <v>0</v>
      </c>
      <c r="R106" s="188">
        <v>0</v>
      </c>
      <c r="S106" s="188">
        <v>0</v>
      </c>
      <c r="T106" s="188">
        <v>0</v>
      </c>
      <c r="U106" s="188">
        <v>0</v>
      </c>
      <c r="V106" s="188">
        <v>0</v>
      </c>
      <c r="W106" s="188">
        <v>0</v>
      </c>
      <c r="X106" s="188">
        <v>0</v>
      </c>
      <c r="Y106" s="188">
        <v>0</v>
      </c>
      <c r="Z106" s="188">
        <v>0</v>
      </c>
      <c r="AA106" s="188">
        <v>0</v>
      </c>
      <c r="AB106" s="188">
        <v>0</v>
      </c>
      <c r="AC106" s="188">
        <v>0</v>
      </c>
      <c r="AD106" s="188">
        <v>0</v>
      </c>
      <c r="AE106" s="188">
        <v>0</v>
      </c>
      <c r="AF106" s="188">
        <v>0</v>
      </c>
      <c r="AG106" s="188">
        <v>0</v>
      </c>
      <c r="AH106" s="188">
        <v>0</v>
      </c>
      <c r="AI106" s="188">
        <v>0</v>
      </c>
      <c r="AJ106" s="188">
        <v>0</v>
      </c>
      <c r="AK106" s="188">
        <v>0</v>
      </c>
      <c r="AL106" s="188">
        <v>0</v>
      </c>
      <c r="AM106" s="188">
        <v>0</v>
      </c>
      <c r="AN106" s="188">
        <v>0</v>
      </c>
      <c r="AO106" s="193">
        <f t="shared" si="61"/>
        <v>0</v>
      </c>
      <c r="AP106" s="190">
        <v>0</v>
      </c>
      <c r="AQ106" s="191">
        <v>0</v>
      </c>
      <c r="AR106" s="192">
        <f t="shared" si="62"/>
        <v>0</v>
      </c>
      <c r="AS106" s="194">
        <v>0</v>
      </c>
      <c r="AT106" s="195">
        <f t="shared" si="63"/>
        <v>0</v>
      </c>
      <c r="AU106" s="187">
        <v>0</v>
      </c>
      <c r="AV106" s="188">
        <v>0</v>
      </c>
      <c r="AW106" s="188">
        <f t="shared" si="64"/>
        <v>0</v>
      </c>
      <c r="AX106" s="188">
        <v>0</v>
      </c>
      <c r="AY106" s="188">
        <v>0</v>
      </c>
      <c r="AZ106" s="188">
        <v>0</v>
      </c>
      <c r="BA106" s="188">
        <v>0</v>
      </c>
      <c r="BB106" s="188">
        <f t="shared" si="65"/>
        <v>0</v>
      </c>
      <c r="BC106" s="188">
        <v>0</v>
      </c>
      <c r="BD106" s="188">
        <v>0</v>
      </c>
      <c r="BE106" s="188">
        <v>0</v>
      </c>
      <c r="BF106" s="188">
        <f t="shared" si="66"/>
        <v>0</v>
      </c>
      <c r="BG106" s="188">
        <v>0</v>
      </c>
      <c r="BH106" s="188">
        <v>0</v>
      </c>
      <c r="BI106" s="188">
        <v>0</v>
      </c>
      <c r="BJ106" s="188">
        <v>0</v>
      </c>
      <c r="BK106" s="188">
        <f t="shared" si="67"/>
        <v>0</v>
      </c>
      <c r="BL106" s="188">
        <v>0</v>
      </c>
      <c r="BM106" s="188">
        <v>0</v>
      </c>
      <c r="BN106" s="188">
        <v>0</v>
      </c>
      <c r="BO106" s="188">
        <v>0</v>
      </c>
      <c r="BP106" s="188">
        <v>0</v>
      </c>
      <c r="BQ106" s="188">
        <v>0</v>
      </c>
      <c r="BR106" s="188">
        <v>0</v>
      </c>
      <c r="BS106" s="188">
        <v>0</v>
      </c>
      <c r="BT106" s="188">
        <v>444442</v>
      </c>
      <c r="BU106" s="188">
        <v>0</v>
      </c>
      <c r="BV106" s="188">
        <v>0</v>
      </c>
      <c r="BW106" s="188">
        <f t="shared" si="68"/>
        <v>444442</v>
      </c>
      <c r="BX106" s="188">
        <v>0</v>
      </c>
      <c r="BY106" s="188">
        <v>0</v>
      </c>
      <c r="BZ106" s="188">
        <f t="shared" si="69"/>
        <v>0</v>
      </c>
      <c r="CA106" s="188">
        <v>0</v>
      </c>
      <c r="CB106" s="188">
        <v>0</v>
      </c>
      <c r="CC106" s="188">
        <v>0</v>
      </c>
      <c r="CD106" s="189">
        <f t="shared" si="70"/>
        <v>444442</v>
      </c>
      <c r="CE106" s="194">
        <v>444442</v>
      </c>
    </row>
    <row r="107" spans="1:83" s="21" customFormat="1" ht="12" customHeight="1">
      <c r="A107" s="177" t="s">
        <v>190</v>
      </c>
      <c r="B107" s="253">
        <v>0</v>
      </c>
      <c r="C107" s="254">
        <v>0</v>
      </c>
      <c r="D107" s="254">
        <v>0</v>
      </c>
      <c r="E107" s="255">
        <f t="shared" si="58"/>
        <v>0</v>
      </c>
      <c r="F107" s="253">
        <v>0</v>
      </c>
      <c r="G107" s="254">
        <v>0</v>
      </c>
      <c r="H107" s="254">
        <v>0</v>
      </c>
      <c r="I107" s="254">
        <v>0</v>
      </c>
      <c r="J107" s="256">
        <f t="shared" si="59"/>
        <v>0</v>
      </c>
      <c r="K107" s="253">
        <v>0</v>
      </c>
      <c r="L107" s="254">
        <v>0</v>
      </c>
      <c r="M107" s="254">
        <v>0</v>
      </c>
      <c r="N107" s="254">
        <f t="shared" si="60"/>
        <v>0</v>
      </c>
      <c r="O107" s="254">
        <v>0</v>
      </c>
      <c r="P107" s="254">
        <v>0</v>
      </c>
      <c r="Q107" s="254">
        <v>0</v>
      </c>
      <c r="R107" s="254">
        <v>0</v>
      </c>
      <c r="S107" s="254">
        <v>0</v>
      </c>
      <c r="T107" s="254">
        <v>0</v>
      </c>
      <c r="U107" s="254">
        <v>0</v>
      </c>
      <c r="V107" s="254">
        <v>0</v>
      </c>
      <c r="W107" s="254">
        <v>0</v>
      </c>
      <c r="X107" s="254">
        <v>0</v>
      </c>
      <c r="Y107" s="254">
        <v>0</v>
      </c>
      <c r="Z107" s="254">
        <v>0</v>
      </c>
      <c r="AA107" s="254">
        <v>0</v>
      </c>
      <c r="AB107" s="254">
        <v>0</v>
      </c>
      <c r="AC107" s="254">
        <v>0</v>
      </c>
      <c r="AD107" s="254">
        <v>0</v>
      </c>
      <c r="AE107" s="254">
        <v>0</v>
      </c>
      <c r="AF107" s="254">
        <v>0</v>
      </c>
      <c r="AG107" s="254">
        <v>0</v>
      </c>
      <c r="AH107" s="254">
        <v>0</v>
      </c>
      <c r="AI107" s="254">
        <v>0</v>
      </c>
      <c r="AJ107" s="254">
        <v>0</v>
      </c>
      <c r="AK107" s="254">
        <v>0</v>
      </c>
      <c r="AL107" s="254">
        <v>0</v>
      </c>
      <c r="AM107" s="254">
        <v>0</v>
      </c>
      <c r="AN107" s="254">
        <v>0</v>
      </c>
      <c r="AO107" s="257">
        <f t="shared" si="61"/>
        <v>0</v>
      </c>
      <c r="AP107" s="258">
        <v>0</v>
      </c>
      <c r="AQ107" s="25">
        <v>0</v>
      </c>
      <c r="AR107" s="256">
        <f t="shared" si="62"/>
        <v>0</v>
      </c>
      <c r="AS107" s="259">
        <v>0</v>
      </c>
      <c r="AT107" s="260">
        <f t="shared" si="63"/>
        <v>0</v>
      </c>
      <c r="AU107" s="253">
        <v>0</v>
      </c>
      <c r="AV107" s="254">
        <v>0</v>
      </c>
      <c r="AW107" s="254">
        <f t="shared" si="64"/>
        <v>0</v>
      </c>
      <c r="AX107" s="254">
        <v>0</v>
      </c>
      <c r="AY107" s="254">
        <v>0</v>
      </c>
      <c r="AZ107" s="254">
        <v>0</v>
      </c>
      <c r="BA107" s="254">
        <v>0</v>
      </c>
      <c r="BB107" s="254">
        <f t="shared" si="65"/>
        <v>0</v>
      </c>
      <c r="BC107" s="254">
        <v>0</v>
      </c>
      <c r="BD107" s="254">
        <v>0</v>
      </c>
      <c r="BE107" s="254">
        <v>0</v>
      </c>
      <c r="BF107" s="254">
        <f t="shared" si="66"/>
        <v>0</v>
      </c>
      <c r="BG107" s="254">
        <v>0</v>
      </c>
      <c r="BH107" s="254">
        <v>0</v>
      </c>
      <c r="BI107" s="254">
        <v>0</v>
      </c>
      <c r="BJ107" s="254">
        <v>0</v>
      </c>
      <c r="BK107" s="254">
        <f t="shared" si="67"/>
        <v>0</v>
      </c>
      <c r="BL107" s="254">
        <v>0</v>
      </c>
      <c r="BM107" s="254">
        <v>0</v>
      </c>
      <c r="BN107" s="254">
        <v>0</v>
      </c>
      <c r="BO107" s="254">
        <v>0</v>
      </c>
      <c r="BP107" s="254">
        <v>0</v>
      </c>
      <c r="BQ107" s="254">
        <v>0</v>
      </c>
      <c r="BR107" s="254">
        <v>0</v>
      </c>
      <c r="BS107" s="254">
        <v>0</v>
      </c>
      <c r="BT107" s="254">
        <v>10949</v>
      </c>
      <c r="BU107" s="254">
        <v>0</v>
      </c>
      <c r="BV107" s="254">
        <v>0</v>
      </c>
      <c r="BW107" s="254">
        <f t="shared" si="68"/>
        <v>10949</v>
      </c>
      <c r="BX107" s="254">
        <v>0</v>
      </c>
      <c r="BY107" s="254">
        <v>0</v>
      </c>
      <c r="BZ107" s="254">
        <f t="shared" si="69"/>
        <v>0</v>
      </c>
      <c r="CA107" s="254">
        <v>0</v>
      </c>
      <c r="CB107" s="254">
        <v>0</v>
      </c>
      <c r="CC107" s="254">
        <v>0</v>
      </c>
      <c r="CD107" s="255">
        <f t="shared" si="70"/>
        <v>10949</v>
      </c>
      <c r="CE107" s="259">
        <v>10949</v>
      </c>
    </row>
    <row r="108" spans="1:83" s="21" customFormat="1" ht="12" customHeight="1">
      <c r="A108" s="186" t="s">
        <v>191</v>
      </c>
      <c r="B108" s="187">
        <v>0</v>
      </c>
      <c r="C108" s="188">
        <v>0</v>
      </c>
      <c r="D108" s="188">
        <v>0</v>
      </c>
      <c r="E108" s="189">
        <f t="shared" si="58"/>
        <v>0</v>
      </c>
      <c r="F108" s="187">
        <v>0</v>
      </c>
      <c r="G108" s="188">
        <v>0</v>
      </c>
      <c r="H108" s="188">
        <v>0</v>
      </c>
      <c r="I108" s="188">
        <v>0</v>
      </c>
      <c r="J108" s="192">
        <f t="shared" si="59"/>
        <v>0</v>
      </c>
      <c r="K108" s="187">
        <v>0</v>
      </c>
      <c r="L108" s="188">
        <v>0</v>
      </c>
      <c r="M108" s="188">
        <v>0</v>
      </c>
      <c r="N108" s="188">
        <f t="shared" si="60"/>
        <v>0</v>
      </c>
      <c r="O108" s="188">
        <v>0</v>
      </c>
      <c r="P108" s="188">
        <v>0</v>
      </c>
      <c r="Q108" s="188">
        <v>0</v>
      </c>
      <c r="R108" s="188">
        <v>0</v>
      </c>
      <c r="S108" s="188">
        <v>0</v>
      </c>
      <c r="T108" s="188">
        <v>0</v>
      </c>
      <c r="U108" s="188">
        <v>0</v>
      </c>
      <c r="V108" s="188">
        <v>0</v>
      </c>
      <c r="W108" s="188">
        <v>0</v>
      </c>
      <c r="X108" s="188">
        <v>0</v>
      </c>
      <c r="Y108" s="188">
        <v>0</v>
      </c>
      <c r="Z108" s="188">
        <v>0</v>
      </c>
      <c r="AA108" s="188">
        <v>0</v>
      </c>
      <c r="AB108" s="188">
        <v>0</v>
      </c>
      <c r="AC108" s="188">
        <v>0</v>
      </c>
      <c r="AD108" s="188">
        <v>0</v>
      </c>
      <c r="AE108" s="188">
        <v>0</v>
      </c>
      <c r="AF108" s="188">
        <v>0</v>
      </c>
      <c r="AG108" s="188">
        <v>0</v>
      </c>
      <c r="AH108" s="188">
        <v>0</v>
      </c>
      <c r="AI108" s="188">
        <v>0</v>
      </c>
      <c r="AJ108" s="188">
        <v>0</v>
      </c>
      <c r="AK108" s="188">
        <v>0</v>
      </c>
      <c r="AL108" s="188">
        <v>0</v>
      </c>
      <c r="AM108" s="188">
        <v>0</v>
      </c>
      <c r="AN108" s="188">
        <v>0</v>
      </c>
      <c r="AO108" s="193">
        <f t="shared" si="61"/>
        <v>0</v>
      </c>
      <c r="AP108" s="190">
        <v>0</v>
      </c>
      <c r="AQ108" s="191">
        <v>0</v>
      </c>
      <c r="AR108" s="192">
        <f t="shared" si="62"/>
        <v>0</v>
      </c>
      <c r="AS108" s="194">
        <v>0</v>
      </c>
      <c r="AT108" s="195">
        <f t="shared" si="63"/>
        <v>0</v>
      </c>
      <c r="AU108" s="187">
        <v>0</v>
      </c>
      <c r="AV108" s="188">
        <v>0</v>
      </c>
      <c r="AW108" s="188">
        <f t="shared" si="64"/>
        <v>0</v>
      </c>
      <c r="AX108" s="188">
        <v>0</v>
      </c>
      <c r="AY108" s="188">
        <v>0</v>
      </c>
      <c r="AZ108" s="188">
        <v>0</v>
      </c>
      <c r="BA108" s="188">
        <v>0</v>
      </c>
      <c r="BB108" s="188">
        <f t="shared" si="65"/>
        <v>0</v>
      </c>
      <c r="BC108" s="188">
        <v>0</v>
      </c>
      <c r="BD108" s="188">
        <v>0</v>
      </c>
      <c r="BE108" s="188">
        <v>0</v>
      </c>
      <c r="BF108" s="188">
        <f t="shared" si="66"/>
        <v>0</v>
      </c>
      <c r="BG108" s="188">
        <v>0</v>
      </c>
      <c r="BH108" s="188">
        <v>0</v>
      </c>
      <c r="BI108" s="188">
        <v>0</v>
      </c>
      <c r="BJ108" s="188">
        <v>0</v>
      </c>
      <c r="BK108" s="188">
        <f t="shared" si="67"/>
        <v>0</v>
      </c>
      <c r="BL108" s="188">
        <v>0</v>
      </c>
      <c r="BM108" s="188">
        <v>0</v>
      </c>
      <c r="BN108" s="188">
        <v>0</v>
      </c>
      <c r="BO108" s="188">
        <v>0</v>
      </c>
      <c r="BP108" s="188">
        <v>0</v>
      </c>
      <c r="BQ108" s="188">
        <v>0</v>
      </c>
      <c r="BR108" s="188">
        <v>0</v>
      </c>
      <c r="BS108" s="188">
        <v>0</v>
      </c>
      <c r="BT108" s="188">
        <v>0</v>
      </c>
      <c r="BU108" s="188">
        <v>147160</v>
      </c>
      <c r="BV108" s="188">
        <v>0</v>
      </c>
      <c r="BW108" s="188">
        <f t="shared" si="68"/>
        <v>147160</v>
      </c>
      <c r="BX108" s="188">
        <v>0</v>
      </c>
      <c r="BY108" s="188">
        <v>0</v>
      </c>
      <c r="BZ108" s="188">
        <f t="shared" si="69"/>
        <v>0</v>
      </c>
      <c r="CA108" s="188">
        <v>0</v>
      </c>
      <c r="CB108" s="188">
        <v>0</v>
      </c>
      <c r="CC108" s="188">
        <v>0</v>
      </c>
      <c r="CD108" s="189">
        <f t="shared" si="70"/>
        <v>147160</v>
      </c>
      <c r="CE108" s="194">
        <v>147160</v>
      </c>
    </row>
    <row r="109" spans="1:83" s="21" customFormat="1" ht="12" customHeight="1">
      <c r="A109" s="177" t="s">
        <v>193</v>
      </c>
      <c r="B109" s="253">
        <v>0</v>
      </c>
      <c r="C109" s="254">
        <v>0</v>
      </c>
      <c r="D109" s="254">
        <v>0</v>
      </c>
      <c r="E109" s="255">
        <f t="shared" si="58"/>
        <v>0</v>
      </c>
      <c r="F109" s="253">
        <v>0</v>
      </c>
      <c r="G109" s="254">
        <v>0</v>
      </c>
      <c r="H109" s="254">
        <v>0</v>
      </c>
      <c r="I109" s="254">
        <v>0</v>
      </c>
      <c r="J109" s="256">
        <f t="shared" si="59"/>
        <v>0</v>
      </c>
      <c r="K109" s="253">
        <v>0</v>
      </c>
      <c r="L109" s="254">
        <v>0</v>
      </c>
      <c r="M109" s="254">
        <v>0</v>
      </c>
      <c r="N109" s="254">
        <f t="shared" si="60"/>
        <v>0</v>
      </c>
      <c r="O109" s="254">
        <v>0</v>
      </c>
      <c r="P109" s="254">
        <v>0</v>
      </c>
      <c r="Q109" s="254">
        <v>0</v>
      </c>
      <c r="R109" s="254">
        <v>0</v>
      </c>
      <c r="S109" s="254">
        <v>0</v>
      </c>
      <c r="T109" s="254">
        <v>0</v>
      </c>
      <c r="U109" s="254">
        <v>0</v>
      </c>
      <c r="V109" s="254">
        <v>0</v>
      </c>
      <c r="W109" s="254">
        <v>0</v>
      </c>
      <c r="X109" s="254">
        <v>0</v>
      </c>
      <c r="Y109" s="254">
        <v>0</v>
      </c>
      <c r="Z109" s="254">
        <v>0</v>
      </c>
      <c r="AA109" s="254">
        <v>0</v>
      </c>
      <c r="AB109" s="254">
        <v>0</v>
      </c>
      <c r="AC109" s="254">
        <v>0</v>
      </c>
      <c r="AD109" s="254">
        <v>0</v>
      </c>
      <c r="AE109" s="254">
        <v>0</v>
      </c>
      <c r="AF109" s="254">
        <v>0</v>
      </c>
      <c r="AG109" s="254">
        <v>0</v>
      </c>
      <c r="AH109" s="254">
        <v>0</v>
      </c>
      <c r="AI109" s="254">
        <v>0</v>
      </c>
      <c r="AJ109" s="254">
        <v>0</v>
      </c>
      <c r="AK109" s="254">
        <v>0</v>
      </c>
      <c r="AL109" s="254">
        <v>0</v>
      </c>
      <c r="AM109" s="254">
        <v>0</v>
      </c>
      <c r="AN109" s="254">
        <v>0</v>
      </c>
      <c r="AO109" s="257">
        <f t="shared" si="61"/>
        <v>0</v>
      </c>
      <c r="AP109" s="258">
        <v>0</v>
      </c>
      <c r="AQ109" s="25">
        <v>0</v>
      </c>
      <c r="AR109" s="256">
        <f t="shared" si="62"/>
        <v>0</v>
      </c>
      <c r="AS109" s="259">
        <v>0</v>
      </c>
      <c r="AT109" s="260">
        <f t="shared" si="63"/>
        <v>0</v>
      </c>
      <c r="AU109" s="253">
        <v>0</v>
      </c>
      <c r="AV109" s="254">
        <v>0</v>
      </c>
      <c r="AW109" s="254">
        <f t="shared" si="64"/>
        <v>0</v>
      </c>
      <c r="AX109" s="254">
        <v>0</v>
      </c>
      <c r="AY109" s="254">
        <v>0</v>
      </c>
      <c r="AZ109" s="254">
        <v>0</v>
      </c>
      <c r="BA109" s="254">
        <v>0</v>
      </c>
      <c r="BB109" s="254">
        <f t="shared" si="65"/>
        <v>0</v>
      </c>
      <c r="BC109" s="254">
        <v>0</v>
      </c>
      <c r="BD109" s="254">
        <v>0</v>
      </c>
      <c r="BE109" s="254">
        <v>0</v>
      </c>
      <c r="BF109" s="254">
        <f t="shared" si="66"/>
        <v>0</v>
      </c>
      <c r="BG109" s="254">
        <v>0</v>
      </c>
      <c r="BH109" s="254">
        <v>0</v>
      </c>
      <c r="BI109" s="254">
        <v>0</v>
      </c>
      <c r="BJ109" s="254">
        <v>0</v>
      </c>
      <c r="BK109" s="254">
        <f t="shared" si="67"/>
        <v>0</v>
      </c>
      <c r="BL109" s="254">
        <v>0</v>
      </c>
      <c r="BM109" s="254">
        <v>0</v>
      </c>
      <c r="BN109" s="254">
        <v>0</v>
      </c>
      <c r="BO109" s="254">
        <v>0</v>
      </c>
      <c r="BP109" s="254">
        <v>0</v>
      </c>
      <c r="BQ109" s="254">
        <v>0</v>
      </c>
      <c r="BR109" s="254">
        <v>0</v>
      </c>
      <c r="BS109" s="254">
        <v>0</v>
      </c>
      <c r="BT109" s="254">
        <v>0</v>
      </c>
      <c r="BU109" s="254">
        <v>0</v>
      </c>
      <c r="BV109" s="254">
        <v>99864</v>
      </c>
      <c r="BW109" s="254">
        <f t="shared" si="68"/>
        <v>99864</v>
      </c>
      <c r="BX109" s="254">
        <v>0</v>
      </c>
      <c r="BY109" s="254">
        <v>0</v>
      </c>
      <c r="BZ109" s="254">
        <f t="shared" si="69"/>
        <v>0</v>
      </c>
      <c r="CA109" s="254">
        <v>0</v>
      </c>
      <c r="CB109" s="254">
        <v>0</v>
      </c>
      <c r="CC109" s="254">
        <v>0</v>
      </c>
      <c r="CD109" s="255">
        <f t="shared" si="70"/>
        <v>99864</v>
      </c>
      <c r="CE109" s="259">
        <v>99864</v>
      </c>
    </row>
    <row r="110" spans="1:83" s="21" customFormat="1" ht="12" customHeight="1">
      <c r="A110" s="261" t="s">
        <v>312</v>
      </c>
      <c r="B110" s="224">
        <f>SUM(B112:B123)</f>
        <v>21</v>
      </c>
      <c r="C110" s="225">
        <f>SUM(C112:C123)</f>
        <v>65</v>
      </c>
      <c r="D110" s="225">
        <f>SUM(D112:D123)</f>
        <v>8</v>
      </c>
      <c r="E110" s="226">
        <f t="shared" si="58"/>
        <v>94</v>
      </c>
      <c r="F110" s="224">
        <f>SUM(F112:F123)</f>
        <v>0</v>
      </c>
      <c r="G110" s="225">
        <f>SUM(G112:G123)</f>
        <v>0</v>
      </c>
      <c r="H110" s="225">
        <f>SUM(H112:H123)</f>
        <v>0</v>
      </c>
      <c r="I110" s="225">
        <f>SUM(I112:I123)</f>
        <v>0</v>
      </c>
      <c r="J110" s="227">
        <f t="shared" si="59"/>
        <v>0</v>
      </c>
      <c r="K110" s="224">
        <f t="shared" ref="K110:AN110" si="71">SUM(K112:K123)</f>
        <v>0</v>
      </c>
      <c r="L110" s="225">
        <f t="shared" si="71"/>
        <v>0</v>
      </c>
      <c r="M110" s="225">
        <f t="shared" si="71"/>
        <v>0</v>
      </c>
      <c r="N110" s="225">
        <f t="shared" si="71"/>
        <v>0</v>
      </c>
      <c r="O110" s="225">
        <f t="shared" si="71"/>
        <v>0</v>
      </c>
      <c r="P110" s="225">
        <f t="shared" si="71"/>
        <v>0</v>
      </c>
      <c r="Q110" s="225">
        <f t="shared" si="71"/>
        <v>0</v>
      </c>
      <c r="R110" s="225">
        <f t="shared" si="71"/>
        <v>0</v>
      </c>
      <c r="S110" s="225">
        <f t="shared" si="71"/>
        <v>0</v>
      </c>
      <c r="T110" s="225">
        <f t="shared" si="71"/>
        <v>0</v>
      </c>
      <c r="U110" s="225">
        <f t="shared" si="71"/>
        <v>0</v>
      </c>
      <c r="V110" s="225">
        <f t="shared" si="71"/>
        <v>0</v>
      </c>
      <c r="W110" s="225">
        <f t="shared" si="71"/>
        <v>0</v>
      </c>
      <c r="X110" s="225">
        <f t="shared" si="71"/>
        <v>0</v>
      </c>
      <c r="Y110" s="225">
        <f t="shared" si="71"/>
        <v>0</v>
      </c>
      <c r="Z110" s="225">
        <f t="shared" si="71"/>
        <v>0</v>
      </c>
      <c r="AA110" s="225">
        <f t="shared" si="71"/>
        <v>0</v>
      </c>
      <c r="AB110" s="225">
        <f t="shared" si="71"/>
        <v>0</v>
      </c>
      <c r="AC110" s="225">
        <f t="shared" si="71"/>
        <v>0</v>
      </c>
      <c r="AD110" s="225">
        <f t="shared" si="71"/>
        <v>0</v>
      </c>
      <c r="AE110" s="225">
        <f t="shared" si="71"/>
        <v>0</v>
      </c>
      <c r="AF110" s="225">
        <f t="shared" si="71"/>
        <v>0</v>
      </c>
      <c r="AG110" s="225">
        <f t="shared" si="71"/>
        <v>0</v>
      </c>
      <c r="AH110" s="225">
        <f t="shared" si="71"/>
        <v>427</v>
      </c>
      <c r="AI110" s="225">
        <f t="shared" si="71"/>
        <v>0</v>
      </c>
      <c r="AJ110" s="225">
        <f t="shared" si="71"/>
        <v>0</v>
      </c>
      <c r="AK110" s="225">
        <f t="shared" si="71"/>
        <v>0</v>
      </c>
      <c r="AL110" s="225">
        <f t="shared" si="71"/>
        <v>0</v>
      </c>
      <c r="AM110" s="225">
        <f t="shared" si="71"/>
        <v>0</v>
      </c>
      <c r="AN110" s="225">
        <f t="shared" si="71"/>
        <v>0</v>
      </c>
      <c r="AO110" s="228">
        <f t="shared" si="61"/>
        <v>427</v>
      </c>
      <c r="AP110" s="224">
        <f>SUM(AP112:AP123)</f>
        <v>0</v>
      </c>
      <c r="AQ110" s="225">
        <f>SUM(AQ112:AQ123)</f>
        <v>42979</v>
      </c>
      <c r="AR110" s="227">
        <f t="shared" si="62"/>
        <v>42979</v>
      </c>
      <c r="AS110" s="229">
        <f>SUM(AS112:AS123)</f>
        <v>0</v>
      </c>
      <c r="AT110" s="230">
        <f t="shared" si="63"/>
        <v>43406</v>
      </c>
      <c r="AU110" s="224">
        <f>SUM(AU112:AU123)</f>
        <v>208</v>
      </c>
      <c r="AV110" s="225">
        <f>SUM(AV112:AV123)</f>
        <v>6584</v>
      </c>
      <c r="AW110" s="225">
        <f t="shared" si="64"/>
        <v>6792</v>
      </c>
      <c r="AX110" s="225">
        <f>SUM(AX112:AX123)</f>
        <v>203300</v>
      </c>
      <c r="AY110" s="225">
        <f>SUM(AY112:AY123)</f>
        <v>10450</v>
      </c>
      <c r="AZ110" s="225">
        <f>SUM(AZ112:AZ123)</f>
        <v>24628</v>
      </c>
      <c r="BA110" s="225">
        <f>SUM(BA112:BA123)</f>
        <v>66679</v>
      </c>
      <c r="BB110" s="225">
        <f t="shared" si="65"/>
        <v>305057</v>
      </c>
      <c r="BC110" s="225">
        <f>SUM(BC112:BC123)</f>
        <v>0</v>
      </c>
      <c r="BD110" s="225">
        <f>SUM(BD112:BD123)</f>
        <v>14626</v>
      </c>
      <c r="BE110" s="225">
        <f>SUM(BE112:BE123)</f>
        <v>0</v>
      </c>
      <c r="BF110" s="225">
        <f t="shared" si="66"/>
        <v>14626</v>
      </c>
      <c r="BG110" s="225">
        <f>SUM(BG112:BG123)</f>
        <v>0</v>
      </c>
      <c r="BH110" s="225">
        <f>SUM(BH112:BH123)</f>
        <v>0</v>
      </c>
      <c r="BI110" s="225">
        <f>SUM(BI112:BI123)</f>
        <v>0</v>
      </c>
      <c r="BJ110" s="225">
        <f>SUM(BJ112:BJ123)</f>
        <v>0</v>
      </c>
      <c r="BK110" s="225">
        <f>SUM(BG110:BJ110)</f>
        <v>0</v>
      </c>
      <c r="BL110" s="225">
        <f t="shared" ref="BL110:BV110" si="72">SUM(BL112:BL123)</f>
        <v>0</v>
      </c>
      <c r="BM110" s="225">
        <f t="shared" si="72"/>
        <v>0</v>
      </c>
      <c r="BN110" s="225">
        <f t="shared" si="72"/>
        <v>0</v>
      </c>
      <c r="BO110" s="225">
        <f t="shared" si="72"/>
        <v>0</v>
      </c>
      <c r="BP110" s="225">
        <f t="shared" si="72"/>
        <v>0</v>
      </c>
      <c r="BQ110" s="225">
        <f t="shared" si="72"/>
        <v>5</v>
      </c>
      <c r="BR110" s="225">
        <f t="shared" si="72"/>
        <v>75219</v>
      </c>
      <c r="BS110" s="225">
        <f t="shared" si="72"/>
        <v>20633</v>
      </c>
      <c r="BT110" s="225">
        <f t="shared" si="72"/>
        <v>6045</v>
      </c>
      <c r="BU110" s="225">
        <f t="shared" si="72"/>
        <v>269</v>
      </c>
      <c r="BV110" s="225">
        <f t="shared" si="72"/>
        <v>1</v>
      </c>
      <c r="BW110" s="225">
        <f t="shared" si="68"/>
        <v>6315</v>
      </c>
      <c r="BX110" s="225">
        <f>SUM(BX112:BX123)</f>
        <v>0</v>
      </c>
      <c r="BY110" s="225">
        <f>SUM(BY112:BY123)</f>
        <v>0</v>
      </c>
      <c r="BZ110" s="225">
        <f t="shared" si="69"/>
        <v>0</v>
      </c>
      <c r="CA110" s="225">
        <f>SUM(CA112:CA123)</f>
        <v>4</v>
      </c>
      <c r="CB110" s="225">
        <f>SUM(CB112:CB123)</f>
        <v>79710</v>
      </c>
      <c r="CC110" s="225">
        <f>SUM(CC112:CC123)</f>
        <v>0</v>
      </c>
      <c r="CD110" s="226">
        <f t="shared" si="70"/>
        <v>508361</v>
      </c>
      <c r="CE110" s="229">
        <f>SUM(CE112:CE123)</f>
        <v>551861</v>
      </c>
    </row>
    <row r="111" spans="1:83" s="21" customFormat="1" ht="12" customHeight="1">
      <c r="A111" s="245" t="s">
        <v>310</v>
      </c>
      <c r="B111" s="250">
        <f>B110/B$99</f>
        <v>0.91304347826086951</v>
      </c>
      <c r="C111" s="251">
        <f t="shared" ref="C111:AJ111" si="73">C110/C$99</f>
        <v>0.98484848484848486</v>
      </c>
      <c r="D111" s="251">
        <f t="shared" si="73"/>
        <v>1</v>
      </c>
      <c r="E111" s="248">
        <f t="shared" si="73"/>
        <v>0.96907216494845361</v>
      </c>
      <c r="F111" s="250">
        <f t="shared" si="73"/>
        <v>0</v>
      </c>
      <c r="G111" s="251">
        <f t="shared" si="73"/>
        <v>0</v>
      </c>
      <c r="H111" s="251">
        <f t="shared" si="73"/>
        <v>0</v>
      </c>
      <c r="I111" s="251">
        <f t="shared" si="73"/>
        <v>0</v>
      </c>
      <c r="J111" s="248">
        <f>J110/J$99</f>
        <v>0</v>
      </c>
      <c r="K111" s="250">
        <f t="shared" si="73"/>
        <v>0</v>
      </c>
      <c r="L111" s="251">
        <f t="shared" si="73"/>
        <v>0</v>
      </c>
      <c r="M111" s="251">
        <f t="shared" si="73"/>
        <v>0</v>
      </c>
      <c r="N111" s="251">
        <f>N110/N$99</f>
        <v>0</v>
      </c>
      <c r="O111" s="251">
        <f t="shared" si="73"/>
        <v>0</v>
      </c>
      <c r="P111" s="251">
        <f t="shared" si="73"/>
        <v>0</v>
      </c>
      <c r="Q111" s="251">
        <f t="shared" si="73"/>
        <v>0</v>
      </c>
      <c r="R111" s="251">
        <f t="shared" si="73"/>
        <v>0</v>
      </c>
      <c r="S111" s="251">
        <f t="shared" si="73"/>
        <v>0</v>
      </c>
      <c r="T111" s="251">
        <f t="shared" si="73"/>
        <v>0</v>
      </c>
      <c r="U111" s="251">
        <f t="shared" si="73"/>
        <v>0</v>
      </c>
      <c r="V111" s="251">
        <f t="shared" si="73"/>
        <v>0</v>
      </c>
      <c r="W111" s="251">
        <f t="shared" si="73"/>
        <v>0</v>
      </c>
      <c r="X111" s="251">
        <f t="shared" si="73"/>
        <v>0</v>
      </c>
      <c r="Y111" s="251">
        <f t="shared" si="73"/>
        <v>0</v>
      </c>
      <c r="Z111" s="251">
        <f t="shared" si="73"/>
        <v>0</v>
      </c>
      <c r="AA111" s="251">
        <f t="shared" si="73"/>
        <v>0</v>
      </c>
      <c r="AB111" s="251">
        <f t="shared" si="73"/>
        <v>0</v>
      </c>
      <c r="AC111" s="251">
        <f t="shared" si="73"/>
        <v>0</v>
      </c>
      <c r="AD111" s="251">
        <f t="shared" si="73"/>
        <v>0</v>
      </c>
      <c r="AE111" s="251">
        <f t="shared" si="73"/>
        <v>0</v>
      </c>
      <c r="AF111" s="251">
        <f t="shared" si="73"/>
        <v>0</v>
      </c>
      <c r="AG111" s="251">
        <f t="shared" si="73"/>
        <v>0</v>
      </c>
      <c r="AH111" s="251">
        <f t="shared" si="73"/>
        <v>0.15756457564575646</v>
      </c>
      <c r="AI111" s="251">
        <f t="shared" si="73"/>
        <v>0</v>
      </c>
      <c r="AJ111" s="251">
        <f t="shared" si="73"/>
        <v>0</v>
      </c>
      <c r="AK111" s="251">
        <f t="shared" ref="AK111:CB111" si="74">AK110/AK$99</f>
        <v>0</v>
      </c>
      <c r="AL111" s="251">
        <f t="shared" si="74"/>
        <v>0</v>
      </c>
      <c r="AM111" s="251">
        <f t="shared" si="74"/>
        <v>0</v>
      </c>
      <c r="AN111" s="251">
        <f t="shared" si="74"/>
        <v>0</v>
      </c>
      <c r="AO111" s="248">
        <f t="shared" si="74"/>
        <v>1.0779289627142604E-2</v>
      </c>
      <c r="AP111" s="250">
        <f t="shared" si="74"/>
        <v>0</v>
      </c>
      <c r="AQ111" s="251">
        <f t="shared" si="74"/>
        <v>0.9986755274653778</v>
      </c>
      <c r="AR111" s="248">
        <f t="shared" si="74"/>
        <v>0.21960329463701767</v>
      </c>
      <c r="AS111" s="262">
        <f t="shared" si="74"/>
        <v>0</v>
      </c>
      <c r="AT111" s="262">
        <f t="shared" si="74"/>
        <v>0.1822739946921087</v>
      </c>
      <c r="AU111" s="250">
        <f t="shared" si="74"/>
        <v>1.9422371210069751E-3</v>
      </c>
      <c r="AV111" s="251">
        <f t="shared" si="74"/>
        <v>1.2981789215492969E-2</v>
      </c>
      <c r="AW111" s="251">
        <f t="shared" si="74"/>
        <v>1.1057117042318869E-2</v>
      </c>
      <c r="AX111" s="251">
        <f t="shared" si="74"/>
        <v>0.95906631379819507</v>
      </c>
      <c r="AY111" s="251">
        <f t="shared" si="74"/>
        <v>0.9825122226400903</v>
      </c>
      <c r="AZ111" s="251">
        <f t="shared" si="74"/>
        <v>0.98709418837675356</v>
      </c>
      <c r="BA111" s="251">
        <f t="shared" si="74"/>
        <v>0.98697434834737041</v>
      </c>
      <c r="BB111" s="251">
        <f t="shared" si="74"/>
        <v>0.96805998946439786</v>
      </c>
      <c r="BC111" s="251">
        <f>BC110/BC$99</f>
        <v>0</v>
      </c>
      <c r="BD111" s="251">
        <f t="shared" si="74"/>
        <v>0.97060189793616036</v>
      </c>
      <c r="BE111" s="251">
        <f t="shared" si="74"/>
        <v>0</v>
      </c>
      <c r="BF111" s="251">
        <f t="shared" si="74"/>
        <v>0.10397975288279707</v>
      </c>
      <c r="BG111" s="251">
        <f t="shared" si="74"/>
        <v>0</v>
      </c>
      <c r="BH111" s="251">
        <f t="shared" si="74"/>
        <v>0</v>
      </c>
      <c r="BI111" s="251">
        <f t="shared" si="74"/>
        <v>0</v>
      </c>
      <c r="BJ111" s="251">
        <f t="shared" si="74"/>
        <v>0</v>
      </c>
      <c r="BK111" s="251">
        <f t="shared" si="74"/>
        <v>0</v>
      </c>
      <c r="BL111" s="251">
        <f t="shared" si="74"/>
        <v>0</v>
      </c>
      <c r="BM111" s="251">
        <f t="shared" si="74"/>
        <v>0</v>
      </c>
      <c r="BN111" s="251">
        <f t="shared" si="74"/>
        <v>0</v>
      </c>
      <c r="BO111" s="251">
        <f t="shared" si="74"/>
        <v>0</v>
      </c>
      <c r="BP111" s="251">
        <f t="shared" si="74"/>
        <v>0</v>
      </c>
      <c r="BQ111" s="251">
        <f t="shared" si="74"/>
        <v>1.986965506278811E-4</v>
      </c>
      <c r="BR111" s="251">
        <f t="shared" si="74"/>
        <v>0.60374193341252769</v>
      </c>
      <c r="BS111" s="251">
        <f t="shared" si="74"/>
        <v>0.9947929222313292</v>
      </c>
      <c r="BT111" s="251">
        <f t="shared" si="74"/>
        <v>1.2518197462398814E-2</v>
      </c>
      <c r="BU111" s="251">
        <f t="shared" si="74"/>
        <v>1.6900594348039154E-3</v>
      </c>
      <c r="BV111" s="251">
        <f t="shared" si="74"/>
        <v>9.6756714916015175E-6</v>
      </c>
      <c r="BW111" s="251">
        <f t="shared" si="74"/>
        <v>8.4717908815894506E-3</v>
      </c>
      <c r="BX111" s="251">
        <f t="shared" si="74"/>
        <v>0</v>
      </c>
      <c r="BY111" s="251">
        <f t="shared" si="74"/>
        <v>0</v>
      </c>
      <c r="BZ111" s="251">
        <f t="shared" si="74"/>
        <v>0</v>
      </c>
      <c r="CA111" s="251">
        <f t="shared" si="74"/>
        <v>1.716811880338212E-4</v>
      </c>
      <c r="CB111" s="251">
        <f t="shared" si="74"/>
        <v>0.76439168001227475</v>
      </c>
      <c r="CC111" s="251">
        <v>0</v>
      </c>
      <c r="CD111" s="248">
        <f>CD110/CD$99</f>
        <v>0.14549059046694501</v>
      </c>
      <c r="CE111" s="262">
        <f>CE110/CE$99</f>
        <v>0.14785889529623303</v>
      </c>
    </row>
    <row r="112" spans="1:83" s="21" customFormat="1" ht="12" customHeight="1">
      <c r="A112" s="186" t="s">
        <v>166</v>
      </c>
      <c r="B112" s="187">
        <v>0</v>
      </c>
      <c r="C112" s="188">
        <v>0</v>
      </c>
      <c r="D112" s="188">
        <v>0</v>
      </c>
      <c r="E112" s="189">
        <f t="shared" ref="E112:E124" si="75">SUM(B112:D112)</f>
        <v>0</v>
      </c>
      <c r="F112" s="187">
        <v>0</v>
      </c>
      <c r="G112" s="188">
        <v>0</v>
      </c>
      <c r="H112" s="188">
        <v>0</v>
      </c>
      <c r="I112" s="188">
        <v>0</v>
      </c>
      <c r="J112" s="192">
        <f t="shared" ref="J112:J124" si="76">SUM(F112,G112,H112,I112)</f>
        <v>0</v>
      </c>
      <c r="K112" s="187">
        <v>0</v>
      </c>
      <c r="L112" s="188">
        <v>0</v>
      </c>
      <c r="M112" s="188">
        <v>0</v>
      </c>
      <c r="N112" s="188">
        <f t="shared" ref="N112:N123" si="77">SUM(K112:M112)</f>
        <v>0</v>
      </c>
      <c r="O112" s="188">
        <v>0</v>
      </c>
      <c r="P112" s="188">
        <v>0</v>
      </c>
      <c r="Q112" s="188">
        <v>0</v>
      </c>
      <c r="R112" s="188">
        <v>0</v>
      </c>
      <c r="S112" s="188">
        <v>0</v>
      </c>
      <c r="T112" s="188">
        <v>0</v>
      </c>
      <c r="U112" s="188">
        <v>0</v>
      </c>
      <c r="V112" s="188">
        <v>0</v>
      </c>
      <c r="W112" s="188">
        <v>0</v>
      </c>
      <c r="X112" s="188">
        <v>0</v>
      </c>
      <c r="Y112" s="188">
        <v>0</v>
      </c>
      <c r="Z112" s="188">
        <v>0</v>
      </c>
      <c r="AA112" s="188">
        <v>0</v>
      </c>
      <c r="AB112" s="188">
        <v>0</v>
      </c>
      <c r="AC112" s="188">
        <v>0</v>
      </c>
      <c r="AD112" s="188">
        <v>0</v>
      </c>
      <c r="AE112" s="188">
        <v>0</v>
      </c>
      <c r="AF112" s="188">
        <v>0</v>
      </c>
      <c r="AG112" s="188">
        <v>0</v>
      </c>
      <c r="AH112" s="188">
        <v>0</v>
      </c>
      <c r="AI112" s="188">
        <v>0</v>
      </c>
      <c r="AJ112" s="188">
        <v>0</v>
      </c>
      <c r="AK112" s="188">
        <v>0</v>
      </c>
      <c r="AL112" s="188">
        <v>0</v>
      </c>
      <c r="AM112" s="188">
        <v>0</v>
      </c>
      <c r="AN112" s="188">
        <v>0</v>
      </c>
      <c r="AO112" s="193">
        <f t="shared" ref="AO112:AO124" si="78">SUM(AN112,AM112,AL112,AK112,AJ112,AI112,AH112,AG112,AF112,AE112,AD112,AC112,AB112,AA112,Z112,Y112,X112,W112,V112,U112,T112,S112,R112,Q112,P112,O112,M112,L112,K112)</f>
        <v>0</v>
      </c>
      <c r="AP112" s="190">
        <v>0</v>
      </c>
      <c r="AQ112" s="191">
        <v>299</v>
      </c>
      <c r="AR112" s="192">
        <f t="shared" ref="AR112:AR124" si="79">SUM(AP112,AQ112)</f>
        <v>299</v>
      </c>
      <c r="AS112" s="194">
        <v>0</v>
      </c>
      <c r="AT112" s="195">
        <f t="shared" ref="AT112:AT124" si="80">SUM(AS112,AR112,AO112,J112)</f>
        <v>299</v>
      </c>
      <c r="AU112" s="187">
        <v>0</v>
      </c>
      <c r="AV112" s="188">
        <v>719</v>
      </c>
      <c r="AW112" s="188">
        <f t="shared" ref="AW112:AW124" si="81">SUM(AU112:AV112)</f>
        <v>719</v>
      </c>
      <c r="AX112" s="188">
        <v>141419</v>
      </c>
      <c r="AY112" s="188">
        <v>0</v>
      </c>
      <c r="AZ112" s="188">
        <v>0</v>
      </c>
      <c r="BA112" s="188">
        <v>11</v>
      </c>
      <c r="BB112" s="188">
        <f t="shared" ref="BB112:BB124" si="82">SUM(AX112:BA112)</f>
        <v>141430</v>
      </c>
      <c r="BC112" s="188">
        <v>0</v>
      </c>
      <c r="BD112" s="188">
        <v>0</v>
      </c>
      <c r="BE112" s="188">
        <v>0</v>
      </c>
      <c r="BF112" s="188">
        <f t="shared" ref="BF112:BF124" si="83">SUM(BD112:BE112)</f>
        <v>0</v>
      </c>
      <c r="BG112" s="188">
        <v>0</v>
      </c>
      <c r="BH112" s="188">
        <v>0</v>
      </c>
      <c r="BI112" s="188">
        <v>0</v>
      </c>
      <c r="BJ112" s="188">
        <v>0</v>
      </c>
      <c r="BK112" s="188">
        <f t="shared" ref="BK112:BK123" si="84">BG112+BH112+BI112+BJ112</f>
        <v>0</v>
      </c>
      <c r="BL112" s="188">
        <v>0</v>
      </c>
      <c r="BM112" s="188">
        <v>0</v>
      </c>
      <c r="BN112" s="188">
        <v>0</v>
      </c>
      <c r="BO112" s="188">
        <v>0</v>
      </c>
      <c r="BP112" s="188">
        <v>0</v>
      </c>
      <c r="BQ112" s="188">
        <v>5</v>
      </c>
      <c r="BR112" s="188">
        <v>0</v>
      </c>
      <c r="BS112" s="188">
        <v>0</v>
      </c>
      <c r="BT112" s="188">
        <v>0</v>
      </c>
      <c r="BU112" s="188">
        <v>0</v>
      </c>
      <c r="BV112" s="188">
        <v>0</v>
      </c>
      <c r="BW112" s="188">
        <f t="shared" ref="BW112:BW124" si="85">BT112+BU112+BV112</f>
        <v>0</v>
      </c>
      <c r="BX112" s="188">
        <v>0</v>
      </c>
      <c r="BY112" s="188">
        <v>0</v>
      </c>
      <c r="BZ112" s="188">
        <f t="shared" ref="BZ112:BZ146" si="86">BX112+BY112</f>
        <v>0</v>
      </c>
      <c r="CA112" s="188">
        <v>0</v>
      </c>
      <c r="CB112" s="188">
        <v>0</v>
      </c>
      <c r="CC112" s="188">
        <v>0</v>
      </c>
      <c r="CD112" s="189">
        <f t="shared" ref="CD112:CD124" si="87">SUM(CC112,CB112,BC112,CA112,BZ112,BW112,BS112,BR112,BQ112,BP112,BO112,BN112,BM112,BL112,BK112,BF112,BB112,AW112)</f>
        <v>142154</v>
      </c>
      <c r="CE112" s="194">
        <v>142453</v>
      </c>
    </row>
    <row r="113" spans="1:83" s="21" customFormat="1" ht="12" customHeight="1">
      <c r="A113" s="177" t="s">
        <v>167</v>
      </c>
      <c r="B113" s="253">
        <v>0</v>
      </c>
      <c r="C113" s="254">
        <v>0</v>
      </c>
      <c r="D113" s="254">
        <v>0</v>
      </c>
      <c r="E113" s="255">
        <f t="shared" si="75"/>
        <v>0</v>
      </c>
      <c r="F113" s="253">
        <v>0</v>
      </c>
      <c r="G113" s="254">
        <v>0</v>
      </c>
      <c r="H113" s="254">
        <v>0</v>
      </c>
      <c r="I113" s="254">
        <v>0</v>
      </c>
      <c r="J113" s="256">
        <f t="shared" si="76"/>
        <v>0</v>
      </c>
      <c r="K113" s="253">
        <v>0</v>
      </c>
      <c r="L113" s="254">
        <v>0</v>
      </c>
      <c r="M113" s="254">
        <v>0</v>
      </c>
      <c r="N113" s="254">
        <f t="shared" si="77"/>
        <v>0</v>
      </c>
      <c r="O113" s="254">
        <v>0</v>
      </c>
      <c r="P113" s="254">
        <v>0</v>
      </c>
      <c r="Q113" s="254">
        <v>0</v>
      </c>
      <c r="R113" s="254">
        <v>0</v>
      </c>
      <c r="S113" s="254">
        <v>0</v>
      </c>
      <c r="T113" s="254">
        <v>0</v>
      </c>
      <c r="U113" s="254">
        <v>0</v>
      </c>
      <c r="V113" s="254">
        <v>0</v>
      </c>
      <c r="W113" s="254">
        <v>0</v>
      </c>
      <c r="X113" s="254">
        <v>0</v>
      </c>
      <c r="Y113" s="254">
        <v>0</v>
      </c>
      <c r="Z113" s="254">
        <v>0</v>
      </c>
      <c r="AA113" s="254">
        <v>0</v>
      </c>
      <c r="AB113" s="254">
        <v>0</v>
      </c>
      <c r="AC113" s="254">
        <v>0</v>
      </c>
      <c r="AD113" s="254">
        <v>0</v>
      </c>
      <c r="AE113" s="254">
        <v>0</v>
      </c>
      <c r="AF113" s="254">
        <v>0</v>
      </c>
      <c r="AG113" s="254">
        <v>0</v>
      </c>
      <c r="AH113" s="254">
        <v>0</v>
      </c>
      <c r="AI113" s="254">
        <v>0</v>
      </c>
      <c r="AJ113" s="254">
        <v>0</v>
      </c>
      <c r="AK113" s="254">
        <v>0</v>
      </c>
      <c r="AL113" s="254">
        <v>0</v>
      </c>
      <c r="AM113" s="254">
        <v>0</v>
      </c>
      <c r="AN113" s="254">
        <v>0</v>
      </c>
      <c r="AO113" s="257">
        <f t="shared" si="78"/>
        <v>0</v>
      </c>
      <c r="AP113" s="258">
        <v>0</v>
      </c>
      <c r="AQ113" s="25">
        <v>0</v>
      </c>
      <c r="AR113" s="256">
        <f t="shared" si="79"/>
        <v>0</v>
      </c>
      <c r="AS113" s="259">
        <v>0</v>
      </c>
      <c r="AT113" s="260">
        <f t="shared" si="80"/>
        <v>0</v>
      </c>
      <c r="AU113" s="253">
        <v>0</v>
      </c>
      <c r="AV113" s="254">
        <v>0</v>
      </c>
      <c r="AW113" s="254">
        <f t="shared" si="81"/>
        <v>0</v>
      </c>
      <c r="AX113" s="254">
        <v>59420</v>
      </c>
      <c r="AY113" s="254">
        <v>0</v>
      </c>
      <c r="AZ113" s="254">
        <v>0</v>
      </c>
      <c r="BA113" s="254">
        <v>0</v>
      </c>
      <c r="BB113" s="254">
        <f t="shared" si="82"/>
        <v>59420</v>
      </c>
      <c r="BC113" s="254">
        <v>0</v>
      </c>
      <c r="BD113" s="254">
        <v>0</v>
      </c>
      <c r="BE113" s="254">
        <v>0</v>
      </c>
      <c r="BF113" s="254">
        <f t="shared" si="83"/>
        <v>0</v>
      </c>
      <c r="BG113" s="254">
        <v>0</v>
      </c>
      <c r="BH113" s="254">
        <v>0</v>
      </c>
      <c r="BI113" s="254">
        <v>0</v>
      </c>
      <c r="BJ113" s="254">
        <v>0</v>
      </c>
      <c r="BK113" s="254">
        <f t="shared" si="84"/>
        <v>0</v>
      </c>
      <c r="BL113" s="254">
        <v>0</v>
      </c>
      <c r="BM113" s="254">
        <v>0</v>
      </c>
      <c r="BN113" s="254">
        <v>0</v>
      </c>
      <c r="BO113" s="254">
        <v>0</v>
      </c>
      <c r="BP113" s="254">
        <v>0</v>
      </c>
      <c r="BQ113" s="254">
        <v>0</v>
      </c>
      <c r="BR113" s="254">
        <v>0</v>
      </c>
      <c r="BS113" s="254">
        <v>0</v>
      </c>
      <c r="BT113" s="254">
        <v>2177</v>
      </c>
      <c r="BU113" s="254">
        <v>0</v>
      </c>
      <c r="BV113" s="254">
        <v>0</v>
      </c>
      <c r="BW113" s="254">
        <f t="shared" si="85"/>
        <v>2177</v>
      </c>
      <c r="BX113" s="254">
        <v>0</v>
      </c>
      <c r="BY113" s="254">
        <v>0</v>
      </c>
      <c r="BZ113" s="254">
        <f t="shared" si="86"/>
        <v>0</v>
      </c>
      <c r="CA113" s="254">
        <v>0</v>
      </c>
      <c r="CB113" s="254">
        <v>0</v>
      </c>
      <c r="CC113" s="254">
        <v>0</v>
      </c>
      <c r="CD113" s="255">
        <f t="shared" si="87"/>
        <v>61597</v>
      </c>
      <c r="CE113" s="259">
        <v>61597</v>
      </c>
    </row>
    <row r="114" spans="1:83" s="21" customFormat="1" ht="12" customHeight="1">
      <c r="A114" s="186" t="s">
        <v>168</v>
      </c>
      <c r="B114" s="187">
        <v>0</v>
      </c>
      <c r="C114" s="188">
        <v>0</v>
      </c>
      <c r="D114" s="188">
        <v>0</v>
      </c>
      <c r="E114" s="189">
        <f t="shared" si="75"/>
        <v>0</v>
      </c>
      <c r="F114" s="187">
        <v>0</v>
      </c>
      <c r="G114" s="188">
        <v>0</v>
      </c>
      <c r="H114" s="188">
        <v>0</v>
      </c>
      <c r="I114" s="188">
        <v>0</v>
      </c>
      <c r="J114" s="192">
        <f t="shared" si="76"/>
        <v>0</v>
      </c>
      <c r="K114" s="187">
        <v>0</v>
      </c>
      <c r="L114" s="188">
        <v>0</v>
      </c>
      <c r="M114" s="188">
        <v>0</v>
      </c>
      <c r="N114" s="188">
        <f t="shared" si="77"/>
        <v>0</v>
      </c>
      <c r="O114" s="188">
        <v>0</v>
      </c>
      <c r="P114" s="188">
        <v>0</v>
      </c>
      <c r="Q114" s="188">
        <v>0</v>
      </c>
      <c r="R114" s="188">
        <v>0</v>
      </c>
      <c r="S114" s="188">
        <v>0</v>
      </c>
      <c r="T114" s="188">
        <v>0</v>
      </c>
      <c r="U114" s="188">
        <v>0</v>
      </c>
      <c r="V114" s="188">
        <v>0</v>
      </c>
      <c r="W114" s="188">
        <v>0</v>
      </c>
      <c r="X114" s="188">
        <v>0</v>
      </c>
      <c r="Y114" s="188">
        <v>0</v>
      </c>
      <c r="Z114" s="188">
        <v>0</v>
      </c>
      <c r="AA114" s="188">
        <v>0</v>
      </c>
      <c r="AB114" s="188">
        <v>0</v>
      </c>
      <c r="AC114" s="188">
        <v>0</v>
      </c>
      <c r="AD114" s="188">
        <v>0</v>
      </c>
      <c r="AE114" s="188">
        <v>0</v>
      </c>
      <c r="AF114" s="188">
        <v>0</v>
      </c>
      <c r="AG114" s="188">
        <v>0</v>
      </c>
      <c r="AH114" s="188">
        <v>0</v>
      </c>
      <c r="AI114" s="188">
        <v>0</v>
      </c>
      <c r="AJ114" s="188">
        <v>0</v>
      </c>
      <c r="AK114" s="188">
        <v>0</v>
      </c>
      <c r="AL114" s="188">
        <v>0</v>
      </c>
      <c r="AM114" s="188">
        <v>0</v>
      </c>
      <c r="AN114" s="188">
        <v>0</v>
      </c>
      <c r="AO114" s="193">
        <f t="shared" si="78"/>
        <v>0</v>
      </c>
      <c r="AP114" s="190">
        <v>0</v>
      </c>
      <c r="AQ114" s="191">
        <v>0</v>
      </c>
      <c r="AR114" s="192">
        <f t="shared" si="79"/>
        <v>0</v>
      </c>
      <c r="AS114" s="194">
        <v>0</v>
      </c>
      <c r="AT114" s="195">
        <f t="shared" si="80"/>
        <v>0</v>
      </c>
      <c r="AU114" s="187">
        <v>0</v>
      </c>
      <c r="AV114" s="188">
        <v>0</v>
      </c>
      <c r="AW114" s="188">
        <f t="shared" si="81"/>
        <v>0</v>
      </c>
      <c r="AX114" s="188">
        <v>1134</v>
      </c>
      <c r="AY114" s="188">
        <v>10450</v>
      </c>
      <c r="AZ114" s="188">
        <v>0</v>
      </c>
      <c r="BA114" s="188">
        <v>3000</v>
      </c>
      <c r="BB114" s="188">
        <f t="shared" si="82"/>
        <v>14584</v>
      </c>
      <c r="BC114" s="188">
        <v>0</v>
      </c>
      <c r="BD114" s="188">
        <v>0</v>
      </c>
      <c r="BE114" s="188">
        <v>0</v>
      </c>
      <c r="BF114" s="188">
        <f t="shared" si="83"/>
        <v>0</v>
      </c>
      <c r="BG114" s="188">
        <v>0</v>
      </c>
      <c r="BH114" s="188">
        <v>0</v>
      </c>
      <c r="BI114" s="188">
        <v>0</v>
      </c>
      <c r="BJ114" s="188">
        <v>0</v>
      </c>
      <c r="BK114" s="188">
        <f t="shared" si="84"/>
        <v>0</v>
      </c>
      <c r="BL114" s="188">
        <v>0</v>
      </c>
      <c r="BM114" s="188">
        <v>0</v>
      </c>
      <c r="BN114" s="188">
        <v>0</v>
      </c>
      <c r="BO114" s="188">
        <v>0</v>
      </c>
      <c r="BP114" s="188">
        <v>0</v>
      </c>
      <c r="BQ114" s="188">
        <v>0</v>
      </c>
      <c r="BR114" s="188">
        <v>0</v>
      </c>
      <c r="BS114" s="188">
        <v>0</v>
      </c>
      <c r="BT114" s="188">
        <v>35</v>
      </c>
      <c r="BU114" s="188">
        <v>0</v>
      </c>
      <c r="BV114" s="188">
        <v>0</v>
      </c>
      <c r="BW114" s="188">
        <f t="shared" si="85"/>
        <v>35</v>
      </c>
      <c r="BX114" s="188">
        <v>0</v>
      </c>
      <c r="BY114" s="188">
        <v>0</v>
      </c>
      <c r="BZ114" s="188">
        <f t="shared" si="86"/>
        <v>0</v>
      </c>
      <c r="CA114" s="188">
        <v>0</v>
      </c>
      <c r="CB114" s="188">
        <v>0</v>
      </c>
      <c r="CC114" s="188">
        <v>0</v>
      </c>
      <c r="CD114" s="189">
        <f t="shared" si="87"/>
        <v>14619</v>
      </c>
      <c r="CE114" s="194">
        <v>14619</v>
      </c>
    </row>
    <row r="115" spans="1:83" s="21" customFormat="1" ht="12" customHeight="1">
      <c r="A115" s="177" t="s">
        <v>169</v>
      </c>
      <c r="B115" s="253">
        <v>0</v>
      </c>
      <c r="C115" s="254">
        <v>0</v>
      </c>
      <c r="D115" s="254">
        <v>0</v>
      </c>
      <c r="E115" s="255">
        <f t="shared" si="75"/>
        <v>0</v>
      </c>
      <c r="F115" s="253">
        <v>0</v>
      </c>
      <c r="G115" s="254">
        <v>0</v>
      </c>
      <c r="H115" s="254">
        <v>0</v>
      </c>
      <c r="I115" s="254">
        <v>0</v>
      </c>
      <c r="J115" s="256">
        <f t="shared" si="76"/>
        <v>0</v>
      </c>
      <c r="K115" s="253">
        <v>0</v>
      </c>
      <c r="L115" s="254">
        <v>0</v>
      </c>
      <c r="M115" s="254">
        <v>0</v>
      </c>
      <c r="N115" s="254">
        <f t="shared" si="77"/>
        <v>0</v>
      </c>
      <c r="O115" s="254">
        <v>0</v>
      </c>
      <c r="P115" s="254">
        <v>0</v>
      </c>
      <c r="Q115" s="254">
        <v>0</v>
      </c>
      <c r="R115" s="254">
        <v>0</v>
      </c>
      <c r="S115" s="254">
        <v>0</v>
      </c>
      <c r="T115" s="254">
        <v>0</v>
      </c>
      <c r="U115" s="254">
        <v>0</v>
      </c>
      <c r="V115" s="254">
        <v>0</v>
      </c>
      <c r="W115" s="254">
        <v>0</v>
      </c>
      <c r="X115" s="254">
        <v>0</v>
      </c>
      <c r="Y115" s="254">
        <v>0</v>
      </c>
      <c r="Z115" s="254">
        <v>0</v>
      </c>
      <c r="AA115" s="254">
        <v>0</v>
      </c>
      <c r="AB115" s="254">
        <v>0</v>
      </c>
      <c r="AC115" s="254">
        <v>0</v>
      </c>
      <c r="AD115" s="254">
        <v>0</v>
      </c>
      <c r="AE115" s="254">
        <v>0</v>
      </c>
      <c r="AF115" s="254">
        <v>0</v>
      </c>
      <c r="AG115" s="254">
        <v>0</v>
      </c>
      <c r="AH115" s="254">
        <v>0</v>
      </c>
      <c r="AI115" s="254">
        <v>0</v>
      </c>
      <c r="AJ115" s="254">
        <v>0</v>
      </c>
      <c r="AK115" s="254">
        <v>0</v>
      </c>
      <c r="AL115" s="254">
        <v>0</v>
      </c>
      <c r="AM115" s="254">
        <v>0</v>
      </c>
      <c r="AN115" s="254">
        <v>0</v>
      </c>
      <c r="AO115" s="257">
        <f t="shared" si="78"/>
        <v>0</v>
      </c>
      <c r="AP115" s="258">
        <v>0</v>
      </c>
      <c r="AQ115" s="25">
        <v>0</v>
      </c>
      <c r="AR115" s="256">
        <f t="shared" si="79"/>
        <v>0</v>
      </c>
      <c r="AS115" s="259">
        <v>0</v>
      </c>
      <c r="AT115" s="260">
        <f t="shared" si="80"/>
        <v>0</v>
      </c>
      <c r="AU115" s="253">
        <v>0</v>
      </c>
      <c r="AV115" s="254">
        <v>0</v>
      </c>
      <c r="AW115" s="254">
        <f t="shared" si="81"/>
        <v>0</v>
      </c>
      <c r="AX115" s="254">
        <v>0</v>
      </c>
      <c r="AY115" s="254">
        <v>0</v>
      </c>
      <c r="AZ115" s="254">
        <v>24628</v>
      </c>
      <c r="BA115" s="254">
        <v>0</v>
      </c>
      <c r="BB115" s="254">
        <f t="shared" si="82"/>
        <v>24628</v>
      </c>
      <c r="BC115" s="254">
        <v>0</v>
      </c>
      <c r="BD115" s="254">
        <v>0</v>
      </c>
      <c r="BE115" s="254">
        <v>0</v>
      </c>
      <c r="BF115" s="254">
        <f t="shared" si="83"/>
        <v>0</v>
      </c>
      <c r="BG115" s="254">
        <v>0</v>
      </c>
      <c r="BH115" s="254">
        <v>0</v>
      </c>
      <c r="BI115" s="254">
        <v>0</v>
      </c>
      <c r="BJ115" s="254">
        <v>0</v>
      </c>
      <c r="BK115" s="254">
        <f t="shared" si="84"/>
        <v>0</v>
      </c>
      <c r="BL115" s="254">
        <v>0</v>
      </c>
      <c r="BM115" s="254">
        <v>0</v>
      </c>
      <c r="BN115" s="254">
        <v>0</v>
      </c>
      <c r="BO115" s="254">
        <v>0</v>
      </c>
      <c r="BP115" s="254">
        <v>0</v>
      </c>
      <c r="BQ115" s="254">
        <v>0</v>
      </c>
      <c r="BR115" s="254">
        <v>0</v>
      </c>
      <c r="BS115" s="254">
        <v>0</v>
      </c>
      <c r="BT115" s="254">
        <v>3</v>
      </c>
      <c r="BU115" s="254">
        <v>0</v>
      </c>
      <c r="BV115" s="254">
        <v>0</v>
      </c>
      <c r="BW115" s="254">
        <f t="shared" si="85"/>
        <v>3</v>
      </c>
      <c r="BX115" s="254">
        <v>0</v>
      </c>
      <c r="BY115" s="254">
        <v>0</v>
      </c>
      <c r="BZ115" s="254">
        <f t="shared" si="86"/>
        <v>0</v>
      </c>
      <c r="CA115" s="254">
        <v>0</v>
      </c>
      <c r="CB115" s="254">
        <v>0</v>
      </c>
      <c r="CC115" s="254">
        <v>0</v>
      </c>
      <c r="CD115" s="255">
        <f t="shared" si="87"/>
        <v>24631</v>
      </c>
      <c r="CE115" s="259">
        <v>24631</v>
      </c>
    </row>
    <row r="116" spans="1:83" s="21" customFormat="1" ht="12" customHeight="1">
      <c r="A116" s="186" t="s">
        <v>170</v>
      </c>
      <c r="B116" s="187">
        <v>0</v>
      </c>
      <c r="C116" s="188">
        <v>0</v>
      </c>
      <c r="D116" s="188">
        <v>0</v>
      </c>
      <c r="E116" s="189">
        <f t="shared" si="75"/>
        <v>0</v>
      </c>
      <c r="F116" s="187">
        <v>0</v>
      </c>
      <c r="G116" s="188">
        <v>0</v>
      </c>
      <c r="H116" s="188">
        <v>0</v>
      </c>
      <c r="I116" s="188">
        <v>0</v>
      </c>
      <c r="J116" s="192">
        <f t="shared" si="76"/>
        <v>0</v>
      </c>
      <c r="K116" s="187">
        <v>0</v>
      </c>
      <c r="L116" s="188">
        <v>0</v>
      </c>
      <c r="M116" s="188">
        <v>0</v>
      </c>
      <c r="N116" s="188">
        <f t="shared" si="77"/>
        <v>0</v>
      </c>
      <c r="O116" s="188">
        <v>0</v>
      </c>
      <c r="P116" s="188">
        <v>0</v>
      </c>
      <c r="Q116" s="188">
        <v>0</v>
      </c>
      <c r="R116" s="188">
        <v>0</v>
      </c>
      <c r="S116" s="188">
        <v>0</v>
      </c>
      <c r="T116" s="188">
        <v>0</v>
      </c>
      <c r="U116" s="188">
        <v>0</v>
      </c>
      <c r="V116" s="188">
        <v>0</v>
      </c>
      <c r="W116" s="188">
        <v>0</v>
      </c>
      <c r="X116" s="188">
        <v>0</v>
      </c>
      <c r="Y116" s="188">
        <v>0</v>
      </c>
      <c r="Z116" s="188">
        <v>0</v>
      </c>
      <c r="AA116" s="188">
        <v>0</v>
      </c>
      <c r="AB116" s="188">
        <v>0</v>
      </c>
      <c r="AC116" s="188">
        <v>0</v>
      </c>
      <c r="AD116" s="188">
        <v>0</v>
      </c>
      <c r="AE116" s="188">
        <v>0</v>
      </c>
      <c r="AF116" s="188">
        <v>0</v>
      </c>
      <c r="AG116" s="188">
        <v>0</v>
      </c>
      <c r="AH116" s="188">
        <v>0</v>
      </c>
      <c r="AI116" s="188">
        <v>0</v>
      </c>
      <c r="AJ116" s="188">
        <v>0</v>
      </c>
      <c r="AK116" s="188">
        <v>0</v>
      </c>
      <c r="AL116" s="188">
        <v>0</v>
      </c>
      <c r="AM116" s="188">
        <v>0</v>
      </c>
      <c r="AN116" s="188">
        <v>0</v>
      </c>
      <c r="AO116" s="193">
        <f t="shared" si="78"/>
        <v>0</v>
      </c>
      <c r="AP116" s="190">
        <v>0</v>
      </c>
      <c r="AQ116" s="191">
        <v>0</v>
      </c>
      <c r="AR116" s="192">
        <f t="shared" si="79"/>
        <v>0</v>
      </c>
      <c r="AS116" s="194">
        <v>0</v>
      </c>
      <c r="AT116" s="195">
        <f t="shared" si="80"/>
        <v>0</v>
      </c>
      <c r="AU116" s="187">
        <v>208</v>
      </c>
      <c r="AV116" s="188">
        <v>724</v>
      </c>
      <c r="AW116" s="188">
        <f t="shared" si="81"/>
        <v>932</v>
      </c>
      <c r="AX116" s="188">
        <v>1242</v>
      </c>
      <c r="AY116" s="188">
        <v>0</v>
      </c>
      <c r="AZ116" s="188">
        <v>0</v>
      </c>
      <c r="BA116" s="188">
        <v>48436</v>
      </c>
      <c r="BB116" s="188">
        <f t="shared" si="82"/>
        <v>49678</v>
      </c>
      <c r="BC116" s="188">
        <v>0</v>
      </c>
      <c r="BD116" s="188">
        <v>0</v>
      </c>
      <c r="BE116" s="188">
        <v>0</v>
      </c>
      <c r="BF116" s="188">
        <f t="shared" si="83"/>
        <v>0</v>
      </c>
      <c r="BG116" s="188">
        <v>0</v>
      </c>
      <c r="BH116" s="188">
        <v>0</v>
      </c>
      <c r="BI116" s="188">
        <v>0</v>
      </c>
      <c r="BJ116" s="188">
        <v>0</v>
      </c>
      <c r="BK116" s="188">
        <f t="shared" si="84"/>
        <v>0</v>
      </c>
      <c r="BL116" s="188">
        <v>0</v>
      </c>
      <c r="BM116" s="188">
        <v>0</v>
      </c>
      <c r="BN116" s="188">
        <v>0</v>
      </c>
      <c r="BO116" s="188">
        <v>0</v>
      </c>
      <c r="BP116" s="188">
        <v>0</v>
      </c>
      <c r="BQ116" s="188">
        <v>0</v>
      </c>
      <c r="BR116" s="188">
        <v>0</v>
      </c>
      <c r="BS116" s="188">
        <v>0</v>
      </c>
      <c r="BT116" s="188">
        <v>1846</v>
      </c>
      <c r="BU116" s="188">
        <v>0</v>
      </c>
      <c r="BV116" s="188">
        <v>0</v>
      </c>
      <c r="BW116" s="188">
        <f t="shared" si="85"/>
        <v>1846</v>
      </c>
      <c r="BX116" s="188">
        <v>0</v>
      </c>
      <c r="BY116" s="188">
        <v>0</v>
      </c>
      <c r="BZ116" s="188">
        <f t="shared" si="86"/>
        <v>0</v>
      </c>
      <c r="CA116" s="188">
        <v>0</v>
      </c>
      <c r="CB116" s="188">
        <v>0</v>
      </c>
      <c r="CC116" s="188">
        <v>0</v>
      </c>
      <c r="CD116" s="189">
        <f t="shared" si="87"/>
        <v>52456</v>
      </c>
      <c r="CE116" s="194">
        <v>52456</v>
      </c>
    </row>
    <row r="117" spans="1:83" s="21" customFormat="1" ht="12" customHeight="1">
      <c r="A117" s="263" t="s">
        <v>171</v>
      </c>
      <c r="B117" s="253">
        <v>0</v>
      </c>
      <c r="C117" s="254">
        <v>0</v>
      </c>
      <c r="D117" s="254">
        <v>0</v>
      </c>
      <c r="E117" s="255">
        <f t="shared" si="75"/>
        <v>0</v>
      </c>
      <c r="F117" s="253">
        <v>0</v>
      </c>
      <c r="G117" s="254">
        <v>0</v>
      </c>
      <c r="H117" s="254">
        <v>0</v>
      </c>
      <c r="I117" s="254">
        <v>0</v>
      </c>
      <c r="J117" s="256">
        <f t="shared" si="76"/>
        <v>0</v>
      </c>
      <c r="K117" s="253">
        <v>0</v>
      </c>
      <c r="L117" s="254">
        <v>0</v>
      </c>
      <c r="M117" s="254">
        <v>0</v>
      </c>
      <c r="N117" s="254">
        <f t="shared" si="77"/>
        <v>0</v>
      </c>
      <c r="O117" s="254">
        <v>0</v>
      </c>
      <c r="P117" s="254">
        <v>0</v>
      </c>
      <c r="Q117" s="254">
        <v>0</v>
      </c>
      <c r="R117" s="254">
        <v>0</v>
      </c>
      <c r="S117" s="254">
        <v>0</v>
      </c>
      <c r="T117" s="254">
        <v>0</v>
      </c>
      <c r="U117" s="254">
        <v>0</v>
      </c>
      <c r="V117" s="254">
        <v>0</v>
      </c>
      <c r="W117" s="254">
        <v>0</v>
      </c>
      <c r="X117" s="254">
        <v>0</v>
      </c>
      <c r="Y117" s="254">
        <v>0</v>
      </c>
      <c r="Z117" s="254">
        <v>0</v>
      </c>
      <c r="AA117" s="254">
        <v>0</v>
      </c>
      <c r="AB117" s="254">
        <v>0</v>
      </c>
      <c r="AC117" s="254">
        <v>0</v>
      </c>
      <c r="AD117" s="254">
        <v>0</v>
      </c>
      <c r="AE117" s="254">
        <v>0</v>
      </c>
      <c r="AF117" s="254">
        <v>0</v>
      </c>
      <c r="AG117" s="254">
        <v>0</v>
      </c>
      <c r="AH117" s="254">
        <v>0</v>
      </c>
      <c r="AI117" s="254">
        <v>0</v>
      </c>
      <c r="AJ117" s="254">
        <v>0</v>
      </c>
      <c r="AK117" s="254">
        <v>0</v>
      </c>
      <c r="AL117" s="254">
        <v>0</v>
      </c>
      <c r="AM117" s="254">
        <v>0</v>
      </c>
      <c r="AN117" s="254">
        <v>0</v>
      </c>
      <c r="AO117" s="257">
        <f t="shared" si="78"/>
        <v>0</v>
      </c>
      <c r="AP117" s="258">
        <v>0</v>
      </c>
      <c r="AQ117" s="25">
        <v>0</v>
      </c>
      <c r="AR117" s="256">
        <f t="shared" si="79"/>
        <v>0</v>
      </c>
      <c r="AS117" s="259">
        <v>0</v>
      </c>
      <c r="AT117" s="260">
        <f t="shared" si="80"/>
        <v>0</v>
      </c>
      <c r="AU117" s="253">
        <v>0</v>
      </c>
      <c r="AV117" s="254">
        <v>0</v>
      </c>
      <c r="AW117" s="254">
        <f t="shared" si="81"/>
        <v>0</v>
      </c>
      <c r="AX117" s="254">
        <v>0</v>
      </c>
      <c r="AY117" s="254">
        <v>0</v>
      </c>
      <c r="AZ117" s="254">
        <v>0</v>
      </c>
      <c r="BA117" s="254">
        <v>15232</v>
      </c>
      <c r="BB117" s="254">
        <f t="shared" si="82"/>
        <v>15232</v>
      </c>
      <c r="BC117" s="254">
        <v>0</v>
      </c>
      <c r="BD117" s="254">
        <v>0</v>
      </c>
      <c r="BE117" s="254">
        <v>0</v>
      </c>
      <c r="BF117" s="254">
        <f t="shared" si="83"/>
        <v>0</v>
      </c>
      <c r="BG117" s="254">
        <v>0</v>
      </c>
      <c r="BH117" s="254">
        <v>0</v>
      </c>
      <c r="BI117" s="254">
        <v>0</v>
      </c>
      <c r="BJ117" s="254">
        <v>0</v>
      </c>
      <c r="BK117" s="254">
        <f t="shared" si="84"/>
        <v>0</v>
      </c>
      <c r="BL117" s="254">
        <v>0</v>
      </c>
      <c r="BM117" s="254">
        <v>0</v>
      </c>
      <c r="BN117" s="254">
        <v>0</v>
      </c>
      <c r="BO117" s="254">
        <v>0</v>
      </c>
      <c r="BP117" s="254">
        <v>0</v>
      </c>
      <c r="BQ117" s="254">
        <v>0</v>
      </c>
      <c r="BR117" s="254">
        <v>0</v>
      </c>
      <c r="BS117" s="254">
        <v>0</v>
      </c>
      <c r="BT117" s="254">
        <v>0</v>
      </c>
      <c r="BU117" s="254">
        <v>0</v>
      </c>
      <c r="BV117" s="254">
        <v>0</v>
      </c>
      <c r="BW117" s="254">
        <f t="shared" si="85"/>
        <v>0</v>
      </c>
      <c r="BX117" s="254">
        <v>0</v>
      </c>
      <c r="BY117" s="254">
        <v>0</v>
      </c>
      <c r="BZ117" s="254">
        <f t="shared" si="86"/>
        <v>0</v>
      </c>
      <c r="CA117" s="254">
        <v>0</v>
      </c>
      <c r="CB117" s="254">
        <v>0</v>
      </c>
      <c r="CC117" s="254">
        <v>0</v>
      </c>
      <c r="CD117" s="255">
        <f t="shared" si="87"/>
        <v>15232</v>
      </c>
      <c r="CE117" s="259">
        <v>15232</v>
      </c>
    </row>
    <row r="118" spans="1:83" s="23" customFormat="1" ht="12" customHeight="1">
      <c r="A118" s="186" t="s">
        <v>160</v>
      </c>
      <c r="B118" s="187">
        <v>0</v>
      </c>
      <c r="C118" s="188">
        <v>0</v>
      </c>
      <c r="D118" s="188">
        <v>0</v>
      </c>
      <c r="E118" s="189">
        <f t="shared" si="75"/>
        <v>0</v>
      </c>
      <c r="F118" s="187">
        <v>0</v>
      </c>
      <c r="G118" s="188">
        <v>0</v>
      </c>
      <c r="H118" s="188">
        <v>0</v>
      </c>
      <c r="I118" s="188">
        <v>0</v>
      </c>
      <c r="J118" s="192">
        <f t="shared" si="76"/>
        <v>0</v>
      </c>
      <c r="K118" s="187">
        <v>0</v>
      </c>
      <c r="L118" s="188">
        <v>0</v>
      </c>
      <c r="M118" s="188">
        <v>0</v>
      </c>
      <c r="N118" s="188">
        <f t="shared" si="77"/>
        <v>0</v>
      </c>
      <c r="O118" s="188">
        <v>0</v>
      </c>
      <c r="P118" s="188">
        <v>0</v>
      </c>
      <c r="Q118" s="188">
        <v>0</v>
      </c>
      <c r="R118" s="188">
        <v>0</v>
      </c>
      <c r="S118" s="188">
        <v>0</v>
      </c>
      <c r="T118" s="188">
        <v>0</v>
      </c>
      <c r="U118" s="188">
        <v>0</v>
      </c>
      <c r="V118" s="188">
        <v>0</v>
      </c>
      <c r="W118" s="188">
        <v>0</v>
      </c>
      <c r="X118" s="188">
        <v>0</v>
      </c>
      <c r="Y118" s="188">
        <v>0</v>
      </c>
      <c r="Z118" s="188">
        <v>0</v>
      </c>
      <c r="AA118" s="188">
        <v>0</v>
      </c>
      <c r="AB118" s="188">
        <v>0</v>
      </c>
      <c r="AC118" s="188">
        <v>0</v>
      </c>
      <c r="AD118" s="188">
        <v>0</v>
      </c>
      <c r="AE118" s="188">
        <v>0</v>
      </c>
      <c r="AF118" s="188">
        <v>0</v>
      </c>
      <c r="AG118" s="188">
        <v>0</v>
      </c>
      <c r="AH118" s="188">
        <v>0</v>
      </c>
      <c r="AI118" s="188">
        <v>0</v>
      </c>
      <c r="AJ118" s="188">
        <v>0</v>
      </c>
      <c r="AK118" s="188">
        <v>0</v>
      </c>
      <c r="AL118" s="188">
        <v>0</v>
      </c>
      <c r="AM118" s="188">
        <v>0</v>
      </c>
      <c r="AN118" s="188">
        <v>0</v>
      </c>
      <c r="AO118" s="193">
        <f t="shared" si="78"/>
        <v>0</v>
      </c>
      <c r="AP118" s="190">
        <v>0</v>
      </c>
      <c r="AQ118" s="191">
        <v>42680</v>
      </c>
      <c r="AR118" s="192">
        <f t="shared" si="79"/>
        <v>42680</v>
      </c>
      <c r="AS118" s="194">
        <v>0</v>
      </c>
      <c r="AT118" s="195">
        <f t="shared" si="80"/>
        <v>42680</v>
      </c>
      <c r="AU118" s="187">
        <v>0</v>
      </c>
      <c r="AV118" s="188">
        <v>0</v>
      </c>
      <c r="AW118" s="188">
        <f t="shared" si="81"/>
        <v>0</v>
      </c>
      <c r="AX118" s="188">
        <v>0</v>
      </c>
      <c r="AY118" s="188">
        <v>0</v>
      </c>
      <c r="AZ118" s="188">
        <v>0</v>
      </c>
      <c r="BA118" s="188">
        <v>0</v>
      </c>
      <c r="BB118" s="188">
        <f t="shared" si="82"/>
        <v>0</v>
      </c>
      <c r="BC118" s="188">
        <v>0</v>
      </c>
      <c r="BD118" s="188">
        <v>0</v>
      </c>
      <c r="BE118" s="188">
        <v>0</v>
      </c>
      <c r="BF118" s="188">
        <f t="shared" si="83"/>
        <v>0</v>
      </c>
      <c r="BG118" s="188">
        <v>0</v>
      </c>
      <c r="BH118" s="188">
        <v>0</v>
      </c>
      <c r="BI118" s="188">
        <v>0</v>
      </c>
      <c r="BJ118" s="188">
        <v>0</v>
      </c>
      <c r="BK118" s="188">
        <f t="shared" si="84"/>
        <v>0</v>
      </c>
      <c r="BL118" s="188">
        <v>0</v>
      </c>
      <c r="BM118" s="188">
        <v>0</v>
      </c>
      <c r="BN118" s="188">
        <v>0</v>
      </c>
      <c r="BO118" s="188">
        <v>0</v>
      </c>
      <c r="BP118" s="188">
        <v>0</v>
      </c>
      <c r="BQ118" s="188">
        <v>0</v>
      </c>
      <c r="BR118" s="188">
        <v>0</v>
      </c>
      <c r="BS118" s="188">
        <v>0</v>
      </c>
      <c r="BT118" s="188">
        <v>1409</v>
      </c>
      <c r="BU118" s="188">
        <v>0</v>
      </c>
      <c r="BV118" s="188">
        <v>0</v>
      </c>
      <c r="BW118" s="188">
        <f t="shared" si="85"/>
        <v>1409</v>
      </c>
      <c r="BX118" s="188">
        <v>0</v>
      </c>
      <c r="BY118" s="188">
        <v>0</v>
      </c>
      <c r="BZ118" s="188">
        <f t="shared" si="86"/>
        <v>0</v>
      </c>
      <c r="CA118" s="188">
        <v>0</v>
      </c>
      <c r="CB118" s="188">
        <v>0</v>
      </c>
      <c r="CC118" s="188">
        <v>0</v>
      </c>
      <c r="CD118" s="189">
        <f t="shared" si="87"/>
        <v>1409</v>
      </c>
      <c r="CE118" s="194">
        <v>44089</v>
      </c>
    </row>
    <row r="119" spans="1:83" s="21" customFormat="1" ht="12" customHeight="1">
      <c r="A119" s="263" t="s">
        <v>172</v>
      </c>
      <c r="B119" s="253">
        <v>21</v>
      </c>
      <c r="C119" s="254">
        <v>65</v>
      </c>
      <c r="D119" s="254">
        <v>8</v>
      </c>
      <c r="E119" s="255">
        <f t="shared" si="75"/>
        <v>94</v>
      </c>
      <c r="F119" s="253">
        <v>0</v>
      </c>
      <c r="G119" s="254">
        <v>0</v>
      </c>
      <c r="H119" s="254">
        <v>0</v>
      </c>
      <c r="I119" s="254">
        <v>0</v>
      </c>
      <c r="J119" s="256">
        <f t="shared" si="76"/>
        <v>0</v>
      </c>
      <c r="K119" s="253">
        <v>0</v>
      </c>
      <c r="L119" s="254">
        <v>0</v>
      </c>
      <c r="M119" s="254">
        <v>0</v>
      </c>
      <c r="N119" s="254">
        <f t="shared" si="77"/>
        <v>0</v>
      </c>
      <c r="O119" s="254">
        <v>0</v>
      </c>
      <c r="P119" s="254">
        <v>0</v>
      </c>
      <c r="Q119" s="254">
        <v>0</v>
      </c>
      <c r="R119" s="254">
        <v>0</v>
      </c>
      <c r="S119" s="254">
        <v>0</v>
      </c>
      <c r="T119" s="254">
        <v>0</v>
      </c>
      <c r="U119" s="254">
        <v>0</v>
      </c>
      <c r="V119" s="254">
        <v>0</v>
      </c>
      <c r="W119" s="254">
        <v>0</v>
      </c>
      <c r="X119" s="254">
        <v>0</v>
      </c>
      <c r="Y119" s="254">
        <v>0</v>
      </c>
      <c r="Z119" s="254">
        <v>0</v>
      </c>
      <c r="AA119" s="254">
        <v>0</v>
      </c>
      <c r="AB119" s="254">
        <v>0</v>
      </c>
      <c r="AC119" s="254">
        <v>0</v>
      </c>
      <c r="AD119" s="254">
        <v>0</v>
      </c>
      <c r="AE119" s="254">
        <v>0</v>
      </c>
      <c r="AF119" s="254">
        <v>0</v>
      </c>
      <c r="AG119" s="254">
        <v>0</v>
      </c>
      <c r="AH119" s="254">
        <v>0</v>
      </c>
      <c r="AI119" s="254">
        <v>0</v>
      </c>
      <c r="AJ119" s="254">
        <v>0</v>
      </c>
      <c r="AK119" s="254">
        <v>0</v>
      </c>
      <c r="AL119" s="254">
        <v>0</v>
      </c>
      <c r="AM119" s="254">
        <v>0</v>
      </c>
      <c r="AN119" s="254">
        <v>0</v>
      </c>
      <c r="AO119" s="257">
        <f t="shared" si="78"/>
        <v>0</v>
      </c>
      <c r="AP119" s="258">
        <v>0</v>
      </c>
      <c r="AQ119" s="25">
        <v>0</v>
      </c>
      <c r="AR119" s="256">
        <f t="shared" si="79"/>
        <v>0</v>
      </c>
      <c r="AS119" s="259">
        <v>0</v>
      </c>
      <c r="AT119" s="260">
        <f t="shared" si="80"/>
        <v>0</v>
      </c>
      <c r="AU119" s="253">
        <v>0</v>
      </c>
      <c r="AV119" s="254">
        <v>0</v>
      </c>
      <c r="AW119" s="254">
        <f t="shared" si="81"/>
        <v>0</v>
      </c>
      <c r="AX119" s="254">
        <v>0</v>
      </c>
      <c r="AY119" s="254">
        <v>0</v>
      </c>
      <c r="AZ119" s="254">
        <v>0</v>
      </c>
      <c r="BA119" s="254">
        <v>0</v>
      </c>
      <c r="BB119" s="254">
        <f t="shared" si="82"/>
        <v>0</v>
      </c>
      <c r="BC119" s="254">
        <v>0</v>
      </c>
      <c r="BD119" s="254">
        <v>14626</v>
      </c>
      <c r="BE119" s="254">
        <v>0</v>
      </c>
      <c r="BF119" s="254">
        <f t="shared" si="83"/>
        <v>14626</v>
      </c>
      <c r="BG119" s="254">
        <v>0</v>
      </c>
      <c r="BH119" s="254">
        <v>0</v>
      </c>
      <c r="BI119" s="254">
        <v>0</v>
      </c>
      <c r="BJ119" s="254">
        <v>0</v>
      </c>
      <c r="BK119" s="254">
        <f t="shared" si="84"/>
        <v>0</v>
      </c>
      <c r="BL119" s="254">
        <v>0</v>
      </c>
      <c r="BM119" s="254">
        <v>0</v>
      </c>
      <c r="BN119" s="254">
        <v>0</v>
      </c>
      <c r="BO119" s="254">
        <v>0</v>
      </c>
      <c r="BP119" s="254">
        <v>0</v>
      </c>
      <c r="BQ119" s="254">
        <v>0</v>
      </c>
      <c r="BR119" s="254">
        <v>0</v>
      </c>
      <c r="BS119" s="254">
        <v>0</v>
      </c>
      <c r="BT119" s="254">
        <v>284</v>
      </c>
      <c r="BU119" s="254">
        <v>17</v>
      </c>
      <c r="BV119" s="254">
        <v>0</v>
      </c>
      <c r="BW119" s="254">
        <f t="shared" si="85"/>
        <v>301</v>
      </c>
      <c r="BX119" s="254">
        <v>0</v>
      </c>
      <c r="BY119" s="254">
        <v>0</v>
      </c>
      <c r="BZ119" s="254">
        <f t="shared" si="86"/>
        <v>0</v>
      </c>
      <c r="CA119" s="254">
        <v>4</v>
      </c>
      <c r="CB119" s="254">
        <v>0</v>
      </c>
      <c r="CC119" s="254">
        <v>0</v>
      </c>
      <c r="CD119" s="255">
        <f t="shared" si="87"/>
        <v>14931</v>
      </c>
      <c r="CE119" s="259">
        <v>15025</v>
      </c>
    </row>
    <row r="120" spans="1:83" s="21" customFormat="1" ht="12" customHeight="1">
      <c r="A120" s="186" t="s">
        <v>187</v>
      </c>
      <c r="B120" s="187">
        <v>0</v>
      </c>
      <c r="C120" s="188">
        <v>0</v>
      </c>
      <c r="D120" s="188">
        <v>0</v>
      </c>
      <c r="E120" s="189">
        <f t="shared" si="75"/>
        <v>0</v>
      </c>
      <c r="F120" s="187">
        <v>0</v>
      </c>
      <c r="G120" s="188">
        <v>0</v>
      </c>
      <c r="H120" s="188">
        <v>0</v>
      </c>
      <c r="I120" s="188">
        <v>0</v>
      </c>
      <c r="J120" s="192">
        <f t="shared" si="76"/>
        <v>0</v>
      </c>
      <c r="K120" s="187">
        <v>0</v>
      </c>
      <c r="L120" s="188">
        <v>0</v>
      </c>
      <c r="M120" s="188">
        <v>0</v>
      </c>
      <c r="N120" s="188">
        <f t="shared" si="77"/>
        <v>0</v>
      </c>
      <c r="O120" s="188">
        <v>0</v>
      </c>
      <c r="P120" s="188">
        <v>0</v>
      </c>
      <c r="Q120" s="188">
        <v>0</v>
      </c>
      <c r="R120" s="188">
        <v>0</v>
      </c>
      <c r="S120" s="188">
        <v>0</v>
      </c>
      <c r="T120" s="188">
        <v>0</v>
      </c>
      <c r="U120" s="188">
        <v>0</v>
      </c>
      <c r="V120" s="188">
        <v>0</v>
      </c>
      <c r="W120" s="188">
        <v>0</v>
      </c>
      <c r="X120" s="188">
        <v>0</v>
      </c>
      <c r="Y120" s="188">
        <v>0</v>
      </c>
      <c r="Z120" s="188">
        <v>0</v>
      </c>
      <c r="AA120" s="188">
        <v>0</v>
      </c>
      <c r="AB120" s="188">
        <v>0</v>
      </c>
      <c r="AC120" s="188">
        <v>0</v>
      </c>
      <c r="AD120" s="188">
        <v>0</v>
      </c>
      <c r="AE120" s="188">
        <v>0</v>
      </c>
      <c r="AF120" s="188">
        <v>0</v>
      </c>
      <c r="AG120" s="188">
        <v>0</v>
      </c>
      <c r="AH120" s="188">
        <v>0</v>
      </c>
      <c r="AI120" s="188">
        <v>0</v>
      </c>
      <c r="AJ120" s="188">
        <v>0</v>
      </c>
      <c r="AK120" s="188">
        <v>0</v>
      </c>
      <c r="AL120" s="188">
        <v>0</v>
      </c>
      <c r="AM120" s="188">
        <v>0</v>
      </c>
      <c r="AN120" s="188">
        <v>0</v>
      </c>
      <c r="AO120" s="193">
        <f t="shared" si="78"/>
        <v>0</v>
      </c>
      <c r="AP120" s="190">
        <v>0</v>
      </c>
      <c r="AQ120" s="191">
        <v>0</v>
      </c>
      <c r="AR120" s="192">
        <f t="shared" si="79"/>
        <v>0</v>
      </c>
      <c r="AS120" s="194">
        <v>0</v>
      </c>
      <c r="AT120" s="195">
        <f t="shared" si="80"/>
        <v>0</v>
      </c>
      <c r="AU120" s="187">
        <v>0</v>
      </c>
      <c r="AV120" s="188">
        <v>155</v>
      </c>
      <c r="AW120" s="188">
        <f t="shared" si="81"/>
        <v>155</v>
      </c>
      <c r="AX120" s="188">
        <v>85</v>
      </c>
      <c r="AY120" s="188">
        <v>0</v>
      </c>
      <c r="AZ120" s="188">
        <v>0</v>
      </c>
      <c r="BA120" s="188">
        <v>0</v>
      </c>
      <c r="BB120" s="188">
        <f t="shared" si="82"/>
        <v>85</v>
      </c>
      <c r="BC120" s="188">
        <v>0</v>
      </c>
      <c r="BD120" s="188">
        <v>0</v>
      </c>
      <c r="BE120" s="188">
        <v>0</v>
      </c>
      <c r="BF120" s="188">
        <f t="shared" si="83"/>
        <v>0</v>
      </c>
      <c r="BG120" s="188">
        <v>0</v>
      </c>
      <c r="BH120" s="188">
        <v>0</v>
      </c>
      <c r="BI120" s="188">
        <v>0</v>
      </c>
      <c r="BJ120" s="188">
        <v>0</v>
      </c>
      <c r="BK120" s="188">
        <f t="shared" si="84"/>
        <v>0</v>
      </c>
      <c r="BL120" s="188">
        <v>0</v>
      </c>
      <c r="BM120" s="188">
        <v>0</v>
      </c>
      <c r="BN120" s="188">
        <v>0</v>
      </c>
      <c r="BO120" s="188">
        <v>0</v>
      </c>
      <c r="BP120" s="188">
        <v>0</v>
      </c>
      <c r="BQ120" s="188">
        <v>0</v>
      </c>
      <c r="BR120" s="188">
        <v>75219</v>
      </c>
      <c r="BS120" s="188">
        <v>0</v>
      </c>
      <c r="BT120" s="188">
        <v>291</v>
      </c>
      <c r="BU120" s="188">
        <v>252</v>
      </c>
      <c r="BV120" s="188">
        <v>1</v>
      </c>
      <c r="BW120" s="188">
        <f t="shared" si="85"/>
        <v>544</v>
      </c>
      <c r="BX120" s="188">
        <v>0</v>
      </c>
      <c r="BY120" s="188">
        <v>0</v>
      </c>
      <c r="BZ120" s="188">
        <f t="shared" si="86"/>
        <v>0</v>
      </c>
      <c r="CA120" s="188">
        <v>0</v>
      </c>
      <c r="CB120" s="188">
        <v>0</v>
      </c>
      <c r="CC120" s="188">
        <v>0</v>
      </c>
      <c r="CD120" s="189">
        <f t="shared" si="87"/>
        <v>76003</v>
      </c>
      <c r="CE120" s="194">
        <v>76003</v>
      </c>
    </row>
    <row r="121" spans="1:83" s="21" customFormat="1" ht="12" customHeight="1">
      <c r="A121" s="263" t="s">
        <v>196</v>
      </c>
      <c r="B121" s="253">
        <v>0</v>
      </c>
      <c r="C121" s="254">
        <v>0</v>
      </c>
      <c r="D121" s="254">
        <v>0</v>
      </c>
      <c r="E121" s="255">
        <f t="shared" si="75"/>
        <v>0</v>
      </c>
      <c r="F121" s="253">
        <v>0</v>
      </c>
      <c r="G121" s="254">
        <v>0</v>
      </c>
      <c r="H121" s="254">
        <v>0</v>
      </c>
      <c r="I121" s="254">
        <v>0</v>
      </c>
      <c r="J121" s="256">
        <f t="shared" si="76"/>
        <v>0</v>
      </c>
      <c r="K121" s="253">
        <v>0</v>
      </c>
      <c r="L121" s="254">
        <v>0</v>
      </c>
      <c r="M121" s="254">
        <v>0</v>
      </c>
      <c r="N121" s="254">
        <f t="shared" si="77"/>
        <v>0</v>
      </c>
      <c r="O121" s="254">
        <v>0</v>
      </c>
      <c r="P121" s="254">
        <v>0</v>
      </c>
      <c r="Q121" s="254">
        <v>0</v>
      </c>
      <c r="R121" s="254">
        <v>0</v>
      </c>
      <c r="S121" s="254">
        <v>0</v>
      </c>
      <c r="T121" s="254">
        <v>0</v>
      </c>
      <c r="U121" s="254">
        <v>0</v>
      </c>
      <c r="V121" s="254">
        <v>0</v>
      </c>
      <c r="W121" s="254">
        <v>0</v>
      </c>
      <c r="X121" s="254">
        <v>0</v>
      </c>
      <c r="Y121" s="254">
        <v>0</v>
      </c>
      <c r="Z121" s="254">
        <v>0</v>
      </c>
      <c r="AA121" s="254">
        <v>0</v>
      </c>
      <c r="AB121" s="254">
        <v>0</v>
      </c>
      <c r="AC121" s="254">
        <v>0</v>
      </c>
      <c r="AD121" s="254">
        <v>0</v>
      </c>
      <c r="AE121" s="254">
        <v>0</v>
      </c>
      <c r="AF121" s="254">
        <v>0</v>
      </c>
      <c r="AG121" s="254">
        <v>0</v>
      </c>
      <c r="AH121" s="254">
        <v>0</v>
      </c>
      <c r="AI121" s="254">
        <v>0</v>
      </c>
      <c r="AJ121" s="254">
        <v>0</v>
      </c>
      <c r="AK121" s="254">
        <v>0</v>
      </c>
      <c r="AL121" s="254">
        <v>0</v>
      </c>
      <c r="AM121" s="254">
        <v>0</v>
      </c>
      <c r="AN121" s="254">
        <v>0</v>
      </c>
      <c r="AO121" s="257">
        <f t="shared" si="78"/>
        <v>0</v>
      </c>
      <c r="AP121" s="258">
        <v>0</v>
      </c>
      <c r="AQ121" s="25">
        <v>0</v>
      </c>
      <c r="AR121" s="256">
        <f t="shared" si="79"/>
        <v>0</v>
      </c>
      <c r="AS121" s="259">
        <v>0</v>
      </c>
      <c r="AT121" s="260">
        <f t="shared" si="80"/>
        <v>0</v>
      </c>
      <c r="AU121" s="253">
        <v>0</v>
      </c>
      <c r="AV121" s="254">
        <v>0</v>
      </c>
      <c r="AW121" s="254">
        <f t="shared" si="81"/>
        <v>0</v>
      </c>
      <c r="AX121" s="254">
        <v>0</v>
      </c>
      <c r="AY121" s="254">
        <v>0</v>
      </c>
      <c r="AZ121" s="254">
        <v>0</v>
      </c>
      <c r="BA121" s="254">
        <v>0</v>
      </c>
      <c r="BB121" s="254">
        <f t="shared" si="82"/>
        <v>0</v>
      </c>
      <c r="BC121" s="254">
        <v>0</v>
      </c>
      <c r="BD121" s="254">
        <v>0</v>
      </c>
      <c r="BE121" s="254">
        <v>0</v>
      </c>
      <c r="BF121" s="254">
        <f t="shared" si="83"/>
        <v>0</v>
      </c>
      <c r="BG121" s="254">
        <v>0</v>
      </c>
      <c r="BH121" s="254">
        <v>0</v>
      </c>
      <c r="BI121" s="254">
        <v>0</v>
      </c>
      <c r="BJ121" s="254">
        <v>0</v>
      </c>
      <c r="BK121" s="254">
        <f t="shared" si="84"/>
        <v>0</v>
      </c>
      <c r="BL121" s="254">
        <v>0</v>
      </c>
      <c r="BM121" s="254">
        <v>0</v>
      </c>
      <c r="BN121" s="254">
        <v>0</v>
      </c>
      <c r="BO121" s="254">
        <v>0</v>
      </c>
      <c r="BP121" s="254">
        <v>0</v>
      </c>
      <c r="BQ121" s="254">
        <v>0</v>
      </c>
      <c r="BR121" s="254">
        <v>0</v>
      </c>
      <c r="BS121" s="254">
        <v>0</v>
      </c>
      <c r="BT121" s="254">
        <v>0</v>
      </c>
      <c r="BU121" s="254">
        <v>0</v>
      </c>
      <c r="BV121" s="254">
        <v>0</v>
      </c>
      <c r="BW121" s="254">
        <f t="shared" si="85"/>
        <v>0</v>
      </c>
      <c r="BX121" s="254">
        <v>0</v>
      </c>
      <c r="BY121" s="254">
        <v>0</v>
      </c>
      <c r="BZ121" s="254">
        <f t="shared" si="86"/>
        <v>0</v>
      </c>
      <c r="CA121" s="254">
        <v>0</v>
      </c>
      <c r="CB121" s="254">
        <v>66640</v>
      </c>
      <c r="CC121" s="254">
        <v>0</v>
      </c>
      <c r="CD121" s="255">
        <f t="shared" si="87"/>
        <v>66640</v>
      </c>
      <c r="CE121" s="259">
        <v>66640</v>
      </c>
    </row>
    <row r="122" spans="1:83" s="21" customFormat="1" ht="12" customHeight="1">
      <c r="A122" s="186" t="s">
        <v>188</v>
      </c>
      <c r="B122" s="187">
        <v>0</v>
      </c>
      <c r="C122" s="188">
        <v>0</v>
      </c>
      <c r="D122" s="188">
        <v>0</v>
      </c>
      <c r="E122" s="189">
        <f t="shared" si="75"/>
        <v>0</v>
      </c>
      <c r="F122" s="187">
        <v>0</v>
      </c>
      <c r="G122" s="188">
        <v>0</v>
      </c>
      <c r="H122" s="188">
        <v>0</v>
      </c>
      <c r="I122" s="188">
        <v>0</v>
      </c>
      <c r="J122" s="192">
        <f t="shared" si="76"/>
        <v>0</v>
      </c>
      <c r="K122" s="187">
        <v>0</v>
      </c>
      <c r="L122" s="188">
        <v>0</v>
      </c>
      <c r="M122" s="188">
        <v>0</v>
      </c>
      <c r="N122" s="188">
        <f t="shared" si="77"/>
        <v>0</v>
      </c>
      <c r="O122" s="188">
        <v>0</v>
      </c>
      <c r="P122" s="188">
        <v>0</v>
      </c>
      <c r="Q122" s="188">
        <v>0</v>
      </c>
      <c r="R122" s="188">
        <v>0</v>
      </c>
      <c r="S122" s="188">
        <v>0</v>
      </c>
      <c r="T122" s="188">
        <v>0</v>
      </c>
      <c r="U122" s="188">
        <v>0</v>
      </c>
      <c r="V122" s="188">
        <v>0</v>
      </c>
      <c r="W122" s="188">
        <v>0</v>
      </c>
      <c r="X122" s="188">
        <v>0</v>
      </c>
      <c r="Y122" s="188">
        <v>0</v>
      </c>
      <c r="Z122" s="188">
        <v>0</v>
      </c>
      <c r="AA122" s="188">
        <v>0</v>
      </c>
      <c r="AB122" s="188">
        <v>0</v>
      </c>
      <c r="AC122" s="188">
        <v>0</v>
      </c>
      <c r="AD122" s="188">
        <v>0</v>
      </c>
      <c r="AE122" s="188">
        <v>0</v>
      </c>
      <c r="AF122" s="188">
        <v>0</v>
      </c>
      <c r="AG122" s="188">
        <v>0</v>
      </c>
      <c r="AH122" s="188">
        <v>0</v>
      </c>
      <c r="AI122" s="188">
        <v>0</v>
      </c>
      <c r="AJ122" s="188">
        <v>0</v>
      </c>
      <c r="AK122" s="188">
        <v>0</v>
      </c>
      <c r="AL122" s="188">
        <v>0</v>
      </c>
      <c r="AM122" s="188">
        <v>0</v>
      </c>
      <c r="AN122" s="188">
        <v>0</v>
      </c>
      <c r="AO122" s="193">
        <f t="shared" si="78"/>
        <v>0</v>
      </c>
      <c r="AP122" s="190">
        <v>0</v>
      </c>
      <c r="AQ122" s="191">
        <v>0</v>
      </c>
      <c r="AR122" s="192">
        <f t="shared" si="79"/>
        <v>0</v>
      </c>
      <c r="AS122" s="194">
        <v>0</v>
      </c>
      <c r="AT122" s="195">
        <f t="shared" si="80"/>
        <v>0</v>
      </c>
      <c r="AU122" s="187">
        <v>0</v>
      </c>
      <c r="AV122" s="188">
        <v>0</v>
      </c>
      <c r="AW122" s="188">
        <f t="shared" si="81"/>
        <v>0</v>
      </c>
      <c r="AX122" s="188">
        <v>0</v>
      </c>
      <c r="AY122" s="188">
        <v>0</v>
      </c>
      <c r="AZ122" s="188">
        <v>0</v>
      </c>
      <c r="BA122" s="188">
        <v>0</v>
      </c>
      <c r="BB122" s="188">
        <f t="shared" si="82"/>
        <v>0</v>
      </c>
      <c r="BC122" s="188">
        <v>0</v>
      </c>
      <c r="BD122" s="188">
        <v>0</v>
      </c>
      <c r="BE122" s="188">
        <v>0</v>
      </c>
      <c r="BF122" s="188">
        <f t="shared" si="83"/>
        <v>0</v>
      </c>
      <c r="BG122" s="188">
        <v>0</v>
      </c>
      <c r="BH122" s="188">
        <v>0</v>
      </c>
      <c r="BI122" s="188">
        <v>0</v>
      </c>
      <c r="BJ122" s="188">
        <v>0</v>
      </c>
      <c r="BK122" s="188">
        <f t="shared" si="84"/>
        <v>0</v>
      </c>
      <c r="BL122" s="188">
        <v>0</v>
      </c>
      <c r="BM122" s="188">
        <v>0</v>
      </c>
      <c r="BN122" s="188">
        <v>0</v>
      </c>
      <c r="BO122" s="188">
        <v>0</v>
      </c>
      <c r="BP122" s="188">
        <v>0</v>
      </c>
      <c r="BQ122" s="188">
        <v>0</v>
      </c>
      <c r="BR122" s="188">
        <v>0</v>
      </c>
      <c r="BS122" s="188">
        <v>20633</v>
      </c>
      <c r="BT122" s="188">
        <v>0</v>
      </c>
      <c r="BU122" s="188">
        <v>0</v>
      </c>
      <c r="BV122" s="188">
        <v>0</v>
      </c>
      <c r="BW122" s="188">
        <f t="shared" si="85"/>
        <v>0</v>
      </c>
      <c r="BX122" s="188">
        <v>0</v>
      </c>
      <c r="BY122" s="188">
        <v>0</v>
      </c>
      <c r="BZ122" s="188">
        <f t="shared" si="86"/>
        <v>0</v>
      </c>
      <c r="CA122" s="188">
        <v>0</v>
      </c>
      <c r="CB122" s="188">
        <v>0</v>
      </c>
      <c r="CC122" s="188">
        <v>0</v>
      </c>
      <c r="CD122" s="189">
        <f t="shared" si="87"/>
        <v>20633</v>
      </c>
      <c r="CE122" s="194">
        <v>20633</v>
      </c>
    </row>
    <row r="123" spans="1:83" s="21" customFormat="1" ht="12" customHeight="1">
      <c r="A123" s="186" t="s">
        <v>197</v>
      </c>
      <c r="B123" s="187">
        <v>0</v>
      </c>
      <c r="C123" s="188">
        <v>0</v>
      </c>
      <c r="D123" s="188">
        <v>0</v>
      </c>
      <c r="E123" s="189">
        <f t="shared" si="75"/>
        <v>0</v>
      </c>
      <c r="F123" s="187">
        <v>0</v>
      </c>
      <c r="G123" s="188">
        <v>0</v>
      </c>
      <c r="H123" s="188">
        <v>0</v>
      </c>
      <c r="I123" s="188">
        <v>0</v>
      </c>
      <c r="J123" s="192">
        <f t="shared" si="76"/>
        <v>0</v>
      </c>
      <c r="K123" s="187">
        <v>0</v>
      </c>
      <c r="L123" s="188">
        <v>0</v>
      </c>
      <c r="M123" s="188">
        <v>0</v>
      </c>
      <c r="N123" s="188">
        <f t="shared" si="77"/>
        <v>0</v>
      </c>
      <c r="O123" s="188">
        <v>0</v>
      </c>
      <c r="P123" s="188">
        <v>0</v>
      </c>
      <c r="Q123" s="188">
        <v>0</v>
      </c>
      <c r="R123" s="188">
        <v>0</v>
      </c>
      <c r="S123" s="188">
        <v>0</v>
      </c>
      <c r="T123" s="188">
        <v>0</v>
      </c>
      <c r="U123" s="188">
        <v>0</v>
      </c>
      <c r="V123" s="188">
        <v>0</v>
      </c>
      <c r="W123" s="188">
        <v>0</v>
      </c>
      <c r="X123" s="188">
        <v>0</v>
      </c>
      <c r="Y123" s="188">
        <v>0</v>
      </c>
      <c r="Z123" s="188">
        <v>0</v>
      </c>
      <c r="AA123" s="188">
        <v>0</v>
      </c>
      <c r="AB123" s="188">
        <v>0</v>
      </c>
      <c r="AC123" s="188">
        <v>0</v>
      </c>
      <c r="AD123" s="188">
        <v>0</v>
      </c>
      <c r="AE123" s="188">
        <v>0</v>
      </c>
      <c r="AF123" s="188">
        <v>0</v>
      </c>
      <c r="AG123" s="188">
        <v>0</v>
      </c>
      <c r="AH123" s="188">
        <v>427</v>
      </c>
      <c r="AI123" s="188">
        <v>0</v>
      </c>
      <c r="AJ123" s="188">
        <v>0</v>
      </c>
      <c r="AK123" s="188">
        <v>0</v>
      </c>
      <c r="AL123" s="188">
        <v>0</v>
      </c>
      <c r="AM123" s="188">
        <v>0</v>
      </c>
      <c r="AN123" s="188">
        <v>0</v>
      </c>
      <c r="AO123" s="193">
        <f t="shared" si="78"/>
        <v>427</v>
      </c>
      <c r="AP123" s="190">
        <v>0</v>
      </c>
      <c r="AQ123" s="191">
        <v>0</v>
      </c>
      <c r="AR123" s="192">
        <f t="shared" si="79"/>
        <v>0</v>
      </c>
      <c r="AS123" s="194">
        <v>0</v>
      </c>
      <c r="AT123" s="195">
        <f t="shared" si="80"/>
        <v>427</v>
      </c>
      <c r="AU123" s="187">
        <v>0</v>
      </c>
      <c r="AV123" s="188">
        <v>4986</v>
      </c>
      <c r="AW123" s="188">
        <f t="shared" si="81"/>
        <v>4986</v>
      </c>
      <c r="AX123" s="188">
        <v>0</v>
      </c>
      <c r="AY123" s="188">
        <v>0</v>
      </c>
      <c r="AZ123" s="188">
        <v>0</v>
      </c>
      <c r="BA123" s="188">
        <v>0</v>
      </c>
      <c r="BB123" s="188">
        <f t="shared" si="82"/>
        <v>0</v>
      </c>
      <c r="BC123" s="188">
        <v>0</v>
      </c>
      <c r="BD123" s="188">
        <v>0</v>
      </c>
      <c r="BE123" s="188">
        <v>0</v>
      </c>
      <c r="BF123" s="188">
        <f t="shared" si="83"/>
        <v>0</v>
      </c>
      <c r="BG123" s="188">
        <v>0</v>
      </c>
      <c r="BH123" s="188">
        <v>0</v>
      </c>
      <c r="BI123" s="188">
        <v>0</v>
      </c>
      <c r="BJ123" s="188">
        <v>0</v>
      </c>
      <c r="BK123" s="188">
        <f t="shared" si="84"/>
        <v>0</v>
      </c>
      <c r="BL123" s="188">
        <v>0</v>
      </c>
      <c r="BM123" s="188">
        <v>0</v>
      </c>
      <c r="BN123" s="188">
        <v>0</v>
      </c>
      <c r="BO123" s="188">
        <v>0</v>
      </c>
      <c r="BP123" s="188">
        <v>0</v>
      </c>
      <c r="BQ123" s="188">
        <v>0</v>
      </c>
      <c r="BR123" s="188">
        <v>0</v>
      </c>
      <c r="BS123" s="188">
        <v>0</v>
      </c>
      <c r="BT123" s="188">
        <v>0</v>
      </c>
      <c r="BU123" s="188">
        <v>0</v>
      </c>
      <c r="BV123" s="188">
        <v>0</v>
      </c>
      <c r="BW123" s="188">
        <f t="shared" si="85"/>
        <v>0</v>
      </c>
      <c r="BX123" s="188">
        <v>0</v>
      </c>
      <c r="BY123" s="188">
        <v>0</v>
      </c>
      <c r="BZ123" s="188">
        <f t="shared" si="86"/>
        <v>0</v>
      </c>
      <c r="CA123" s="188">
        <v>0</v>
      </c>
      <c r="CB123" s="188">
        <v>13070</v>
      </c>
      <c r="CC123" s="188">
        <v>0</v>
      </c>
      <c r="CD123" s="189">
        <f t="shared" si="87"/>
        <v>18056</v>
      </c>
      <c r="CE123" s="194">
        <v>18483</v>
      </c>
    </row>
    <row r="124" spans="1:83" s="21" customFormat="1" ht="12" customHeight="1">
      <c r="A124" s="261" t="s">
        <v>311</v>
      </c>
      <c r="B124" s="224">
        <f>SUM(B126:B137)</f>
        <v>0</v>
      </c>
      <c r="C124" s="225">
        <f>SUM(C126:C137)</f>
        <v>0</v>
      </c>
      <c r="D124" s="225">
        <f>SUM(D126:D137)</f>
        <v>0</v>
      </c>
      <c r="E124" s="226">
        <f t="shared" si="75"/>
        <v>0</v>
      </c>
      <c r="F124" s="224">
        <f>SUM(F126:F137)</f>
        <v>2</v>
      </c>
      <c r="G124" s="225">
        <f>SUM(G126:G137)</f>
        <v>105</v>
      </c>
      <c r="H124" s="225">
        <f>SUM(H126:H137)</f>
        <v>199</v>
      </c>
      <c r="I124" s="225">
        <f>SUM(I126:I137)</f>
        <v>0</v>
      </c>
      <c r="J124" s="227">
        <f t="shared" si="76"/>
        <v>306</v>
      </c>
      <c r="K124" s="224">
        <f t="shared" ref="K124:AN124" si="88">SUM(K126:K137)</f>
        <v>38</v>
      </c>
      <c r="L124" s="225">
        <f t="shared" si="88"/>
        <v>762</v>
      </c>
      <c r="M124" s="225">
        <f t="shared" si="88"/>
        <v>222</v>
      </c>
      <c r="N124" s="225">
        <f t="shared" si="88"/>
        <v>1022</v>
      </c>
      <c r="O124" s="225">
        <f t="shared" si="88"/>
        <v>52</v>
      </c>
      <c r="P124" s="225">
        <f t="shared" si="88"/>
        <v>42</v>
      </c>
      <c r="Q124" s="225">
        <f t="shared" si="88"/>
        <v>69</v>
      </c>
      <c r="R124" s="225">
        <f t="shared" si="88"/>
        <v>25</v>
      </c>
      <c r="S124" s="225">
        <f t="shared" si="88"/>
        <v>106</v>
      </c>
      <c r="T124" s="225">
        <f t="shared" si="88"/>
        <v>19</v>
      </c>
      <c r="U124" s="225">
        <f t="shared" si="88"/>
        <v>366</v>
      </c>
      <c r="V124" s="225">
        <f t="shared" si="88"/>
        <v>5</v>
      </c>
      <c r="W124" s="225">
        <f t="shared" si="88"/>
        <v>0</v>
      </c>
      <c r="X124" s="225">
        <f t="shared" si="88"/>
        <v>209</v>
      </c>
      <c r="Y124" s="225">
        <f t="shared" si="88"/>
        <v>377</v>
      </c>
      <c r="Z124" s="225">
        <f t="shared" si="88"/>
        <v>782</v>
      </c>
      <c r="AA124" s="225">
        <f t="shared" si="88"/>
        <v>725</v>
      </c>
      <c r="AB124" s="225">
        <f t="shared" si="88"/>
        <v>808</v>
      </c>
      <c r="AC124" s="225">
        <f t="shared" si="88"/>
        <v>220</v>
      </c>
      <c r="AD124" s="225">
        <f t="shared" si="88"/>
        <v>87</v>
      </c>
      <c r="AE124" s="225">
        <f t="shared" si="88"/>
        <v>477</v>
      </c>
      <c r="AF124" s="225">
        <f t="shared" si="88"/>
        <v>137</v>
      </c>
      <c r="AG124" s="225">
        <f t="shared" si="88"/>
        <v>458</v>
      </c>
      <c r="AH124" s="225">
        <f t="shared" si="88"/>
        <v>1267</v>
      </c>
      <c r="AI124" s="225">
        <f t="shared" si="88"/>
        <v>637</v>
      </c>
      <c r="AJ124" s="225">
        <f t="shared" si="88"/>
        <v>1476</v>
      </c>
      <c r="AK124" s="225">
        <f t="shared" si="88"/>
        <v>2082</v>
      </c>
      <c r="AL124" s="225">
        <f t="shared" si="88"/>
        <v>700</v>
      </c>
      <c r="AM124" s="225">
        <f t="shared" si="88"/>
        <v>743</v>
      </c>
      <c r="AN124" s="225">
        <f t="shared" si="88"/>
        <v>233</v>
      </c>
      <c r="AO124" s="228">
        <f t="shared" si="78"/>
        <v>13124</v>
      </c>
      <c r="AP124" s="224">
        <f>SUM(AP126:AP137)</f>
        <v>152626</v>
      </c>
      <c r="AQ124" s="225">
        <f>SUM(AQ126:AQ137)</f>
        <v>13</v>
      </c>
      <c r="AR124" s="227">
        <f t="shared" si="79"/>
        <v>152639</v>
      </c>
      <c r="AS124" s="229">
        <f>SUM(AS126:AS137)</f>
        <v>295</v>
      </c>
      <c r="AT124" s="230">
        <f t="shared" si="80"/>
        <v>166364</v>
      </c>
      <c r="AU124" s="264">
        <f>SUM(AU126:AU137)</f>
        <v>534</v>
      </c>
      <c r="AV124" s="265">
        <f>SUM(AV126:AV137)</f>
        <v>7077</v>
      </c>
      <c r="AW124" s="265">
        <f t="shared" si="81"/>
        <v>7611</v>
      </c>
      <c r="AX124" s="265">
        <f>SUM(AX126:AX137)</f>
        <v>7960</v>
      </c>
      <c r="AY124" s="265">
        <f>SUM(AY126:AY137)</f>
        <v>0</v>
      </c>
      <c r="AZ124" s="265">
        <f>SUM(AZ126:AZ137)</f>
        <v>0</v>
      </c>
      <c r="BA124" s="265">
        <f>SUM(BA126:BA137)</f>
        <v>176</v>
      </c>
      <c r="BB124" s="265">
        <f t="shared" si="82"/>
        <v>8136</v>
      </c>
      <c r="BC124" s="225">
        <f>SUM(BC126:BC137)</f>
        <v>41013</v>
      </c>
      <c r="BD124" s="265">
        <f>SUM(BD126:BD137)</f>
        <v>0</v>
      </c>
      <c r="BE124" s="265">
        <f>SUM(BE126:BE137)</f>
        <v>417</v>
      </c>
      <c r="BF124" s="265">
        <f t="shared" si="83"/>
        <v>417</v>
      </c>
      <c r="BG124" s="265">
        <f>SUM(BG126:BG137)</f>
        <v>21393</v>
      </c>
      <c r="BH124" s="265">
        <f>SUM(BH126:BH137)</f>
        <v>27949</v>
      </c>
      <c r="BI124" s="265">
        <f>SUM(BI126:BI137)</f>
        <v>132959</v>
      </c>
      <c r="BJ124" s="265">
        <f>SUM(BJ126:BJ137)</f>
        <v>67622</v>
      </c>
      <c r="BK124" s="265">
        <f>SUM(BG124:BJ124)</f>
        <v>249923</v>
      </c>
      <c r="BL124" s="265">
        <f t="shared" ref="BL124:BV124" si="89">SUM(BL126:BL137)</f>
        <v>354204</v>
      </c>
      <c r="BM124" s="265">
        <f t="shared" si="89"/>
        <v>0</v>
      </c>
      <c r="BN124" s="265">
        <f t="shared" si="89"/>
        <v>113982</v>
      </c>
      <c r="BO124" s="265">
        <f t="shared" si="89"/>
        <v>46174</v>
      </c>
      <c r="BP124" s="265">
        <f t="shared" si="89"/>
        <v>57986</v>
      </c>
      <c r="BQ124" s="265">
        <f t="shared" si="89"/>
        <v>24605</v>
      </c>
      <c r="BR124" s="265">
        <f t="shared" si="89"/>
        <v>47</v>
      </c>
      <c r="BS124" s="265">
        <f t="shared" si="89"/>
        <v>0</v>
      </c>
      <c r="BT124" s="265">
        <f t="shared" si="89"/>
        <v>17502</v>
      </c>
      <c r="BU124" s="265">
        <f t="shared" si="89"/>
        <v>11043</v>
      </c>
      <c r="BV124" s="265">
        <f t="shared" si="89"/>
        <v>1052</v>
      </c>
      <c r="BW124" s="265">
        <f t="shared" si="85"/>
        <v>29597</v>
      </c>
      <c r="BX124" s="265">
        <f>SUM(BX126:BX137)</f>
        <v>893</v>
      </c>
      <c r="BY124" s="265">
        <f>SUM(BY126:BY137)</f>
        <v>29</v>
      </c>
      <c r="BZ124" s="265">
        <f t="shared" si="86"/>
        <v>922</v>
      </c>
      <c r="CA124" s="265">
        <f>SUM(CA126:CA137)</f>
        <v>1300</v>
      </c>
      <c r="CB124" s="265">
        <f>SUM(CB126:CB137)</f>
        <v>0</v>
      </c>
      <c r="CC124" s="265">
        <f>SUM(CC126:CC137)</f>
        <v>0</v>
      </c>
      <c r="CD124" s="226">
        <f t="shared" si="87"/>
        <v>935917</v>
      </c>
      <c r="CE124" s="229">
        <f>SUM(CE126:CE137)</f>
        <v>1102281</v>
      </c>
    </row>
    <row r="125" spans="1:83" s="21" customFormat="1" ht="12" customHeight="1">
      <c r="A125" s="266" t="s">
        <v>310</v>
      </c>
      <c r="B125" s="250">
        <f>B124/B$99</f>
        <v>0</v>
      </c>
      <c r="C125" s="251">
        <f t="shared" ref="C125:AJ125" si="90">C124/C$99</f>
        <v>0</v>
      </c>
      <c r="D125" s="251">
        <f t="shared" si="90"/>
        <v>0</v>
      </c>
      <c r="E125" s="248">
        <f t="shared" si="90"/>
        <v>0</v>
      </c>
      <c r="F125" s="250">
        <f t="shared" si="90"/>
        <v>2.9411764705882353E-2</v>
      </c>
      <c r="G125" s="251">
        <f t="shared" si="90"/>
        <v>0.27486910994764396</v>
      </c>
      <c r="H125" s="251">
        <f t="shared" si="90"/>
        <v>0.93427230046948362</v>
      </c>
      <c r="I125" s="251">
        <f t="shared" si="90"/>
        <v>0</v>
      </c>
      <c r="J125" s="248">
        <f>J124/J$99</f>
        <v>0.45603576751117736</v>
      </c>
      <c r="K125" s="250">
        <f t="shared" si="90"/>
        <v>9.5477386934673364E-2</v>
      </c>
      <c r="L125" s="251">
        <f t="shared" si="90"/>
        <v>0.91148325358851678</v>
      </c>
      <c r="M125" s="251">
        <f t="shared" si="90"/>
        <v>4.2414978983568975E-2</v>
      </c>
      <c r="N125" s="251">
        <f>N124/N$99</f>
        <v>0.15800865800865802</v>
      </c>
      <c r="O125" s="251">
        <f t="shared" si="90"/>
        <v>0.10136452241715399</v>
      </c>
      <c r="P125" s="251">
        <f t="shared" si="90"/>
        <v>0.33600000000000002</v>
      </c>
      <c r="Q125" s="251">
        <f t="shared" si="90"/>
        <v>0.12637362637362637</v>
      </c>
      <c r="R125" s="251">
        <f t="shared" si="90"/>
        <v>9.2250922509225092E-2</v>
      </c>
      <c r="S125" s="251">
        <f t="shared" si="90"/>
        <v>0.32919254658385094</v>
      </c>
      <c r="T125" s="251">
        <f t="shared" si="90"/>
        <v>4.3577981651376149E-2</v>
      </c>
      <c r="U125" s="251">
        <f t="shared" si="90"/>
        <v>0.26540971718636691</v>
      </c>
      <c r="V125" s="251">
        <f t="shared" si="90"/>
        <v>8.3194675540765387E-3</v>
      </c>
      <c r="W125" s="251">
        <f t="shared" si="90"/>
        <v>0</v>
      </c>
      <c r="X125" s="251">
        <f t="shared" si="90"/>
        <v>0.70608108108108103</v>
      </c>
      <c r="Y125" s="251">
        <f t="shared" si="90"/>
        <v>0.16549604916593502</v>
      </c>
      <c r="Z125" s="251">
        <f t="shared" si="90"/>
        <v>0.38886126305320734</v>
      </c>
      <c r="AA125" s="251">
        <f t="shared" si="90"/>
        <v>0.36858159633960347</v>
      </c>
      <c r="AB125" s="251">
        <f t="shared" si="90"/>
        <v>0.58171346292296622</v>
      </c>
      <c r="AC125" s="251">
        <f t="shared" si="90"/>
        <v>0.1421188630490956</v>
      </c>
      <c r="AD125" s="251">
        <f t="shared" si="90"/>
        <v>8.7437185929648248E-2</v>
      </c>
      <c r="AE125" s="251">
        <f t="shared" si="90"/>
        <v>0.27652173913043476</v>
      </c>
      <c r="AF125" s="251">
        <f t="shared" si="90"/>
        <v>9.9275362318840585E-2</v>
      </c>
      <c r="AG125" s="251">
        <f t="shared" si="90"/>
        <v>0.22189922480620156</v>
      </c>
      <c r="AH125" s="251">
        <f t="shared" si="90"/>
        <v>0.46752767527675276</v>
      </c>
      <c r="AI125" s="251">
        <f t="shared" si="90"/>
        <v>0.45663082437275987</v>
      </c>
      <c r="AJ125" s="251">
        <f t="shared" si="90"/>
        <v>0.62675159235668787</v>
      </c>
      <c r="AK125" s="251">
        <f t="shared" ref="AK125:BZ125" si="91">AK124/AK$99</f>
        <v>0.5921501706484642</v>
      </c>
      <c r="AL125" s="251">
        <f t="shared" si="91"/>
        <v>0.58479532163742687</v>
      </c>
      <c r="AM125" s="251">
        <f t="shared" si="91"/>
        <v>0.81380065717415118</v>
      </c>
      <c r="AN125" s="251">
        <f t="shared" si="91"/>
        <v>0.35901386748844377</v>
      </c>
      <c r="AO125" s="248">
        <f t="shared" si="91"/>
        <v>0.33130537954711836</v>
      </c>
      <c r="AP125" s="250">
        <f t="shared" si="91"/>
        <v>0.99967250910424688</v>
      </c>
      <c r="AQ125" s="251">
        <f t="shared" si="91"/>
        <v>3.020726833348824E-4</v>
      </c>
      <c r="AR125" s="248">
        <f t="shared" si="91"/>
        <v>0.77991640778286464</v>
      </c>
      <c r="AS125" s="262">
        <f t="shared" si="91"/>
        <v>0.13785046728971961</v>
      </c>
      <c r="AT125" s="262">
        <f t="shared" si="91"/>
        <v>0.69860919810528432</v>
      </c>
      <c r="AU125" s="250">
        <f t="shared" si="91"/>
        <v>4.9863203010467542E-3</v>
      </c>
      <c r="AV125" s="251">
        <f t="shared" si="91"/>
        <v>1.3953846032509681E-2</v>
      </c>
      <c r="AW125" s="251">
        <f t="shared" si="91"/>
        <v>1.239041781641474E-2</v>
      </c>
      <c r="AX125" s="251">
        <f t="shared" si="91"/>
        <v>3.7551243767012459E-2</v>
      </c>
      <c r="AY125" s="251">
        <f t="shared" si="91"/>
        <v>0</v>
      </c>
      <c r="AZ125" s="251">
        <f t="shared" si="91"/>
        <v>0</v>
      </c>
      <c r="BA125" s="251">
        <f t="shared" si="91"/>
        <v>2.6051303305259107E-3</v>
      </c>
      <c r="BB125" s="251">
        <f t="shared" si="91"/>
        <v>2.5818571854710239E-2</v>
      </c>
      <c r="BC125" s="251">
        <f>BC124/BC$99</f>
        <v>0.99771328484199773</v>
      </c>
      <c r="BD125" s="251">
        <f t="shared" si="91"/>
        <v>0</v>
      </c>
      <c r="BE125" s="251">
        <f t="shared" si="91"/>
        <v>3.3202487399775467E-3</v>
      </c>
      <c r="BF125" s="251">
        <f t="shared" si="91"/>
        <v>2.9645533264136725E-3</v>
      </c>
      <c r="BG125" s="251">
        <f t="shared" si="91"/>
        <v>0.99207011686143576</v>
      </c>
      <c r="BH125" s="251">
        <f t="shared" si="91"/>
        <v>0.99197870452528836</v>
      </c>
      <c r="BI125" s="251">
        <f t="shared" si="91"/>
        <v>1.0024276785512338</v>
      </c>
      <c r="BJ125" s="251">
        <f t="shared" si="91"/>
        <v>1.0007103323763578</v>
      </c>
      <c r="BK125" s="251">
        <f t="shared" si="91"/>
        <v>0.99989197839567912</v>
      </c>
      <c r="BL125" s="251">
        <f t="shared" si="91"/>
        <v>0.97659722298810014</v>
      </c>
      <c r="BM125" s="251">
        <f t="shared" si="91"/>
        <v>0</v>
      </c>
      <c r="BN125" s="251">
        <f t="shared" si="91"/>
        <v>0.99938624487076066</v>
      </c>
      <c r="BO125" s="251">
        <f t="shared" si="91"/>
        <v>0.98841913732205933</v>
      </c>
      <c r="BP125" s="251">
        <f t="shared" si="91"/>
        <v>0.99836435323083283</v>
      </c>
      <c r="BQ125" s="251">
        <f t="shared" si="91"/>
        <v>0.97778572563980293</v>
      </c>
      <c r="BR125" s="251">
        <f t="shared" si="91"/>
        <v>3.7724339422737344E-4</v>
      </c>
      <c r="BS125" s="251">
        <f t="shared" si="91"/>
        <v>0</v>
      </c>
      <c r="BT125" s="251">
        <f t="shared" si="91"/>
        <v>3.6243753843987432E-2</v>
      </c>
      <c r="BU125" s="251">
        <f t="shared" si="91"/>
        <v>6.9380395310556273E-2</v>
      </c>
      <c r="BV125" s="251">
        <f t="shared" si="91"/>
        <v>1.0178806409164796E-2</v>
      </c>
      <c r="BW125" s="251">
        <f t="shared" si="91"/>
        <v>3.9705399005922876E-2</v>
      </c>
      <c r="BX125" s="251">
        <f t="shared" si="91"/>
        <v>1.5659798334064008E-2</v>
      </c>
      <c r="BY125" s="251">
        <f t="shared" si="91"/>
        <v>2.534521936724349E-4</v>
      </c>
      <c r="BZ125" s="251">
        <f t="shared" si="91"/>
        <v>5.3778179591122514E-3</v>
      </c>
      <c r="CA125" s="251">
        <f>CA124/CA$99</f>
        <v>5.5796386110991886E-2</v>
      </c>
      <c r="CB125" s="251">
        <f>CB124/CB$99</f>
        <v>0</v>
      </c>
      <c r="CC125" s="251">
        <v>0</v>
      </c>
      <c r="CD125" s="248">
        <f>CD124/CD$99</f>
        <v>0.26785515993172521</v>
      </c>
      <c r="CE125" s="262">
        <f>CE124/CE$99</f>
        <v>0.29533170665444203</v>
      </c>
    </row>
    <row r="126" spans="1:83" s="21" customFormat="1" ht="12" customHeight="1">
      <c r="A126" s="186" t="s">
        <v>174</v>
      </c>
      <c r="B126" s="190">
        <v>0</v>
      </c>
      <c r="C126" s="191">
        <v>0</v>
      </c>
      <c r="D126" s="191">
        <v>0</v>
      </c>
      <c r="E126" s="189">
        <f t="shared" ref="E126:E138" si="92">SUM(B126:D126)</f>
        <v>0</v>
      </c>
      <c r="F126" s="187">
        <v>0</v>
      </c>
      <c r="G126" s="188">
        <v>0</v>
      </c>
      <c r="H126" s="188">
        <v>0</v>
      </c>
      <c r="I126" s="188">
        <v>0</v>
      </c>
      <c r="J126" s="192">
        <f t="shared" ref="J126:J138" si="93">SUM(F126,G126,H126,I126)</f>
        <v>0</v>
      </c>
      <c r="K126" s="187">
        <v>0</v>
      </c>
      <c r="L126" s="188">
        <v>0</v>
      </c>
      <c r="M126" s="188">
        <v>0</v>
      </c>
      <c r="N126" s="188">
        <f t="shared" ref="N126:N137" si="94">SUM(K126:M126)</f>
        <v>0</v>
      </c>
      <c r="O126" s="188">
        <v>0</v>
      </c>
      <c r="P126" s="188">
        <v>0</v>
      </c>
      <c r="Q126" s="188">
        <v>0</v>
      </c>
      <c r="R126" s="188">
        <v>0</v>
      </c>
      <c r="S126" s="188">
        <v>0</v>
      </c>
      <c r="T126" s="188">
        <v>0</v>
      </c>
      <c r="U126" s="188">
        <v>0</v>
      </c>
      <c r="V126" s="188">
        <v>0</v>
      </c>
      <c r="W126" s="188">
        <v>0</v>
      </c>
      <c r="X126" s="188">
        <v>0</v>
      </c>
      <c r="Y126" s="188">
        <v>0</v>
      </c>
      <c r="Z126" s="188">
        <v>0</v>
      </c>
      <c r="AA126" s="188">
        <v>0</v>
      </c>
      <c r="AB126" s="188">
        <v>0</v>
      </c>
      <c r="AC126" s="188">
        <v>0</v>
      </c>
      <c r="AD126" s="188">
        <v>0</v>
      </c>
      <c r="AE126" s="188">
        <v>0</v>
      </c>
      <c r="AF126" s="188">
        <v>0</v>
      </c>
      <c r="AG126" s="188">
        <v>0</v>
      </c>
      <c r="AH126" s="188">
        <v>0</v>
      </c>
      <c r="AI126" s="188">
        <v>0</v>
      </c>
      <c r="AJ126" s="188">
        <v>0</v>
      </c>
      <c r="AK126" s="188">
        <v>0</v>
      </c>
      <c r="AL126" s="188">
        <v>0</v>
      </c>
      <c r="AM126" s="188">
        <v>0</v>
      </c>
      <c r="AN126" s="188">
        <v>0</v>
      </c>
      <c r="AO126" s="193">
        <f t="shared" ref="AO126:AO138" si="95">SUM(AN126,AM126,AL126,AK126,AJ126,AI126,AH126,AG126,AF126,AE126,AD126,AC126,AB126,AA126,Z126,Y126,X126,W126,V126,U126,T126,S126,R126,Q126,P126,O126,M126,L126,K126)</f>
        <v>0</v>
      </c>
      <c r="AP126" s="190">
        <v>0</v>
      </c>
      <c r="AQ126" s="191">
        <v>0</v>
      </c>
      <c r="AR126" s="192">
        <f t="shared" ref="AR126:AR138" si="96">SUM(AP126,AQ126)</f>
        <v>0</v>
      </c>
      <c r="AS126" s="194">
        <v>0</v>
      </c>
      <c r="AT126" s="195">
        <f t="shared" ref="AT126:AT138" si="97">SUM(AS126,AR126,AO126,J126)</f>
        <v>0</v>
      </c>
      <c r="AU126" s="187">
        <v>0</v>
      </c>
      <c r="AV126" s="188">
        <v>0</v>
      </c>
      <c r="AW126" s="188">
        <f t="shared" ref="AW126:AW138" si="98">SUM(AU126:AV126)</f>
        <v>0</v>
      </c>
      <c r="AX126" s="188">
        <v>0</v>
      </c>
      <c r="AY126" s="188">
        <v>0</v>
      </c>
      <c r="AZ126" s="188">
        <v>0</v>
      </c>
      <c r="BA126" s="188">
        <v>0</v>
      </c>
      <c r="BB126" s="188">
        <f t="shared" ref="BB126:BB138" si="99">SUM(AX126:BA126)</f>
        <v>0</v>
      </c>
      <c r="BC126" s="188">
        <v>0</v>
      </c>
      <c r="BD126" s="188">
        <v>0</v>
      </c>
      <c r="BE126" s="188">
        <v>0</v>
      </c>
      <c r="BF126" s="188">
        <f t="shared" ref="BF126:BF138" si="100">SUM(BD126:BE126)</f>
        <v>0</v>
      </c>
      <c r="BG126" s="188">
        <v>21370</v>
      </c>
      <c r="BH126" s="188">
        <v>0</v>
      </c>
      <c r="BI126" s="188">
        <v>0</v>
      </c>
      <c r="BJ126" s="188">
        <v>0</v>
      </c>
      <c r="BK126" s="188">
        <f t="shared" ref="BK126:BK137" si="101">BG126+BH126+BI126+BJ126</f>
        <v>21370</v>
      </c>
      <c r="BL126" s="188">
        <v>0</v>
      </c>
      <c r="BM126" s="188">
        <v>0</v>
      </c>
      <c r="BN126" s="188">
        <v>0</v>
      </c>
      <c r="BO126" s="188">
        <v>0</v>
      </c>
      <c r="BP126" s="188">
        <v>0</v>
      </c>
      <c r="BQ126" s="188">
        <v>0</v>
      </c>
      <c r="BR126" s="188">
        <v>0</v>
      </c>
      <c r="BS126" s="188">
        <v>0</v>
      </c>
      <c r="BT126" s="188">
        <v>157</v>
      </c>
      <c r="BU126" s="188">
        <v>1</v>
      </c>
      <c r="BV126" s="188">
        <v>0</v>
      </c>
      <c r="BW126" s="188">
        <f t="shared" ref="BW126:BW138" si="102">BT126+BU126+BV126</f>
        <v>158</v>
      </c>
      <c r="BX126" s="188">
        <v>0</v>
      </c>
      <c r="BY126" s="188">
        <v>0</v>
      </c>
      <c r="BZ126" s="188">
        <f t="shared" si="86"/>
        <v>0</v>
      </c>
      <c r="CA126" s="188">
        <v>0</v>
      </c>
      <c r="CB126" s="188">
        <v>0</v>
      </c>
      <c r="CC126" s="188">
        <v>0</v>
      </c>
      <c r="CD126" s="189">
        <f t="shared" ref="CD126:CD138" si="103">SUM(CC126,CB126,BC126,CA126,BZ126,BW126,BS126,BR126,BQ126,BP126,BO126,BN126,BM126,BL126,BK126,BF126,BB126,AW126)</f>
        <v>21528</v>
      </c>
      <c r="CE126" s="194">
        <v>21528</v>
      </c>
    </row>
    <row r="127" spans="1:83" s="21" customFormat="1" ht="12" customHeight="1">
      <c r="A127" s="263" t="s">
        <v>175</v>
      </c>
      <c r="B127" s="258">
        <v>0</v>
      </c>
      <c r="C127" s="25">
        <v>0</v>
      </c>
      <c r="D127" s="25">
        <v>0</v>
      </c>
      <c r="E127" s="255">
        <f t="shared" si="92"/>
        <v>0</v>
      </c>
      <c r="F127" s="253">
        <v>0</v>
      </c>
      <c r="G127" s="254">
        <v>0</v>
      </c>
      <c r="H127" s="254">
        <v>0</v>
      </c>
      <c r="I127" s="254">
        <v>0</v>
      </c>
      <c r="J127" s="256">
        <f t="shared" si="93"/>
        <v>0</v>
      </c>
      <c r="K127" s="253">
        <v>0</v>
      </c>
      <c r="L127" s="254">
        <v>0</v>
      </c>
      <c r="M127" s="254">
        <v>0</v>
      </c>
      <c r="N127" s="254">
        <f t="shared" si="94"/>
        <v>0</v>
      </c>
      <c r="O127" s="254">
        <v>0</v>
      </c>
      <c r="P127" s="254">
        <v>0</v>
      </c>
      <c r="Q127" s="254">
        <v>0</v>
      </c>
      <c r="R127" s="254">
        <v>0</v>
      </c>
      <c r="S127" s="254">
        <v>0</v>
      </c>
      <c r="T127" s="254">
        <v>0</v>
      </c>
      <c r="U127" s="254">
        <v>0</v>
      </c>
      <c r="V127" s="254">
        <v>0</v>
      </c>
      <c r="W127" s="254">
        <v>0</v>
      </c>
      <c r="X127" s="254">
        <v>0</v>
      </c>
      <c r="Y127" s="254">
        <v>0</v>
      </c>
      <c r="Z127" s="254">
        <v>0</v>
      </c>
      <c r="AA127" s="254">
        <v>0</v>
      </c>
      <c r="AB127" s="254">
        <v>0</v>
      </c>
      <c r="AC127" s="254">
        <v>0</v>
      </c>
      <c r="AD127" s="254">
        <v>0</v>
      </c>
      <c r="AE127" s="254">
        <v>0</v>
      </c>
      <c r="AF127" s="254">
        <v>0</v>
      </c>
      <c r="AG127" s="254">
        <v>0</v>
      </c>
      <c r="AH127" s="254">
        <v>0</v>
      </c>
      <c r="AI127" s="254">
        <v>0</v>
      </c>
      <c r="AJ127" s="254">
        <v>0</v>
      </c>
      <c r="AK127" s="254">
        <v>0</v>
      </c>
      <c r="AL127" s="254">
        <v>0</v>
      </c>
      <c r="AM127" s="254">
        <v>0</v>
      </c>
      <c r="AN127" s="254">
        <v>0</v>
      </c>
      <c r="AO127" s="257">
        <f t="shared" si="95"/>
        <v>0</v>
      </c>
      <c r="AP127" s="258">
        <v>0</v>
      </c>
      <c r="AQ127" s="25">
        <v>0</v>
      </c>
      <c r="AR127" s="256">
        <f t="shared" si="96"/>
        <v>0</v>
      </c>
      <c r="AS127" s="259">
        <v>0</v>
      </c>
      <c r="AT127" s="260">
        <f t="shared" si="97"/>
        <v>0</v>
      </c>
      <c r="AU127" s="253">
        <v>0</v>
      </c>
      <c r="AV127" s="254">
        <v>0</v>
      </c>
      <c r="AW127" s="254">
        <f t="shared" si="98"/>
        <v>0</v>
      </c>
      <c r="AX127" s="254">
        <v>0</v>
      </c>
      <c r="AY127" s="254">
        <v>0</v>
      </c>
      <c r="AZ127" s="254">
        <v>0</v>
      </c>
      <c r="BA127" s="254">
        <v>0</v>
      </c>
      <c r="BB127" s="254">
        <f t="shared" si="99"/>
        <v>0</v>
      </c>
      <c r="BC127" s="254">
        <v>0</v>
      </c>
      <c r="BD127" s="254">
        <v>0</v>
      </c>
      <c r="BE127" s="254">
        <v>0</v>
      </c>
      <c r="BF127" s="254">
        <f t="shared" si="100"/>
        <v>0</v>
      </c>
      <c r="BG127" s="254">
        <v>0</v>
      </c>
      <c r="BH127" s="254">
        <v>27949</v>
      </c>
      <c r="BI127" s="254">
        <v>0</v>
      </c>
      <c r="BJ127" s="254">
        <v>0</v>
      </c>
      <c r="BK127" s="254">
        <f t="shared" si="101"/>
        <v>27949</v>
      </c>
      <c r="BL127" s="254">
        <v>0</v>
      </c>
      <c r="BM127" s="254">
        <v>0</v>
      </c>
      <c r="BN127" s="254">
        <v>0</v>
      </c>
      <c r="BO127" s="254">
        <v>0</v>
      </c>
      <c r="BP127" s="254">
        <v>0</v>
      </c>
      <c r="BQ127" s="254">
        <v>0</v>
      </c>
      <c r="BR127" s="254">
        <v>0</v>
      </c>
      <c r="BS127" s="254">
        <v>0</v>
      </c>
      <c r="BT127" s="254">
        <v>18</v>
      </c>
      <c r="BU127" s="254">
        <v>0</v>
      </c>
      <c r="BV127" s="254">
        <v>0</v>
      </c>
      <c r="BW127" s="254">
        <f t="shared" si="102"/>
        <v>18</v>
      </c>
      <c r="BX127" s="254">
        <v>0</v>
      </c>
      <c r="BY127" s="254">
        <v>0</v>
      </c>
      <c r="BZ127" s="254">
        <f t="shared" si="86"/>
        <v>0</v>
      </c>
      <c r="CA127" s="254">
        <v>0</v>
      </c>
      <c r="CB127" s="254">
        <v>0</v>
      </c>
      <c r="CC127" s="254">
        <v>0</v>
      </c>
      <c r="CD127" s="255">
        <f t="shared" si="103"/>
        <v>27967</v>
      </c>
      <c r="CE127" s="259">
        <v>27967</v>
      </c>
    </row>
    <row r="128" spans="1:83" s="21" customFormat="1" ht="12" customHeight="1">
      <c r="A128" s="186" t="s">
        <v>176</v>
      </c>
      <c r="B128" s="190">
        <v>0</v>
      </c>
      <c r="C128" s="191">
        <v>0</v>
      </c>
      <c r="D128" s="191">
        <v>0</v>
      </c>
      <c r="E128" s="189">
        <f t="shared" si="92"/>
        <v>0</v>
      </c>
      <c r="F128" s="187">
        <v>0</v>
      </c>
      <c r="G128" s="188">
        <v>0</v>
      </c>
      <c r="H128" s="188">
        <v>0</v>
      </c>
      <c r="I128" s="188">
        <v>0</v>
      </c>
      <c r="J128" s="192">
        <f t="shared" si="93"/>
        <v>0</v>
      </c>
      <c r="K128" s="187">
        <v>0</v>
      </c>
      <c r="L128" s="188">
        <v>0</v>
      </c>
      <c r="M128" s="188">
        <v>0</v>
      </c>
      <c r="N128" s="188">
        <f t="shared" si="94"/>
        <v>0</v>
      </c>
      <c r="O128" s="188">
        <v>0</v>
      </c>
      <c r="P128" s="188">
        <v>0</v>
      </c>
      <c r="Q128" s="188">
        <v>0</v>
      </c>
      <c r="R128" s="188">
        <v>0</v>
      </c>
      <c r="S128" s="188">
        <v>0</v>
      </c>
      <c r="T128" s="188">
        <v>0</v>
      </c>
      <c r="U128" s="188">
        <v>0</v>
      </c>
      <c r="V128" s="188">
        <v>0</v>
      </c>
      <c r="W128" s="188">
        <v>0</v>
      </c>
      <c r="X128" s="188">
        <v>0</v>
      </c>
      <c r="Y128" s="188">
        <v>0</v>
      </c>
      <c r="Z128" s="188">
        <v>0</v>
      </c>
      <c r="AA128" s="188">
        <v>0</v>
      </c>
      <c r="AB128" s="188">
        <v>0</v>
      </c>
      <c r="AC128" s="188">
        <v>0</v>
      </c>
      <c r="AD128" s="188">
        <v>0</v>
      </c>
      <c r="AE128" s="188">
        <v>0</v>
      </c>
      <c r="AF128" s="188">
        <v>0</v>
      </c>
      <c r="AG128" s="188">
        <v>0</v>
      </c>
      <c r="AH128" s="188">
        <v>0</v>
      </c>
      <c r="AI128" s="188">
        <v>0</v>
      </c>
      <c r="AJ128" s="188">
        <v>0</v>
      </c>
      <c r="AK128" s="188">
        <v>0</v>
      </c>
      <c r="AL128" s="188">
        <v>0</v>
      </c>
      <c r="AM128" s="188">
        <v>0</v>
      </c>
      <c r="AN128" s="188">
        <v>0</v>
      </c>
      <c r="AO128" s="193">
        <f t="shared" si="95"/>
        <v>0</v>
      </c>
      <c r="AP128" s="190">
        <v>0</v>
      </c>
      <c r="AQ128" s="191">
        <v>0</v>
      </c>
      <c r="AR128" s="192">
        <f t="shared" si="96"/>
        <v>0</v>
      </c>
      <c r="AS128" s="194">
        <v>0</v>
      </c>
      <c r="AT128" s="195">
        <f t="shared" si="97"/>
        <v>0</v>
      </c>
      <c r="AU128" s="187">
        <v>0</v>
      </c>
      <c r="AV128" s="188">
        <v>0</v>
      </c>
      <c r="AW128" s="188">
        <f t="shared" si="98"/>
        <v>0</v>
      </c>
      <c r="AX128" s="188">
        <v>0</v>
      </c>
      <c r="AY128" s="188">
        <v>0</v>
      </c>
      <c r="AZ128" s="188">
        <v>0</v>
      </c>
      <c r="BA128" s="188">
        <v>58</v>
      </c>
      <c r="BB128" s="188">
        <f t="shared" si="99"/>
        <v>58</v>
      </c>
      <c r="BC128" s="188">
        <v>0</v>
      </c>
      <c r="BD128" s="188">
        <v>0</v>
      </c>
      <c r="BE128" s="188">
        <v>0</v>
      </c>
      <c r="BF128" s="188">
        <f t="shared" si="100"/>
        <v>0</v>
      </c>
      <c r="BG128" s="188">
        <v>0</v>
      </c>
      <c r="BH128" s="188">
        <v>0</v>
      </c>
      <c r="BI128" s="188">
        <v>132186</v>
      </c>
      <c r="BJ128" s="188">
        <v>0</v>
      </c>
      <c r="BK128" s="188">
        <f t="shared" si="101"/>
        <v>132186</v>
      </c>
      <c r="BL128" s="188">
        <v>0</v>
      </c>
      <c r="BM128" s="188">
        <v>0</v>
      </c>
      <c r="BN128" s="188">
        <v>0</v>
      </c>
      <c r="BO128" s="188">
        <v>0</v>
      </c>
      <c r="BP128" s="188">
        <v>0</v>
      </c>
      <c r="BQ128" s="188">
        <v>0</v>
      </c>
      <c r="BR128" s="188">
        <v>0</v>
      </c>
      <c r="BS128" s="188">
        <v>0</v>
      </c>
      <c r="BT128" s="188">
        <v>1</v>
      </c>
      <c r="BU128" s="188">
        <v>0</v>
      </c>
      <c r="BV128" s="188">
        <v>0</v>
      </c>
      <c r="BW128" s="188">
        <f t="shared" si="102"/>
        <v>1</v>
      </c>
      <c r="BX128" s="188">
        <v>0</v>
      </c>
      <c r="BY128" s="188">
        <v>0</v>
      </c>
      <c r="BZ128" s="188">
        <f t="shared" si="86"/>
        <v>0</v>
      </c>
      <c r="CA128" s="188">
        <v>0</v>
      </c>
      <c r="CB128" s="188">
        <v>0</v>
      </c>
      <c r="CC128" s="188">
        <v>0</v>
      </c>
      <c r="CD128" s="189">
        <f t="shared" si="103"/>
        <v>132245</v>
      </c>
      <c r="CE128" s="194">
        <v>132245</v>
      </c>
    </row>
    <row r="129" spans="1:83" s="21" customFormat="1" ht="12" customHeight="1">
      <c r="A129" s="263" t="s">
        <v>177</v>
      </c>
      <c r="B129" s="258">
        <v>0</v>
      </c>
      <c r="C129" s="25">
        <v>0</v>
      </c>
      <c r="D129" s="25">
        <v>0</v>
      </c>
      <c r="E129" s="255">
        <f t="shared" si="92"/>
        <v>0</v>
      </c>
      <c r="F129" s="253">
        <v>0</v>
      </c>
      <c r="G129" s="254">
        <v>0</v>
      </c>
      <c r="H129" s="254">
        <v>0</v>
      </c>
      <c r="I129" s="254">
        <v>0</v>
      </c>
      <c r="J129" s="256">
        <f t="shared" si="93"/>
        <v>0</v>
      </c>
      <c r="K129" s="253">
        <v>0</v>
      </c>
      <c r="L129" s="254">
        <v>0</v>
      </c>
      <c r="M129" s="254">
        <v>0</v>
      </c>
      <c r="N129" s="254">
        <f t="shared" si="94"/>
        <v>0</v>
      </c>
      <c r="O129" s="254">
        <v>0</v>
      </c>
      <c r="P129" s="254">
        <v>0</v>
      </c>
      <c r="Q129" s="254">
        <v>0</v>
      </c>
      <c r="R129" s="254">
        <v>0</v>
      </c>
      <c r="S129" s="254">
        <v>0</v>
      </c>
      <c r="T129" s="254">
        <v>0</v>
      </c>
      <c r="U129" s="254">
        <v>0</v>
      </c>
      <c r="V129" s="254">
        <v>0</v>
      </c>
      <c r="W129" s="254">
        <v>0</v>
      </c>
      <c r="X129" s="254">
        <v>0</v>
      </c>
      <c r="Y129" s="254">
        <v>0</v>
      </c>
      <c r="Z129" s="254">
        <v>0</v>
      </c>
      <c r="AA129" s="254">
        <v>0</v>
      </c>
      <c r="AB129" s="254">
        <v>0</v>
      </c>
      <c r="AC129" s="254">
        <v>0</v>
      </c>
      <c r="AD129" s="254">
        <v>0</v>
      </c>
      <c r="AE129" s="254">
        <v>0</v>
      </c>
      <c r="AF129" s="254">
        <v>0</v>
      </c>
      <c r="AG129" s="254">
        <v>0</v>
      </c>
      <c r="AH129" s="254">
        <v>0</v>
      </c>
      <c r="AI129" s="254">
        <v>0</v>
      </c>
      <c r="AJ129" s="254">
        <v>0</v>
      </c>
      <c r="AK129" s="254">
        <v>0</v>
      </c>
      <c r="AL129" s="254">
        <v>0</v>
      </c>
      <c r="AM129" s="254">
        <v>0</v>
      </c>
      <c r="AN129" s="254">
        <v>0</v>
      </c>
      <c r="AO129" s="257">
        <f t="shared" si="95"/>
        <v>0</v>
      </c>
      <c r="AP129" s="258">
        <v>0</v>
      </c>
      <c r="AQ129" s="25">
        <v>0</v>
      </c>
      <c r="AR129" s="256">
        <f t="shared" si="96"/>
        <v>0</v>
      </c>
      <c r="AS129" s="259">
        <v>0</v>
      </c>
      <c r="AT129" s="260">
        <f t="shared" si="97"/>
        <v>0</v>
      </c>
      <c r="AU129" s="253">
        <v>0</v>
      </c>
      <c r="AV129" s="254">
        <v>412</v>
      </c>
      <c r="AW129" s="254">
        <f t="shared" si="98"/>
        <v>412</v>
      </c>
      <c r="AX129" s="254">
        <v>0</v>
      </c>
      <c r="AY129" s="254">
        <v>0</v>
      </c>
      <c r="AZ129" s="254">
        <v>0</v>
      </c>
      <c r="BA129" s="254">
        <v>44</v>
      </c>
      <c r="BB129" s="254">
        <f t="shared" si="99"/>
        <v>44</v>
      </c>
      <c r="BC129" s="254">
        <v>0</v>
      </c>
      <c r="BD129" s="254">
        <v>0</v>
      </c>
      <c r="BE129" s="254">
        <v>0</v>
      </c>
      <c r="BF129" s="254">
        <f t="shared" si="100"/>
        <v>0</v>
      </c>
      <c r="BG129" s="254">
        <v>0</v>
      </c>
      <c r="BH129" s="254">
        <v>0</v>
      </c>
      <c r="BI129" s="254">
        <v>0</v>
      </c>
      <c r="BJ129" s="254">
        <v>66729</v>
      </c>
      <c r="BK129" s="254">
        <f t="shared" si="101"/>
        <v>66729</v>
      </c>
      <c r="BL129" s="254">
        <v>0</v>
      </c>
      <c r="BM129" s="254">
        <v>0</v>
      </c>
      <c r="BN129" s="254">
        <v>0</v>
      </c>
      <c r="BO129" s="254">
        <v>0</v>
      </c>
      <c r="BP129" s="254">
        <v>0</v>
      </c>
      <c r="BQ129" s="254">
        <v>0</v>
      </c>
      <c r="BR129" s="254">
        <v>26</v>
      </c>
      <c r="BS129" s="254">
        <v>0</v>
      </c>
      <c r="BT129" s="254">
        <v>307</v>
      </c>
      <c r="BU129" s="254">
        <v>0</v>
      </c>
      <c r="BV129" s="254">
        <v>0</v>
      </c>
      <c r="BW129" s="254">
        <f t="shared" si="102"/>
        <v>307</v>
      </c>
      <c r="BX129" s="254">
        <v>0</v>
      </c>
      <c r="BY129" s="254">
        <v>0</v>
      </c>
      <c r="BZ129" s="254">
        <f t="shared" si="86"/>
        <v>0</v>
      </c>
      <c r="CA129" s="254">
        <v>0</v>
      </c>
      <c r="CB129" s="254">
        <v>0</v>
      </c>
      <c r="CC129" s="254">
        <v>0</v>
      </c>
      <c r="CD129" s="255">
        <f t="shared" si="103"/>
        <v>67518</v>
      </c>
      <c r="CE129" s="259">
        <v>67518</v>
      </c>
    </row>
    <row r="130" spans="1:83" s="21" customFormat="1" ht="12" customHeight="1">
      <c r="A130" s="186" t="s">
        <v>181</v>
      </c>
      <c r="B130" s="190">
        <v>0</v>
      </c>
      <c r="C130" s="191">
        <v>0</v>
      </c>
      <c r="D130" s="191">
        <v>0</v>
      </c>
      <c r="E130" s="189">
        <f t="shared" si="92"/>
        <v>0</v>
      </c>
      <c r="F130" s="187">
        <v>0</v>
      </c>
      <c r="G130" s="188">
        <v>0</v>
      </c>
      <c r="H130" s="188">
        <v>0</v>
      </c>
      <c r="I130" s="188">
        <v>0</v>
      </c>
      <c r="J130" s="192">
        <f t="shared" si="93"/>
        <v>0</v>
      </c>
      <c r="K130" s="187">
        <v>0</v>
      </c>
      <c r="L130" s="188">
        <v>0</v>
      </c>
      <c r="M130" s="188">
        <v>0</v>
      </c>
      <c r="N130" s="188">
        <f t="shared" si="94"/>
        <v>0</v>
      </c>
      <c r="O130" s="188">
        <v>0</v>
      </c>
      <c r="P130" s="188">
        <v>0</v>
      </c>
      <c r="Q130" s="188">
        <v>0</v>
      </c>
      <c r="R130" s="188">
        <v>0</v>
      </c>
      <c r="S130" s="188">
        <v>0</v>
      </c>
      <c r="T130" s="188">
        <v>0</v>
      </c>
      <c r="U130" s="188">
        <v>0</v>
      </c>
      <c r="V130" s="188">
        <v>0</v>
      </c>
      <c r="W130" s="188">
        <v>0</v>
      </c>
      <c r="X130" s="188">
        <v>0</v>
      </c>
      <c r="Y130" s="188">
        <v>0</v>
      </c>
      <c r="Z130" s="188">
        <v>0</v>
      </c>
      <c r="AA130" s="188">
        <v>0</v>
      </c>
      <c r="AB130" s="188">
        <v>0</v>
      </c>
      <c r="AC130" s="188">
        <v>0</v>
      </c>
      <c r="AD130" s="188">
        <v>0</v>
      </c>
      <c r="AE130" s="188">
        <v>0</v>
      </c>
      <c r="AF130" s="188">
        <v>0</v>
      </c>
      <c r="AG130" s="188">
        <v>0</v>
      </c>
      <c r="AH130" s="188">
        <v>0</v>
      </c>
      <c r="AI130" s="188">
        <v>0</v>
      </c>
      <c r="AJ130" s="188">
        <v>0</v>
      </c>
      <c r="AK130" s="188">
        <v>0</v>
      </c>
      <c r="AL130" s="188">
        <v>0</v>
      </c>
      <c r="AM130" s="188">
        <v>0</v>
      </c>
      <c r="AN130" s="188">
        <v>0</v>
      </c>
      <c r="AO130" s="193">
        <f t="shared" si="95"/>
        <v>0</v>
      </c>
      <c r="AP130" s="190">
        <v>0</v>
      </c>
      <c r="AQ130" s="191">
        <v>0</v>
      </c>
      <c r="AR130" s="192">
        <f t="shared" si="96"/>
        <v>0</v>
      </c>
      <c r="AS130" s="194">
        <v>0</v>
      </c>
      <c r="AT130" s="195">
        <f t="shared" si="97"/>
        <v>0</v>
      </c>
      <c r="AU130" s="187">
        <v>0</v>
      </c>
      <c r="AV130" s="188">
        <v>726</v>
      </c>
      <c r="AW130" s="188">
        <f t="shared" si="98"/>
        <v>726</v>
      </c>
      <c r="AX130" s="188">
        <v>0</v>
      </c>
      <c r="AY130" s="188">
        <v>0</v>
      </c>
      <c r="AZ130" s="188">
        <v>0</v>
      </c>
      <c r="BA130" s="188">
        <v>0</v>
      </c>
      <c r="BB130" s="188">
        <f t="shared" si="99"/>
        <v>0</v>
      </c>
      <c r="BC130" s="188">
        <v>0</v>
      </c>
      <c r="BD130" s="188">
        <v>0</v>
      </c>
      <c r="BE130" s="188">
        <v>0</v>
      </c>
      <c r="BF130" s="188">
        <f t="shared" si="100"/>
        <v>0</v>
      </c>
      <c r="BG130" s="188">
        <v>0</v>
      </c>
      <c r="BH130" s="188">
        <v>0</v>
      </c>
      <c r="BI130" s="188">
        <v>0</v>
      </c>
      <c r="BJ130" s="188">
        <v>0</v>
      </c>
      <c r="BK130" s="188">
        <f t="shared" si="101"/>
        <v>0</v>
      </c>
      <c r="BL130" s="188">
        <v>0</v>
      </c>
      <c r="BM130" s="188">
        <v>0</v>
      </c>
      <c r="BN130" s="188">
        <v>113982</v>
      </c>
      <c r="BO130" s="188">
        <v>0</v>
      </c>
      <c r="BP130" s="188">
        <v>0</v>
      </c>
      <c r="BQ130" s="188">
        <v>0</v>
      </c>
      <c r="BR130" s="188">
        <v>0</v>
      </c>
      <c r="BS130" s="188">
        <v>0</v>
      </c>
      <c r="BT130" s="188">
        <v>3322</v>
      </c>
      <c r="BU130" s="188">
        <v>173</v>
      </c>
      <c r="BV130" s="188">
        <v>1</v>
      </c>
      <c r="BW130" s="188">
        <f t="shared" si="102"/>
        <v>3496</v>
      </c>
      <c r="BX130" s="188">
        <v>0</v>
      </c>
      <c r="BY130" s="188">
        <v>0</v>
      </c>
      <c r="BZ130" s="188">
        <f t="shared" si="86"/>
        <v>0</v>
      </c>
      <c r="CA130" s="188">
        <v>0</v>
      </c>
      <c r="CB130" s="188">
        <v>0</v>
      </c>
      <c r="CC130" s="188">
        <v>0</v>
      </c>
      <c r="CD130" s="189">
        <f t="shared" si="103"/>
        <v>118204</v>
      </c>
      <c r="CE130" s="194">
        <v>118204</v>
      </c>
    </row>
    <row r="131" spans="1:83" s="21" customFormat="1" ht="12" customHeight="1">
      <c r="A131" s="263" t="s">
        <v>182</v>
      </c>
      <c r="B131" s="258">
        <v>0</v>
      </c>
      <c r="C131" s="25">
        <v>0</v>
      </c>
      <c r="D131" s="25">
        <v>0</v>
      </c>
      <c r="E131" s="255">
        <f t="shared" si="92"/>
        <v>0</v>
      </c>
      <c r="F131" s="253">
        <v>2</v>
      </c>
      <c r="G131" s="254">
        <v>6</v>
      </c>
      <c r="H131" s="254">
        <v>199</v>
      </c>
      <c r="I131" s="254">
        <v>0</v>
      </c>
      <c r="J131" s="256">
        <f t="shared" si="93"/>
        <v>207</v>
      </c>
      <c r="K131" s="253">
        <v>38</v>
      </c>
      <c r="L131" s="254">
        <v>4</v>
      </c>
      <c r="M131" s="254">
        <v>221</v>
      </c>
      <c r="N131" s="254">
        <f t="shared" si="94"/>
        <v>263</v>
      </c>
      <c r="O131" s="254">
        <v>52</v>
      </c>
      <c r="P131" s="254">
        <v>42</v>
      </c>
      <c r="Q131" s="254">
        <v>69</v>
      </c>
      <c r="R131" s="254">
        <v>24</v>
      </c>
      <c r="S131" s="254">
        <v>105</v>
      </c>
      <c r="T131" s="254">
        <v>19</v>
      </c>
      <c r="U131" s="254">
        <v>161</v>
      </c>
      <c r="V131" s="254">
        <v>2</v>
      </c>
      <c r="W131" s="254">
        <v>0</v>
      </c>
      <c r="X131" s="254">
        <v>0</v>
      </c>
      <c r="Y131" s="254">
        <v>367</v>
      </c>
      <c r="Z131" s="254">
        <v>686</v>
      </c>
      <c r="AA131" s="254">
        <v>725</v>
      </c>
      <c r="AB131" s="254">
        <v>808</v>
      </c>
      <c r="AC131" s="254">
        <v>217</v>
      </c>
      <c r="AD131" s="254">
        <v>71</v>
      </c>
      <c r="AE131" s="254">
        <v>477</v>
      </c>
      <c r="AF131" s="254">
        <v>136</v>
      </c>
      <c r="AG131" s="254">
        <v>140</v>
      </c>
      <c r="AH131" s="254">
        <v>830</v>
      </c>
      <c r="AI131" s="254">
        <v>438</v>
      </c>
      <c r="AJ131" s="254">
        <v>717</v>
      </c>
      <c r="AK131" s="254">
        <v>2064</v>
      </c>
      <c r="AL131" s="254">
        <v>604</v>
      </c>
      <c r="AM131" s="254">
        <v>643</v>
      </c>
      <c r="AN131" s="254">
        <v>144</v>
      </c>
      <c r="AO131" s="257">
        <f t="shared" si="95"/>
        <v>9804</v>
      </c>
      <c r="AP131" s="258">
        <v>260</v>
      </c>
      <c r="AQ131" s="25">
        <v>13</v>
      </c>
      <c r="AR131" s="256">
        <f t="shared" si="96"/>
        <v>273</v>
      </c>
      <c r="AS131" s="259">
        <v>35</v>
      </c>
      <c r="AT131" s="260">
        <f t="shared" si="97"/>
        <v>10319</v>
      </c>
      <c r="AU131" s="253">
        <v>0</v>
      </c>
      <c r="AV131" s="254">
        <v>168</v>
      </c>
      <c r="AW131" s="254">
        <f t="shared" si="98"/>
        <v>168</v>
      </c>
      <c r="AX131" s="254">
        <v>0</v>
      </c>
      <c r="AY131" s="254">
        <v>0</v>
      </c>
      <c r="AZ131" s="254">
        <v>0</v>
      </c>
      <c r="BA131" s="254">
        <v>0</v>
      </c>
      <c r="BB131" s="254">
        <f t="shared" si="99"/>
        <v>0</v>
      </c>
      <c r="BC131" s="254">
        <v>14</v>
      </c>
      <c r="BD131" s="254">
        <v>0</v>
      </c>
      <c r="BE131" s="254">
        <v>0</v>
      </c>
      <c r="BF131" s="254">
        <f t="shared" si="100"/>
        <v>0</v>
      </c>
      <c r="BG131" s="254">
        <v>21</v>
      </c>
      <c r="BH131" s="254">
        <v>0</v>
      </c>
      <c r="BI131" s="254">
        <v>773</v>
      </c>
      <c r="BJ131" s="254">
        <v>893</v>
      </c>
      <c r="BK131" s="254">
        <f t="shared" si="101"/>
        <v>1687</v>
      </c>
      <c r="BL131" s="254">
        <v>24</v>
      </c>
      <c r="BM131" s="254">
        <v>0</v>
      </c>
      <c r="BN131" s="254">
        <v>0</v>
      </c>
      <c r="BO131" s="254">
        <v>3488</v>
      </c>
      <c r="BP131" s="254">
        <v>0</v>
      </c>
      <c r="BQ131" s="254">
        <v>68</v>
      </c>
      <c r="BR131" s="254">
        <v>21</v>
      </c>
      <c r="BS131" s="254">
        <v>0</v>
      </c>
      <c r="BT131" s="254">
        <v>6629</v>
      </c>
      <c r="BU131" s="254">
        <v>10772</v>
      </c>
      <c r="BV131" s="254">
        <v>1047</v>
      </c>
      <c r="BW131" s="254">
        <f t="shared" si="102"/>
        <v>18448</v>
      </c>
      <c r="BX131" s="254">
        <v>891</v>
      </c>
      <c r="BY131" s="254">
        <v>29</v>
      </c>
      <c r="BZ131" s="254">
        <f t="shared" si="86"/>
        <v>920</v>
      </c>
      <c r="CA131" s="254">
        <v>0</v>
      </c>
      <c r="CB131" s="254">
        <v>0</v>
      </c>
      <c r="CC131" s="254">
        <v>0</v>
      </c>
      <c r="CD131" s="255">
        <f t="shared" si="103"/>
        <v>24838</v>
      </c>
      <c r="CE131" s="259">
        <v>35157</v>
      </c>
    </row>
    <row r="132" spans="1:83" s="21" customFormat="1" ht="12" customHeight="1">
      <c r="A132" s="186" t="s">
        <v>183</v>
      </c>
      <c r="B132" s="190">
        <v>0</v>
      </c>
      <c r="C132" s="191">
        <v>0</v>
      </c>
      <c r="D132" s="191">
        <v>0</v>
      </c>
      <c r="E132" s="189">
        <f t="shared" si="92"/>
        <v>0</v>
      </c>
      <c r="F132" s="187">
        <v>0</v>
      </c>
      <c r="G132" s="188">
        <v>0</v>
      </c>
      <c r="H132" s="188">
        <v>0</v>
      </c>
      <c r="I132" s="188">
        <v>0</v>
      </c>
      <c r="J132" s="192">
        <f t="shared" si="93"/>
        <v>0</v>
      </c>
      <c r="K132" s="187">
        <v>0</v>
      </c>
      <c r="L132" s="188">
        <v>0</v>
      </c>
      <c r="M132" s="188">
        <v>0</v>
      </c>
      <c r="N132" s="188">
        <f t="shared" si="94"/>
        <v>0</v>
      </c>
      <c r="O132" s="188">
        <v>0</v>
      </c>
      <c r="P132" s="188">
        <v>0</v>
      </c>
      <c r="Q132" s="188">
        <v>0</v>
      </c>
      <c r="R132" s="188">
        <v>0</v>
      </c>
      <c r="S132" s="188">
        <v>0</v>
      </c>
      <c r="T132" s="188">
        <v>0</v>
      </c>
      <c r="U132" s="188">
        <v>0</v>
      </c>
      <c r="V132" s="188">
        <v>0</v>
      </c>
      <c r="W132" s="188">
        <v>0</v>
      </c>
      <c r="X132" s="188">
        <v>0</v>
      </c>
      <c r="Y132" s="188">
        <v>0</v>
      </c>
      <c r="Z132" s="188">
        <v>0</v>
      </c>
      <c r="AA132" s="188">
        <v>0</v>
      </c>
      <c r="AB132" s="188">
        <v>0</v>
      </c>
      <c r="AC132" s="188">
        <v>0</v>
      </c>
      <c r="AD132" s="188">
        <v>0</v>
      </c>
      <c r="AE132" s="188">
        <v>0</v>
      </c>
      <c r="AF132" s="188">
        <v>0</v>
      </c>
      <c r="AG132" s="188">
        <v>0</v>
      </c>
      <c r="AH132" s="188">
        <v>0</v>
      </c>
      <c r="AI132" s="188">
        <v>0</v>
      </c>
      <c r="AJ132" s="188">
        <v>0</v>
      </c>
      <c r="AK132" s="188">
        <v>0</v>
      </c>
      <c r="AL132" s="188">
        <v>0</v>
      </c>
      <c r="AM132" s="188">
        <v>0</v>
      </c>
      <c r="AN132" s="188">
        <v>0</v>
      </c>
      <c r="AO132" s="193">
        <f t="shared" si="95"/>
        <v>0</v>
      </c>
      <c r="AP132" s="190">
        <v>0</v>
      </c>
      <c r="AQ132" s="191">
        <v>0</v>
      </c>
      <c r="AR132" s="192">
        <f t="shared" si="96"/>
        <v>0</v>
      </c>
      <c r="AS132" s="194">
        <v>0</v>
      </c>
      <c r="AT132" s="195">
        <f t="shared" si="97"/>
        <v>0</v>
      </c>
      <c r="AU132" s="187">
        <v>0</v>
      </c>
      <c r="AV132" s="188">
        <v>0</v>
      </c>
      <c r="AW132" s="188">
        <f t="shared" si="98"/>
        <v>0</v>
      </c>
      <c r="AX132" s="188">
        <v>0</v>
      </c>
      <c r="AY132" s="188">
        <v>0</v>
      </c>
      <c r="AZ132" s="188">
        <v>0</v>
      </c>
      <c r="BA132" s="188">
        <v>0</v>
      </c>
      <c r="BB132" s="188">
        <f t="shared" si="99"/>
        <v>0</v>
      </c>
      <c r="BC132" s="188">
        <v>0</v>
      </c>
      <c r="BD132" s="188">
        <v>0</v>
      </c>
      <c r="BE132" s="188">
        <v>0</v>
      </c>
      <c r="BF132" s="188">
        <f t="shared" si="100"/>
        <v>0</v>
      </c>
      <c r="BG132" s="188">
        <v>0</v>
      </c>
      <c r="BH132" s="188">
        <v>0</v>
      </c>
      <c r="BI132" s="188">
        <v>0</v>
      </c>
      <c r="BJ132" s="188">
        <v>0</v>
      </c>
      <c r="BK132" s="188">
        <f t="shared" si="101"/>
        <v>0</v>
      </c>
      <c r="BL132" s="188">
        <v>0</v>
      </c>
      <c r="BM132" s="188">
        <v>0</v>
      </c>
      <c r="BN132" s="188">
        <v>0</v>
      </c>
      <c r="BO132" s="188">
        <v>42686</v>
      </c>
      <c r="BP132" s="188">
        <v>0</v>
      </c>
      <c r="BQ132" s="188">
        <v>0</v>
      </c>
      <c r="BR132" s="188">
        <v>0</v>
      </c>
      <c r="BS132" s="188">
        <v>0</v>
      </c>
      <c r="BT132" s="188">
        <v>800</v>
      </c>
      <c r="BU132" s="188">
        <v>86</v>
      </c>
      <c r="BV132" s="188">
        <v>3</v>
      </c>
      <c r="BW132" s="188">
        <f t="shared" si="102"/>
        <v>889</v>
      </c>
      <c r="BX132" s="188">
        <v>0</v>
      </c>
      <c r="BY132" s="188">
        <v>0</v>
      </c>
      <c r="BZ132" s="188">
        <f t="shared" si="86"/>
        <v>0</v>
      </c>
      <c r="CA132" s="188">
        <v>0</v>
      </c>
      <c r="CB132" s="188">
        <v>0</v>
      </c>
      <c r="CC132" s="188">
        <v>0</v>
      </c>
      <c r="CD132" s="189">
        <f t="shared" si="103"/>
        <v>43575</v>
      </c>
      <c r="CE132" s="194">
        <v>43575</v>
      </c>
    </row>
    <row r="133" spans="1:83" s="21" customFormat="1" ht="12" customHeight="1">
      <c r="A133" s="186" t="s">
        <v>178</v>
      </c>
      <c r="B133" s="187">
        <v>0</v>
      </c>
      <c r="C133" s="188">
        <v>0</v>
      </c>
      <c r="D133" s="188">
        <v>0</v>
      </c>
      <c r="E133" s="189">
        <f>SUM(B133:D133)</f>
        <v>0</v>
      </c>
      <c r="F133" s="187">
        <v>0</v>
      </c>
      <c r="G133" s="188">
        <v>0</v>
      </c>
      <c r="H133" s="188">
        <v>0</v>
      </c>
      <c r="I133" s="188">
        <v>0</v>
      </c>
      <c r="J133" s="192">
        <f>SUM(F133,G133,H133,I133)</f>
        <v>0</v>
      </c>
      <c r="K133" s="187">
        <v>0</v>
      </c>
      <c r="L133" s="188">
        <v>0</v>
      </c>
      <c r="M133" s="188">
        <v>0</v>
      </c>
      <c r="N133" s="188">
        <f>SUM(K133:M133)</f>
        <v>0</v>
      </c>
      <c r="O133" s="188">
        <v>0</v>
      </c>
      <c r="P133" s="188">
        <v>0</v>
      </c>
      <c r="Q133" s="188">
        <v>0</v>
      </c>
      <c r="R133" s="188">
        <v>0</v>
      </c>
      <c r="S133" s="188">
        <v>0</v>
      </c>
      <c r="T133" s="188">
        <v>0</v>
      </c>
      <c r="U133" s="188">
        <v>0</v>
      </c>
      <c r="V133" s="188">
        <v>0</v>
      </c>
      <c r="W133" s="188">
        <v>0</v>
      </c>
      <c r="X133" s="188">
        <v>0</v>
      </c>
      <c r="Y133" s="188">
        <v>0</v>
      </c>
      <c r="Z133" s="188">
        <v>0</v>
      </c>
      <c r="AA133" s="188">
        <v>0</v>
      </c>
      <c r="AB133" s="188">
        <v>0</v>
      </c>
      <c r="AC133" s="188">
        <v>0</v>
      </c>
      <c r="AD133" s="188">
        <v>0</v>
      </c>
      <c r="AE133" s="188">
        <v>0</v>
      </c>
      <c r="AF133" s="188">
        <v>0</v>
      </c>
      <c r="AG133" s="188">
        <v>0</v>
      </c>
      <c r="AH133" s="188">
        <v>0</v>
      </c>
      <c r="AI133" s="188">
        <v>0</v>
      </c>
      <c r="AJ133" s="188">
        <v>0</v>
      </c>
      <c r="AK133" s="188">
        <v>0</v>
      </c>
      <c r="AL133" s="188">
        <v>0</v>
      </c>
      <c r="AM133" s="188">
        <v>0</v>
      </c>
      <c r="AN133" s="188">
        <v>0</v>
      </c>
      <c r="AO133" s="193">
        <f t="shared" si="95"/>
        <v>0</v>
      </c>
      <c r="AP133" s="190">
        <v>0</v>
      </c>
      <c r="AQ133" s="191">
        <v>0</v>
      </c>
      <c r="AR133" s="192">
        <f>SUM(AP133,AQ133)</f>
        <v>0</v>
      </c>
      <c r="AS133" s="194">
        <v>0</v>
      </c>
      <c r="AT133" s="195">
        <f t="shared" si="97"/>
        <v>0</v>
      </c>
      <c r="AU133" s="187">
        <v>0</v>
      </c>
      <c r="AV133" s="188">
        <v>0</v>
      </c>
      <c r="AW133" s="188">
        <f>SUM(AU133:AV133)</f>
        <v>0</v>
      </c>
      <c r="AX133" s="188">
        <v>0</v>
      </c>
      <c r="AY133" s="188">
        <v>0</v>
      </c>
      <c r="AZ133" s="188">
        <v>0</v>
      </c>
      <c r="BA133" s="188">
        <v>0</v>
      </c>
      <c r="BB133" s="188">
        <f>SUM(AX133:BA133)</f>
        <v>0</v>
      </c>
      <c r="BC133" s="188">
        <v>0</v>
      </c>
      <c r="BD133" s="188">
        <v>0</v>
      </c>
      <c r="BE133" s="188">
        <v>0</v>
      </c>
      <c r="BF133" s="188">
        <f>SUM(BD133:BE133)</f>
        <v>0</v>
      </c>
      <c r="BG133" s="188">
        <v>0</v>
      </c>
      <c r="BH133" s="188">
        <v>0</v>
      </c>
      <c r="BI133" s="188">
        <v>0</v>
      </c>
      <c r="BJ133" s="188">
        <v>0</v>
      </c>
      <c r="BK133" s="188">
        <f>BG133+BH133+BI133+BJ133</f>
        <v>0</v>
      </c>
      <c r="BL133" s="188">
        <v>353904</v>
      </c>
      <c r="BM133" s="188">
        <v>0</v>
      </c>
      <c r="BN133" s="188">
        <v>0</v>
      </c>
      <c r="BO133" s="188">
        <v>0</v>
      </c>
      <c r="BP133" s="188">
        <v>0</v>
      </c>
      <c r="BQ133" s="188">
        <v>0</v>
      </c>
      <c r="BR133" s="188">
        <v>0</v>
      </c>
      <c r="BS133" s="188">
        <v>0</v>
      </c>
      <c r="BT133" s="188">
        <v>274</v>
      </c>
      <c r="BU133" s="188">
        <v>0</v>
      </c>
      <c r="BV133" s="188">
        <v>0</v>
      </c>
      <c r="BW133" s="188">
        <f>BT133+BU133+BV133</f>
        <v>274</v>
      </c>
      <c r="BX133" s="188">
        <v>0</v>
      </c>
      <c r="BY133" s="188">
        <v>0</v>
      </c>
      <c r="BZ133" s="188">
        <f>BX133+BY133</f>
        <v>0</v>
      </c>
      <c r="CA133" s="188">
        <v>0</v>
      </c>
      <c r="CB133" s="188">
        <v>0</v>
      </c>
      <c r="CC133" s="188">
        <v>0</v>
      </c>
      <c r="CD133" s="189">
        <f t="shared" si="103"/>
        <v>354178</v>
      </c>
      <c r="CE133" s="194">
        <v>354178</v>
      </c>
    </row>
    <row r="134" spans="1:83" s="23" customFormat="1" ht="12" customHeight="1">
      <c r="A134" s="177" t="s">
        <v>159</v>
      </c>
      <c r="B134" s="178">
        <v>0</v>
      </c>
      <c r="C134" s="179">
        <v>0</v>
      </c>
      <c r="D134" s="179">
        <v>0</v>
      </c>
      <c r="E134" s="180">
        <f>SUM(B134:D134)</f>
        <v>0</v>
      </c>
      <c r="F134" s="178">
        <v>0</v>
      </c>
      <c r="G134" s="179">
        <v>0</v>
      </c>
      <c r="H134" s="179">
        <v>0</v>
      </c>
      <c r="I134" s="179">
        <v>0</v>
      </c>
      <c r="J134" s="182">
        <f>SUM(F134,G134,H134,I134)</f>
        <v>0</v>
      </c>
      <c r="K134" s="178">
        <v>0</v>
      </c>
      <c r="L134" s="179">
        <v>758</v>
      </c>
      <c r="M134" s="179">
        <v>0</v>
      </c>
      <c r="N134" s="179">
        <f>SUM(K134:M134)</f>
        <v>758</v>
      </c>
      <c r="O134" s="179">
        <v>0</v>
      </c>
      <c r="P134" s="179">
        <v>0</v>
      </c>
      <c r="Q134" s="179">
        <v>0</v>
      </c>
      <c r="R134" s="179">
        <v>0</v>
      </c>
      <c r="S134" s="179">
        <v>0</v>
      </c>
      <c r="T134" s="179">
        <v>0</v>
      </c>
      <c r="U134" s="179">
        <v>0</v>
      </c>
      <c r="V134" s="179">
        <v>0</v>
      </c>
      <c r="W134" s="179">
        <v>0</v>
      </c>
      <c r="X134" s="179">
        <v>209</v>
      </c>
      <c r="Y134" s="179">
        <v>0</v>
      </c>
      <c r="Z134" s="179">
        <v>0</v>
      </c>
      <c r="AA134" s="179">
        <v>0</v>
      </c>
      <c r="AB134" s="179">
        <v>0</v>
      </c>
      <c r="AC134" s="179">
        <v>0</v>
      </c>
      <c r="AD134" s="179">
        <v>0</v>
      </c>
      <c r="AE134" s="179">
        <v>0</v>
      </c>
      <c r="AF134" s="179">
        <v>0</v>
      </c>
      <c r="AG134" s="179">
        <v>0</v>
      </c>
      <c r="AH134" s="179">
        <v>0</v>
      </c>
      <c r="AI134" s="179">
        <v>0</v>
      </c>
      <c r="AJ134" s="179">
        <v>0</v>
      </c>
      <c r="AK134" s="179">
        <v>0</v>
      </c>
      <c r="AL134" s="179">
        <v>0</v>
      </c>
      <c r="AM134" s="179">
        <v>0</v>
      </c>
      <c r="AN134" s="179">
        <v>0</v>
      </c>
      <c r="AO134" s="183">
        <f t="shared" si="95"/>
        <v>967</v>
      </c>
      <c r="AP134" s="181">
        <v>152366</v>
      </c>
      <c r="AQ134" s="22">
        <v>0</v>
      </c>
      <c r="AR134" s="182">
        <f>SUM(AP134,AQ134)</f>
        <v>152366</v>
      </c>
      <c r="AS134" s="184">
        <v>0</v>
      </c>
      <c r="AT134" s="185">
        <f t="shared" si="97"/>
        <v>153333</v>
      </c>
      <c r="AU134" s="178">
        <v>0</v>
      </c>
      <c r="AV134" s="179">
        <v>0</v>
      </c>
      <c r="AW134" s="179">
        <f>SUM(AU134:AV134)</f>
        <v>0</v>
      </c>
      <c r="AX134" s="179">
        <v>0</v>
      </c>
      <c r="AY134" s="179">
        <v>0</v>
      </c>
      <c r="AZ134" s="179">
        <v>0</v>
      </c>
      <c r="BA134" s="179">
        <v>0</v>
      </c>
      <c r="BB134" s="179">
        <f>SUM(AX134:BA134)</f>
        <v>0</v>
      </c>
      <c r="BC134" s="179">
        <v>0</v>
      </c>
      <c r="BD134" s="179">
        <v>0</v>
      </c>
      <c r="BE134" s="179">
        <v>0</v>
      </c>
      <c r="BF134" s="179">
        <f>SUM(BD134:BE134)</f>
        <v>0</v>
      </c>
      <c r="BG134" s="179">
        <v>0</v>
      </c>
      <c r="BH134" s="179">
        <v>0</v>
      </c>
      <c r="BI134" s="179">
        <v>0</v>
      </c>
      <c r="BJ134" s="179">
        <v>0</v>
      </c>
      <c r="BK134" s="179">
        <f>BG134+BH134+BI134+BJ134</f>
        <v>0</v>
      </c>
      <c r="BL134" s="179">
        <v>0</v>
      </c>
      <c r="BM134" s="179">
        <v>0</v>
      </c>
      <c r="BN134" s="179">
        <v>0</v>
      </c>
      <c r="BO134" s="179">
        <v>0</v>
      </c>
      <c r="BP134" s="179">
        <v>0</v>
      </c>
      <c r="BQ134" s="179">
        <v>0</v>
      </c>
      <c r="BR134" s="179">
        <v>0</v>
      </c>
      <c r="BS134" s="179">
        <v>0</v>
      </c>
      <c r="BT134" s="179">
        <v>352</v>
      </c>
      <c r="BU134" s="179">
        <v>0</v>
      </c>
      <c r="BV134" s="179">
        <v>0</v>
      </c>
      <c r="BW134" s="179">
        <f>BT134+BU134+BV134</f>
        <v>352</v>
      </c>
      <c r="BX134" s="179">
        <v>0</v>
      </c>
      <c r="BY134" s="179">
        <v>0</v>
      </c>
      <c r="BZ134" s="179">
        <f>BX134+BY134</f>
        <v>0</v>
      </c>
      <c r="CA134" s="179">
        <v>0</v>
      </c>
      <c r="CB134" s="179">
        <v>0</v>
      </c>
      <c r="CC134" s="179">
        <v>0</v>
      </c>
      <c r="CD134" s="180">
        <f t="shared" si="103"/>
        <v>352</v>
      </c>
      <c r="CE134" s="184">
        <v>153685</v>
      </c>
    </row>
    <row r="135" spans="1:83" s="23" customFormat="1" ht="12" customHeight="1">
      <c r="A135" s="177" t="s">
        <v>158</v>
      </c>
      <c r="B135" s="178">
        <v>0</v>
      </c>
      <c r="C135" s="179">
        <v>0</v>
      </c>
      <c r="D135" s="179">
        <v>0</v>
      </c>
      <c r="E135" s="180">
        <f>SUM(B135:D135)</f>
        <v>0</v>
      </c>
      <c r="F135" s="178">
        <v>0</v>
      </c>
      <c r="G135" s="179">
        <v>99</v>
      </c>
      <c r="H135" s="179">
        <v>0</v>
      </c>
      <c r="I135" s="179">
        <v>0</v>
      </c>
      <c r="J135" s="182">
        <f>SUM(F135,G135,H135,I135)</f>
        <v>99</v>
      </c>
      <c r="K135" s="178">
        <v>0</v>
      </c>
      <c r="L135" s="179">
        <v>0</v>
      </c>
      <c r="M135" s="179">
        <v>1</v>
      </c>
      <c r="N135" s="179">
        <f>SUM(K135:M135)</f>
        <v>1</v>
      </c>
      <c r="O135" s="179">
        <v>0</v>
      </c>
      <c r="P135" s="179">
        <v>0</v>
      </c>
      <c r="Q135" s="179">
        <v>0</v>
      </c>
      <c r="R135" s="179">
        <v>1</v>
      </c>
      <c r="S135" s="179">
        <v>1</v>
      </c>
      <c r="T135" s="179">
        <v>0</v>
      </c>
      <c r="U135" s="179">
        <v>205</v>
      </c>
      <c r="V135" s="179">
        <v>3</v>
      </c>
      <c r="W135" s="179">
        <v>0</v>
      </c>
      <c r="X135" s="179">
        <v>0</v>
      </c>
      <c r="Y135" s="179">
        <v>10</v>
      </c>
      <c r="Z135" s="179">
        <v>0</v>
      </c>
      <c r="AA135" s="179">
        <v>0</v>
      </c>
      <c r="AB135" s="179">
        <v>0</v>
      </c>
      <c r="AC135" s="179">
        <v>3</v>
      </c>
      <c r="AD135" s="179">
        <v>16</v>
      </c>
      <c r="AE135" s="179">
        <v>0</v>
      </c>
      <c r="AF135" s="179">
        <v>1</v>
      </c>
      <c r="AG135" s="179">
        <v>318</v>
      </c>
      <c r="AH135" s="179">
        <v>437</v>
      </c>
      <c r="AI135" s="179">
        <v>199</v>
      </c>
      <c r="AJ135" s="179">
        <v>759</v>
      </c>
      <c r="AK135" s="179">
        <v>18</v>
      </c>
      <c r="AL135" s="179">
        <v>96</v>
      </c>
      <c r="AM135" s="179">
        <v>100</v>
      </c>
      <c r="AN135" s="179">
        <v>89</v>
      </c>
      <c r="AO135" s="183">
        <f t="shared" si="95"/>
        <v>2257</v>
      </c>
      <c r="AP135" s="181">
        <v>0</v>
      </c>
      <c r="AQ135" s="22">
        <v>0</v>
      </c>
      <c r="AR135" s="182">
        <f>SUM(AP135,AQ135)</f>
        <v>0</v>
      </c>
      <c r="AS135" s="184">
        <v>0</v>
      </c>
      <c r="AT135" s="185">
        <f t="shared" si="97"/>
        <v>2356</v>
      </c>
      <c r="AU135" s="178">
        <v>0</v>
      </c>
      <c r="AV135" s="179">
        <v>3888</v>
      </c>
      <c r="AW135" s="179">
        <f>SUM(AU135:AV135)</f>
        <v>3888</v>
      </c>
      <c r="AX135" s="179">
        <v>0</v>
      </c>
      <c r="AY135" s="179">
        <v>0</v>
      </c>
      <c r="AZ135" s="179">
        <v>0</v>
      </c>
      <c r="BA135" s="179">
        <v>0</v>
      </c>
      <c r="BB135" s="179">
        <f>SUM(AX135:BA135)</f>
        <v>0</v>
      </c>
      <c r="BC135" s="179">
        <v>40999</v>
      </c>
      <c r="BD135" s="179">
        <v>0</v>
      </c>
      <c r="BE135" s="179">
        <v>0</v>
      </c>
      <c r="BF135" s="179">
        <f>SUM(BD135:BE135)</f>
        <v>0</v>
      </c>
      <c r="BG135" s="179">
        <v>0</v>
      </c>
      <c r="BH135" s="179">
        <v>0</v>
      </c>
      <c r="BI135" s="179">
        <v>0</v>
      </c>
      <c r="BJ135" s="179">
        <v>0</v>
      </c>
      <c r="BK135" s="179">
        <f>BG135+BH135+BI135+BJ135</f>
        <v>0</v>
      </c>
      <c r="BL135" s="179">
        <v>0</v>
      </c>
      <c r="BM135" s="179">
        <v>0</v>
      </c>
      <c r="BN135" s="179">
        <v>0</v>
      </c>
      <c r="BO135" s="179">
        <v>0</v>
      </c>
      <c r="BP135" s="179">
        <v>0</v>
      </c>
      <c r="BQ135" s="179">
        <v>1505</v>
      </c>
      <c r="BR135" s="179">
        <v>0</v>
      </c>
      <c r="BS135" s="179">
        <v>0</v>
      </c>
      <c r="BT135" s="179">
        <v>0</v>
      </c>
      <c r="BU135" s="179">
        <v>0</v>
      </c>
      <c r="BV135" s="179">
        <v>0</v>
      </c>
      <c r="BW135" s="179">
        <f>BT135+BU135+BV135</f>
        <v>0</v>
      </c>
      <c r="BX135" s="179">
        <v>0</v>
      </c>
      <c r="BY135" s="179">
        <v>0</v>
      </c>
      <c r="BZ135" s="179">
        <f>BX135+BY135</f>
        <v>0</v>
      </c>
      <c r="CA135" s="179">
        <v>0</v>
      </c>
      <c r="CB135" s="179">
        <v>0</v>
      </c>
      <c r="CC135" s="179">
        <v>0</v>
      </c>
      <c r="CD135" s="180">
        <f t="shared" si="103"/>
        <v>46392</v>
      </c>
      <c r="CE135" s="184">
        <v>48748</v>
      </c>
    </row>
    <row r="136" spans="1:83" s="21" customFormat="1" ht="12" customHeight="1">
      <c r="A136" s="263" t="s">
        <v>185</v>
      </c>
      <c r="B136" s="258">
        <v>0</v>
      </c>
      <c r="C136" s="25">
        <v>0</v>
      </c>
      <c r="D136" s="25">
        <v>0</v>
      </c>
      <c r="E136" s="255">
        <f t="shared" si="92"/>
        <v>0</v>
      </c>
      <c r="F136" s="253">
        <v>0</v>
      </c>
      <c r="G136" s="254">
        <v>0</v>
      </c>
      <c r="H136" s="254">
        <v>0</v>
      </c>
      <c r="I136" s="254">
        <v>0</v>
      </c>
      <c r="J136" s="256">
        <f t="shared" si="93"/>
        <v>0</v>
      </c>
      <c r="K136" s="253">
        <v>0</v>
      </c>
      <c r="L136" s="254">
        <v>0</v>
      </c>
      <c r="M136" s="254">
        <v>0</v>
      </c>
      <c r="N136" s="254">
        <f t="shared" si="94"/>
        <v>0</v>
      </c>
      <c r="O136" s="254">
        <v>0</v>
      </c>
      <c r="P136" s="254">
        <v>0</v>
      </c>
      <c r="Q136" s="254">
        <v>0</v>
      </c>
      <c r="R136" s="254">
        <v>0</v>
      </c>
      <c r="S136" s="254">
        <v>0</v>
      </c>
      <c r="T136" s="254">
        <v>0</v>
      </c>
      <c r="U136" s="254">
        <v>0</v>
      </c>
      <c r="V136" s="254">
        <v>0</v>
      </c>
      <c r="W136" s="254">
        <v>0</v>
      </c>
      <c r="X136" s="254">
        <v>0</v>
      </c>
      <c r="Y136" s="254">
        <v>0</v>
      </c>
      <c r="Z136" s="254">
        <v>96</v>
      </c>
      <c r="AA136" s="254">
        <v>0</v>
      </c>
      <c r="AB136" s="254">
        <v>0</v>
      </c>
      <c r="AC136" s="254">
        <v>0</v>
      </c>
      <c r="AD136" s="254">
        <v>0</v>
      </c>
      <c r="AE136" s="254">
        <v>0</v>
      </c>
      <c r="AF136" s="254">
        <v>0</v>
      </c>
      <c r="AG136" s="254">
        <v>0</v>
      </c>
      <c r="AH136" s="254">
        <v>0</v>
      </c>
      <c r="AI136" s="254">
        <v>0</v>
      </c>
      <c r="AJ136" s="254">
        <v>0</v>
      </c>
      <c r="AK136" s="254">
        <v>0</v>
      </c>
      <c r="AL136" s="254">
        <v>0</v>
      </c>
      <c r="AM136" s="254">
        <v>0</v>
      </c>
      <c r="AN136" s="254">
        <v>0</v>
      </c>
      <c r="AO136" s="257">
        <f t="shared" si="95"/>
        <v>96</v>
      </c>
      <c r="AP136" s="258">
        <v>0</v>
      </c>
      <c r="AQ136" s="25">
        <v>0</v>
      </c>
      <c r="AR136" s="256">
        <f t="shared" si="96"/>
        <v>0</v>
      </c>
      <c r="AS136" s="259">
        <v>260</v>
      </c>
      <c r="AT136" s="260">
        <f t="shared" si="97"/>
        <v>356</v>
      </c>
      <c r="AU136" s="253">
        <v>534</v>
      </c>
      <c r="AV136" s="254">
        <v>1768</v>
      </c>
      <c r="AW136" s="254">
        <f t="shared" si="98"/>
        <v>2302</v>
      </c>
      <c r="AX136" s="254">
        <v>0</v>
      </c>
      <c r="AY136" s="254">
        <v>0</v>
      </c>
      <c r="AZ136" s="254">
        <v>0</v>
      </c>
      <c r="BA136" s="254">
        <v>0</v>
      </c>
      <c r="BB136" s="254">
        <f t="shared" si="99"/>
        <v>0</v>
      </c>
      <c r="BC136" s="254">
        <v>0</v>
      </c>
      <c r="BD136" s="254">
        <v>0</v>
      </c>
      <c r="BE136" s="254">
        <v>417</v>
      </c>
      <c r="BF136" s="254">
        <f t="shared" si="100"/>
        <v>417</v>
      </c>
      <c r="BG136" s="254">
        <v>0</v>
      </c>
      <c r="BH136" s="254">
        <v>0</v>
      </c>
      <c r="BI136" s="254">
        <v>0</v>
      </c>
      <c r="BJ136" s="254">
        <v>0</v>
      </c>
      <c r="BK136" s="254">
        <f t="shared" si="101"/>
        <v>0</v>
      </c>
      <c r="BL136" s="254">
        <v>276</v>
      </c>
      <c r="BM136" s="254">
        <v>0</v>
      </c>
      <c r="BN136" s="254">
        <v>0</v>
      </c>
      <c r="BO136" s="254">
        <v>0</v>
      </c>
      <c r="BP136" s="254">
        <v>0</v>
      </c>
      <c r="BQ136" s="254">
        <v>23032</v>
      </c>
      <c r="BR136" s="254">
        <v>0</v>
      </c>
      <c r="BS136" s="254">
        <v>0</v>
      </c>
      <c r="BT136" s="254">
        <v>0</v>
      </c>
      <c r="BU136" s="254">
        <v>0</v>
      </c>
      <c r="BV136" s="254">
        <v>0</v>
      </c>
      <c r="BW136" s="254">
        <f t="shared" si="102"/>
        <v>0</v>
      </c>
      <c r="BX136" s="254">
        <v>2</v>
      </c>
      <c r="BY136" s="254">
        <v>0</v>
      </c>
      <c r="BZ136" s="254">
        <f t="shared" si="86"/>
        <v>2</v>
      </c>
      <c r="CA136" s="254">
        <v>0</v>
      </c>
      <c r="CB136" s="254">
        <v>0</v>
      </c>
      <c r="CC136" s="254">
        <v>0</v>
      </c>
      <c r="CD136" s="255">
        <f t="shared" si="103"/>
        <v>26029</v>
      </c>
      <c r="CE136" s="259">
        <v>26385</v>
      </c>
    </row>
    <row r="137" spans="1:83" s="21" customFormat="1" ht="12" customHeight="1">
      <c r="A137" s="186" t="s">
        <v>184</v>
      </c>
      <c r="B137" s="190">
        <v>0</v>
      </c>
      <c r="C137" s="191">
        <v>0</v>
      </c>
      <c r="D137" s="191">
        <v>0</v>
      </c>
      <c r="E137" s="189">
        <f t="shared" si="92"/>
        <v>0</v>
      </c>
      <c r="F137" s="187">
        <v>0</v>
      </c>
      <c r="G137" s="188">
        <v>0</v>
      </c>
      <c r="H137" s="188">
        <v>0</v>
      </c>
      <c r="I137" s="188">
        <v>0</v>
      </c>
      <c r="J137" s="192">
        <f t="shared" si="93"/>
        <v>0</v>
      </c>
      <c r="K137" s="187">
        <v>0</v>
      </c>
      <c r="L137" s="188">
        <v>0</v>
      </c>
      <c r="M137" s="188">
        <v>0</v>
      </c>
      <c r="N137" s="188">
        <f t="shared" si="94"/>
        <v>0</v>
      </c>
      <c r="O137" s="188">
        <v>0</v>
      </c>
      <c r="P137" s="188">
        <v>0</v>
      </c>
      <c r="Q137" s="188">
        <v>0</v>
      </c>
      <c r="R137" s="188">
        <v>0</v>
      </c>
      <c r="S137" s="188">
        <v>0</v>
      </c>
      <c r="T137" s="188">
        <v>0</v>
      </c>
      <c r="U137" s="188">
        <v>0</v>
      </c>
      <c r="V137" s="188">
        <v>0</v>
      </c>
      <c r="W137" s="188">
        <v>0</v>
      </c>
      <c r="X137" s="188">
        <v>0</v>
      </c>
      <c r="Y137" s="188">
        <v>0</v>
      </c>
      <c r="Z137" s="188">
        <v>0</v>
      </c>
      <c r="AA137" s="188">
        <v>0</v>
      </c>
      <c r="AB137" s="188">
        <v>0</v>
      </c>
      <c r="AC137" s="188">
        <v>0</v>
      </c>
      <c r="AD137" s="188">
        <v>0</v>
      </c>
      <c r="AE137" s="188">
        <v>0</v>
      </c>
      <c r="AF137" s="188">
        <v>0</v>
      </c>
      <c r="AG137" s="188">
        <v>0</v>
      </c>
      <c r="AH137" s="188">
        <v>0</v>
      </c>
      <c r="AI137" s="188">
        <v>0</v>
      </c>
      <c r="AJ137" s="188">
        <v>0</v>
      </c>
      <c r="AK137" s="188">
        <v>0</v>
      </c>
      <c r="AL137" s="188">
        <v>0</v>
      </c>
      <c r="AM137" s="188">
        <v>0</v>
      </c>
      <c r="AN137" s="188">
        <v>0</v>
      </c>
      <c r="AO137" s="193">
        <f t="shared" si="95"/>
        <v>0</v>
      </c>
      <c r="AP137" s="190">
        <v>0</v>
      </c>
      <c r="AQ137" s="191">
        <v>0</v>
      </c>
      <c r="AR137" s="192">
        <f t="shared" si="96"/>
        <v>0</v>
      </c>
      <c r="AS137" s="194">
        <v>0</v>
      </c>
      <c r="AT137" s="195">
        <f t="shared" si="97"/>
        <v>0</v>
      </c>
      <c r="AU137" s="187">
        <v>0</v>
      </c>
      <c r="AV137" s="188">
        <v>115</v>
      </c>
      <c r="AW137" s="188">
        <f t="shared" si="98"/>
        <v>115</v>
      </c>
      <c r="AX137" s="188">
        <v>7960</v>
      </c>
      <c r="AY137" s="188">
        <v>0</v>
      </c>
      <c r="AZ137" s="188">
        <v>0</v>
      </c>
      <c r="BA137" s="188">
        <v>74</v>
      </c>
      <c r="BB137" s="188">
        <f t="shared" si="99"/>
        <v>8034</v>
      </c>
      <c r="BC137" s="188">
        <v>0</v>
      </c>
      <c r="BD137" s="188">
        <v>0</v>
      </c>
      <c r="BE137" s="188">
        <v>0</v>
      </c>
      <c r="BF137" s="188">
        <f t="shared" si="100"/>
        <v>0</v>
      </c>
      <c r="BG137" s="188">
        <v>2</v>
      </c>
      <c r="BH137" s="188">
        <v>0</v>
      </c>
      <c r="BI137" s="188">
        <v>0</v>
      </c>
      <c r="BJ137" s="188">
        <v>0</v>
      </c>
      <c r="BK137" s="188">
        <f t="shared" si="101"/>
        <v>2</v>
      </c>
      <c r="BL137" s="188">
        <v>0</v>
      </c>
      <c r="BM137" s="188">
        <v>0</v>
      </c>
      <c r="BN137" s="188">
        <v>0</v>
      </c>
      <c r="BO137" s="188">
        <v>0</v>
      </c>
      <c r="BP137" s="188">
        <v>57986</v>
      </c>
      <c r="BQ137" s="188">
        <v>0</v>
      </c>
      <c r="BR137" s="188">
        <v>0</v>
      </c>
      <c r="BS137" s="188">
        <v>0</v>
      </c>
      <c r="BT137" s="188">
        <v>5642</v>
      </c>
      <c r="BU137" s="188">
        <v>11</v>
      </c>
      <c r="BV137" s="188">
        <v>1</v>
      </c>
      <c r="BW137" s="188">
        <f t="shared" si="102"/>
        <v>5654</v>
      </c>
      <c r="BX137" s="188">
        <v>0</v>
      </c>
      <c r="BY137" s="188">
        <v>0</v>
      </c>
      <c r="BZ137" s="188">
        <f t="shared" si="86"/>
        <v>0</v>
      </c>
      <c r="CA137" s="188">
        <v>1300</v>
      </c>
      <c r="CB137" s="188">
        <v>0</v>
      </c>
      <c r="CC137" s="188">
        <v>0</v>
      </c>
      <c r="CD137" s="189">
        <f t="shared" si="103"/>
        <v>73091</v>
      </c>
      <c r="CE137" s="194">
        <v>73091</v>
      </c>
    </row>
    <row r="138" spans="1:83" s="21" customFormat="1" ht="12" customHeight="1">
      <c r="A138" s="261" t="s">
        <v>309</v>
      </c>
      <c r="B138" s="224">
        <f>SUM(B140:B146)</f>
        <v>0</v>
      </c>
      <c r="C138" s="225">
        <f>SUM(C140:C146)</f>
        <v>0</v>
      </c>
      <c r="D138" s="225">
        <f>SUM(D140:D146)</f>
        <v>0</v>
      </c>
      <c r="E138" s="226">
        <f t="shared" si="92"/>
        <v>0</v>
      </c>
      <c r="F138" s="224">
        <f t="shared" ref="F138:I138" si="104">SUM(F140:F146)</f>
        <v>0</v>
      </c>
      <c r="G138" s="225">
        <f t="shared" si="104"/>
        <v>0</v>
      </c>
      <c r="H138" s="225">
        <f t="shared" si="104"/>
        <v>0</v>
      </c>
      <c r="I138" s="225">
        <f t="shared" si="104"/>
        <v>0</v>
      </c>
      <c r="J138" s="227">
        <f t="shared" si="93"/>
        <v>0</v>
      </c>
      <c r="K138" s="224">
        <f t="shared" ref="K138:AN138" si="105">SUM(K140:K146)</f>
        <v>0</v>
      </c>
      <c r="L138" s="225">
        <f t="shared" si="105"/>
        <v>0</v>
      </c>
      <c r="M138" s="225">
        <f t="shared" si="105"/>
        <v>0</v>
      </c>
      <c r="N138" s="225">
        <f t="shared" ref="N138" si="106">SUM(N140:N146)</f>
        <v>0</v>
      </c>
      <c r="O138" s="225">
        <f t="shared" si="105"/>
        <v>0</v>
      </c>
      <c r="P138" s="225">
        <f t="shared" si="105"/>
        <v>0</v>
      </c>
      <c r="Q138" s="225">
        <f t="shared" si="105"/>
        <v>0</v>
      </c>
      <c r="R138" s="225">
        <f t="shared" si="105"/>
        <v>0</v>
      </c>
      <c r="S138" s="225">
        <f t="shared" si="105"/>
        <v>0</v>
      </c>
      <c r="T138" s="225">
        <f t="shared" si="105"/>
        <v>0</v>
      </c>
      <c r="U138" s="225">
        <f t="shared" si="105"/>
        <v>0</v>
      </c>
      <c r="V138" s="225">
        <f t="shared" si="105"/>
        <v>0</v>
      </c>
      <c r="W138" s="225">
        <f t="shared" si="105"/>
        <v>0</v>
      </c>
      <c r="X138" s="225">
        <f t="shared" si="105"/>
        <v>0</v>
      </c>
      <c r="Y138" s="225">
        <f t="shared" si="105"/>
        <v>0</v>
      </c>
      <c r="Z138" s="225">
        <f t="shared" si="105"/>
        <v>0</v>
      </c>
      <c r="AA138" s="225">
        <f t="shared" si="105"/>
        <v>0</v>
      </c>
      <c r="AB138" s="225">
        <f t="shared" si="105"/>
        <v>0</v>
      </c>
      <c r="AC138" s="225">
        <f t="shared" si="105"/>
        <v>0</v>
      </c>
      <c r="AD138" s="225">
        <f t="shared" si="105"/>
        <v>0</v>
      </c>
      <c r="AE138" s="225">
        <f t="shared" si="105"/>
        <v>0</v>
      </c>
      <c r="AF138" s="225">
        <f t="shared" si="105"/>
        <v>0</v>
      </c>
      <c r="AG138" s="225">
        <f t="shared" si="105"/>
        <v>0</v>
      </c>
      <c r="AH138" s="225">
        <f t="shared" si="105"/>
        <v>0</v>
      </c>
      <c r="AI138" s="225">
        <f t="shared" si="105"/>
        <v>0</v>
      </c>
      <c r="AJ138" s="225">
        <f t="shared" si="105"/>
        <v>0</v>
      </c>
      <c r="AK138" s="225">
        <f t="shared" si="105"/>
        <v>0</v>
      </c>
      <c r="AL138" s="225">
        <f t="shared" si="105"/>
        <v>0</v>
      </c>
      <c r="AM138" s="225">
        <f t="shared" si="105"/>
        <v>0</v>
      </c>
      <c r="AN138" s="225">
        <f t="shared" si="105"/>
        <v>0</v>
      </c>
      <c r="AO138" s="228">
        <f t="shared" si="95"/>
        <v>0</v>
      </c>
      <c r="AP138" s="224">
        <f>SUM(AP140:AP146)</f>
        <v>0</v>
      </c>
      <c r="AQ138" s="225">
        <f>SUM(AQ140:AQ146)</f>
        <v>0</v>
      </c>
      <c r="AR138" s="227">
        <f t="shared" si="96"/>
        <v>0</v>
      </c>
      <c r="AS138" s="229">
        <f>SUM(AS140:AS146)</f>
        <v>0</v>
      </c>
      <c r="AT138" s="230">
        <f t="shared" si="97"/>
        <v>0</v>
      </c>
      <c r="AU138" s="224">
        <f>SUM(AU140:AU146)</f>
        <v>0</v>
      </c>
      <c r="AV138" s="225">
        <f>SUM(AV140:AV146)</f>
        <v>2040</v>
      </c>
      <c r="AW138" s="225">
        <f t="shared" si="98"/>
        <v>2040</v>
      </c>
      <c r="AX138" s="225">
        <f>SUM(AX140:AX146)</f>
        <v>0</v>
      </c>
      <c r="AY138" s="225">
        <f>SUM(AY140:AY146)</f>
        <v>0</v>
      </c>
      <c r="AZ138" s="225">
        <f>SUM(AZ140:AZ146)</f>
        <v>0</v>
      </c>
      <c r="BA138" s="225">
        <f>SUM(BA140:BA146)</f>
        <v>0</v>
      </c>
      <c r="BB138" s="225">
        <f t="shared" si="99"/>
        <v>0</v>
      </c>
      <c r="BC138" s="225">
        <f>SUM(BC140:BC146)</f>
        <v>0</v>
      </c>
      <c r="BD138" s="225">
        <f>SUM(BD140:BD146)</f>
        <v>0</v>
      </c>
      <c r="BE138" s="225">
        <f>SUM(BE140:BE146)</f>
        <v>123796</v>
      </c>
      <c r="BF138" s="225">
        <f t="shared" si="100"/>
        <v>123796</v>
      </c>
      <c r="BG138" s="225">
        <f>SUM(BG140:BG146)</f>
        <v>0</v>
      </c>
      <c r="BH138" s="225">
        <f>SUM(BH140:BH146)</f>
        <v>0</v>
      </c>
      <c r="BI138" s="225">
        <f>SUM(BI140:BI146)</f>
        <v>0</v>
      </c>
      <c r="BJ138" s="225">
        <f>SUM(BJ140:BJ146)</f>
        <v>0</v>
      </c>
      <c r="BK138" s="225">
        <f>SUM(BG138:BJ138)</f>
        <v>0</v>
      </c>
      <c r="BL138" s="225">
        <f t="shared" ref="BL138:BV138" si="107">SUM(BL140:BL146)</f>
        <v>864</v>
      </c>
      <c r="BM138" s="225">
        <f t="shared" si="107"/>
        <v>0</v>
      </c>
      <c r="BN138" s="225">
        <f t="shared" si="107"/>
        <v>0</v>
      </c>
      <c r="BO138" s="225">
        <f t="shared" si="107"/>
        <v>0</v>
      </c>
      <c r="BP138" s="225">
        <f t="shared" si="107"/>
        <v>0</v>
      </c>
      <c r="BQ138" s="225">
        <f t="shared" si="107"/>
        <v>0</v>
      </c>
      <c r="BR138" s="225">
        <f t="shared" si="107"/>
        <v>47951</v>
      </c>
      <c r="BS138" s="225">
        <f t="shared" si="107"/>
        <v>0</v>
      </c>
      <c r="BT138" s="225">
        <f t="shared" si="107"/>
        <v>2595</v>
      </c>
      <c r="BU138" s="225">
        <f t="shared" si="107"/>
        <v>619</v>
      </c>
      <c r="BV138" s="225">
        <f t="shared" si="107"/>
        <v>2435</v>
      </c>
      <c r="BW138" s="225">
        <f t="shared" si="102"/>
        <v>5649</v>
      </c>
      <c r="BX138" s="225">
        <f>SUM(BX140:BX146)</f>
        <v>56075</v>
      </c>
      <c r="BY138" s="225">
        <f>SUM(BY140:BY146)</f>
        <v>113498</v>
      </c>
      <c r="BZ138" s="225">
        <f t="shared" si="86"/>
        <v>169573</v>
      </c>
      <c r="CA138" s="225">
        <f t="shared" ref="CA138:CC138" si="108">SUM(CA140:CA146)</f>
        <v>21873</v>
      </c>
      <c r="CB138" s="225">
        <f t="shared" si="108"/>
        <v>23936</v>
      </c>
      <c r="CC138" s="225">
        <f t="shared" si="108"/>
        <v>40334</v>
      </c>
      <c r="CD138" s="226">
        <f t="shared" si="103"/>
        <v>436016</v>
      </c>
      <c r="CE138" s="229">
        <f>SUM(CE140:CE146)</f>
        <v>436016</v>
      </c>
    </row>
    <row r="139" spans="1:83" s="21" customFormat="1" ht="12" customHeight="1">
      <c r="A139" s="266" t="s">
        <v>310</v>
      </c>
      <c r="B139" s="250">
        <f>B138/B$99</f>
        <v>0</v>
      </c>
      <c r="C139" s="251">
        <f t="shared" ref="C139:AJ139" si="109">C138/C$99</f>
        <v>0</v>
      </c>
      <c r="D139" s="251">
        <f t="shared" si="109"/>
        <v>0</v>
      </c>
      <c r="E139" s="248">
        <f t="shared" si="109"/>
        <v>0</v>
      </c>
      <c r="F139" s="250">
        <f t="shared" si="109"/>
        <v>0</v>
      </c>
      <c r="G139" s="251">
        <f t="shared" si="109"/>
        <v>0</v>
      </c>
      <c r="H139" s="251">
        <f t="shared" si="109"/>
        <v>0</v>
      </c>
      <c r="I139" s="251">
        <f t="shared" si="109"/>
        <v>0</v>
      </c>
      <c r="J139" s="248">
        <f>J138/J$99</f>
        <v>0</v>
      </c>
      <c r="K139" s="250">
        <f t="shared" si="109"/>
        <v>0</v>
      </c>
      <c r="L139" s="251">
        <f t="shared" si="109"/>
        <v>0</v>
      </c>
      <c r="M139" s="251">
        <f t="shared" si="109"/>
        <v>0</v>
      </c>
      <c r="N139" s="251">
        <f>N138/N$99</f>
        <v>0</v>
      </c>
      <c r="O139" s="251">
        <f t="shared" si="109"/>
        <v>0</v>
      </c>
      <c r="P139" s="251">
        <f t="shared" si="109"/>
        <v>0</v>
      </c>
      <c r="Q139" s="251">
        <f t="shared" si="109"/>
        <v>0</v>
      </c>
      <c r="R139" s="251">
        <f t="shared" si="109"/>
        <v>0</v>
      </c>
      <c r="S139" s="251">
        <f t="shared" si="109"/>
        <v>0</v>
      </c>
      <c r="T139" s="251">
        <f t="shared" si="109"/>
        <v>0</v>
      </c>
      <c r="U139" s="251">
        <f t="shared" si="109"/>
        <v>0</v>
      </c>
      <c r="V139" s="251">
        <f t="shared" si="109"/>
        <v>0</v>
      </c>
      <c r="W139" s="251">
        <f t="shared" si="109"/>
        <v>0</v>
      </c>
      <c r="X139" s="251">
        <f t="shared" si="109"/>
        <v>0</v>
      </c>
      <c r="Y139" s="251">
        <f t="shared" si="109"/>
        <v>0</v>
      </c>
      <c r="Z139" s="251">
        <f t="shared" si="109"/>
        <v>0</v>
      </c>
      <c r="AA139" s="251">
        <f t="shared" si="109"/>
        <v>0</v>
      </c>
      <c r="AB139" s="251">
        <f t="shared" si="109"/>
        <v>0</v>
      </c>
      <c r="AC139" s="251">
        <f t="shared" si="109"/>
        <v>0</v>
      </c>
      <c r="AD139" s="251">
        <f t="shared" si="109"/>
        <v>0</v>
      </c>
      <c r="AE139" s="251">
        <f t="shared" si="109"/>
        <v>0</v>
      </c>
      <c r="AF139" s="251">
        <f t="shared" si="109"/>
        <v>0</v>
      </c>
      <c r="AG139" s="251">
        <f t="shared" si="109"/>
        <v>0</v>
      </c>
      <c r="AH139" s="251">
        <f t="shared" si="109"/>
        <v>0</v>
      </c>
      <c r="AI139" s="251">
        <f t="shared" si="109"/>
        <v>0</v>
      </c>
      <c r="AJ139" s="251">
        <f t="shared" si="109"/>
        <v>0</v>
      </c>
      <c r="AK139" s="251">
        <f t="shared" ref="AK139:BZ139" si="110">AK138/AK$99</f>
        <v>0</v>
      </c>
      <c r="AL139" s="251">
        <f t="shared" si="110"/>
        <v>0</v>
      </c>
      <c r="AM139" s="251">
        <f t="shared" si="110"/>
        <v>0</v>
      </c>
      <c r="AN139" s="251">
        <f t="shared" si="110"/>
        <v>0</v>
      </c>
      <c r="AO139" s="248">
        <f t="shared" si="110"/>
        <v>0</v>
      </c>
      <c r="AP139" s="250">
        <f t="shared" si="110"/>
        <v>0</v>
      </c>
      <c r="AQ139" s="251">
        <f t="shared" si="110"/>
        <v>0</v>
      </c>
      <c r="AR139" s="248">
        <f t="shared" si="110"/>
        <v>0</v>
      </c>
      <c r="AS139" s="262">
        <f t="shared" si="110"/>
        <v>0</v>
      </c>
      <c r="AT139" s="262">
        <f t="shared" si="110"/>
        <v>0</v>
      </c>
      <c r="AU139" s="250">
        <f t="shared" si="110"/>
        <v>0</v>
      </c>
      <c r="AV139" s="251">
        <f t="shared" si="110"/>
        <v>4.0223040704139819E-3</v>
      </c>
      <c r="AW139" s="251">
        <f t="shared" si="110"/>
        <v>3.3210422211911797E-3</v>
      </c>
      <c r="AX139" s="251">
        <f t="shared" si="110"/>
        <v>0</v>
      </c>
      <c r="AY139" s="251">
        <f t="shared" si="110"/>
        <v>0</v>
      </c>
      <c r="AZ139" s="251">
        <f t="shared" si="110"/>
        <v>0</v>
      </c>
      <c r="BA139" s="251">
        <f t="shared" si="110"/>
        <v>0</v>
      </c>
      <c r="BB139" s="251">
        <f t="shared" si="110"/>
        <v>0</v>
      </c>
      <c r="BC139" s="251">
        <f>BC138/BC$99</f>
        <v>0</v>
      </c>
      <c r="BD139" s="251">
        <f t="shared" si="110"/>
        <v>0</v>
      </c>
      <c r="BE139" s="251">
        <f t="shared" si="110"/>
        <v>0.98569187773203926</v>
      </c>
      <c r="BF139" s="251">
        <f t="shared" si="110"/>
        <v>0.88009554819354197</v>
      </c>
      <c r="BG139" s="251">
        <f t="shared" si="110"/>
        <v>0</v>
      </c>
      <c r="BH139" s="251">
        <f t="shared" si="110"/>
        <v>0</v>
      </c>
      <c r="BI139" s="251">
        <f t="shared" si="110"/>
        <v>0</v>
      </c>
      <c r="BJ139" s="251">
        <f t="shared" si="110"/>
        <v>0</v>
      </c>
      <c r="BK139" s="251">
        <f t="shared" si="110"/>
        <v>0</v>
      </c>
      <c r="BL139" s="251">
        <f t="shared" si="110"/>
        <v>2.3821865384403293E-3</v>
      </c>
      <c r="BM139" s="251">
        <f t="shared" si="110"/>
        <v>0</v>
      </c>
      <c r="BN139" s="251">
        <f t="shared" si="110"/>
        <v>0</v>
      </c>
      <c r="BO139" s="251">
        <f t="shared" si="110"/>
        <v>0</v>
      </c>
      <c r="BP139" s="251">
        <f t="shared" si="110"/>
        <v>0</v>
      </c>
      <c r="BQ139" s="251">
        <f t="shared" si="110"/>
        <v>0</v>
      </c>
      <c r="BR139" s="251">
        <f t="shared" si="110"/>
        <v>0.38487655311908048</v>
      </c>
      <c r="BS139" s="251">
        <f t="shared" si="110"/>
        <v>0</v>
      </c>
      <c r="BT139" s="251">
        <f t="shared" si="110"/>
        <v>5.3738167766625182E-3</v>
      </c>
      <c r="BU139" s="251">
        <f t="shared" si="110"/>
        <v>3.8890215246974854E-3</v>
      </c>
      <c r="BV139" s="251">
        <f t="shared" si="110"/>
        <v>2.3560260082049693E-2</v>
      </c>
      <c r="BW139" s="251">
        <f t="shared" si="110"/>
        <v>7.5783288503719409E-3</v>
      </c>
      <c r="BX139" s="251">
        <f t="shared" si="110"/>
        <v>0.98334064007014466</v>
      </c>
      <c r="BY139" s="251">
        <f t="shared" si="110"/>
        <v>0.99194196818737979</v>
      </c>
      <c r="BZ139" s="251">
        <f t="shared" si="110"/>
        <v>0.98908104639972005</v>
      </c>
      <c r="CA139" s="251">
        <f>CA138/CA$99</f>
        <v>0.93879565646594276</v>
      </c>
      <c r="CB139" s="251">
        <f>CB138/CB$99</f>
        <v>0.22953806614946443</v>
      </c>
      <c r="CC139" s="251">
        <f>CC138/CC$99</f>
        <v>1</v>
      </c>
      <c r="CD139" s="248">
        <f>CD138/CD$99</f>
        <v>0.12478578272730499</v>
      </c>
      <c r="CE139" s="262">
        <f>CE138/CE$99</f>
        <v>0.11682080105584981</v>
      </c>
    </row>
    <row r="140" spans="1:83" s="21" customFormat="1" ht="12" customHeight="1">
      <c r="A140" s="186" t="s">
        <v>186</v>
      </c>
      <c r="B140" s="190">
        <v>0</v>
      </c>
      <c r="C140" s="191">
        <v>0</v>
      </c>
      <c r="D140" s="191">
        <v>0</v>
      </c>
      <c r="E140" s="189">
        <f t="shared" ref="E140:E146" si="111">SUM(B140:D140)</f>
        <v>0</v>
      </c>
      <c r="F140" s="190">
        <v>0</v>
      </c>
      <c r="G140" s="191">
        <v>0</v>
      </c>
      <c r="H140" s="191">
        <v>0</v>
      </c>
      <c r="I140" s="191">
        <v>0</v>
      </c>
      <c r="J140" s="192">
        <f t="shared" ref="J140:J146" si="112">SUM(F140,G140,H140,I140)</f>
        <v>0</v>
      </c>
      <c r="K140" s="190">
        <v>0</v>
      </c>
      <c r="L140" s="191">
        <v>0</v>
      </c>
      <c r="M140" s="191">
        <v>0</v>
      </c>
      <c r="N140" s="191">
        <f t="shared" ref="N140:N146" si="113">SUM(K140:M140)</f>
        <v>0</v>
      </c>
      <c r="O140" s="191">
        <v>0</v>
      </c>
      <c r="P140" s="191">
        <v>0</v>
      </c>
      <c r="Q140" s="191">
        <v>0</v>
      </c>
      <c r="R140" s="191">
        <v>0</v>
      </c>
      <c r="S140" s="191">
        <v>0</v>
      </c>
      <c r="T140" s="191">
        <v>0</v>
      </c>
      <c r="U140" s="191">
        <v>0</v>
      </c>
      <c r="V140" s="191">
        <v>0</v>
      </c>
      <c r="W140" s="191">
        <v>0</v>
      </c>
      <c r="X140" s="191">
        <v>0</v>
      </c>
      <c r="Y140" s="191">
        <v>0</v>
      </c>
      <c r="Z140" s="191">
        <v>0</v>
      </c>
      <c r="AA140" s="191">
        <v>0</v>
      </c>
      <c r="AB140" s="191">
        <v>0</v>
      </c>
      <c r="AC140" s="191">
        <v>0</v>
      </c>
      <c r="AD140" s="191">
        <v>0</v>
      </c>
      <c r="AE140" s="191">
        <v>0</v>
      </c>
      <c r="AF140" s="191">
        <v>0</v>
      </c>
      <c r="AG140" s="191">
        <v>0</v>
      </c>
      <c r="AH140" s="191">
        <v>0</v>
      </c>
      <c r="AI140" s="191">
        <v>0</v>
      </c>
      <c r="AJ140" s="191">
        <v>0</v>
      </c>
      <c r="AK140" s="191">
        <v>0</v>
      </c>
      <c r="AL140" s="191">
        <v>0</v>
      </c>
      <c r="AM140" s="191">
        <v>0</v>
      </c>
      <c r="AN140" s="191">
        <v>0</v>
      </c>
      <c r="AO140" s="193">
        <f t="shared" ref="AO140:AO146" si="114">SUM(AN140,AM140,AL140,AK140,AJ140,AI140,AH140,AG140,AF140,AE140,AD140,AC140,AB140,AA140,Z140,Y140,X140,W140,V140,U140,T140,S140,R140,Q140,P140,O140,M140,L140,K140)</f>
        <v>0</v>
      </c>
      <c r="AP140" s="190">
        <v>0</v>
      </c>
      <c r="AQ140" s="191">
        <v>0</v>
      </c>
      <c r="AR140" s="192">
        <f t="shared" ref="AR140:AR146" si="115">SUM(AP140,AQ140)</f>
        <v>0</v>
      </c>
      <c r="AS140" s="194">
        <v>0</v>
      </c>
      <c r="AT140" s="195">
        <f t="shared" ref="AT140:AT146" si="116">SUM(AS140,AR140,AO140,J140)</f>
        <v>0</v>
      </c>
      <c r="AU140" s="187">
        <v>0</v>
      </c>
      <c r="AV140" s="188">
        <v>0</v>
      </c>
      <c r="AW140" s="188">
        <f t="shared" ref="AW140:AW146" si="117">SUM(AU140:AV140)</f>
        <v>0</v>
      </c>
      <c r="AX140" s="188">
        <v>0</v>
      </c>
      <c r="AY140" s="188">
        <v>0</v>
      </c>
      <c r="AZ140" s="188">
        <v>0</v>
      </c>
      <c r="BA140" s="188">
        <v>0</v>
      </c>
      <c r="BB140" s="188">
        <f t="shared" ref="BB140:BB146" si="118">SUM(AX140:BA140)</f>
        <v>0</v>
      </c>
      <c r="BC140" s="191">
        <v>0</v>
      </c>
      <c r="BD140" s="188">
        <v>0</v>
      </c>
      <c r="BE140" s="188">
        <v>0</v>
      </c>
      <c r="BF140" s="188">
        <f t="shared" ref="BF140:BF146" si="119">SUM(BD140:BE140)</f>
        <v>0</v>
      </c>
      <c r="BG140" s="188">
        <v>0</v>
      </c>
      <c r="BH140" s="188">
        <v>0</v>
      </c>
      <c r="BI140" s="188">
        <v>0</v>
      </c>
      <c r="BJ140" s="188">
        <v>0</v>
      </c>
      <c r="BK140" s="188">
        <f t="shared" ref="BK140:BK146" si="120">BG140+BH140+BI140+BJ140</f>
        <v>0</v>
      </c>
      <c r="BL140" s="188">
        <v>0</v>
      </c>
      <c r="BM140" s="188">
        <v>0</v>
      </c>
      <c r="BN140" s="188">
        <v>0</v>
      </c>
      <c r="BO140" s="188">
        <v>0</v>
      </c>
      <c r="BP140" s="188">
        <v>0</v>
      </c>
      <c r="BQ140" s="188">
        <v>0</v>
      </c>
      <c r="BR140" s="188">
        <v>47951</v>
      </c>
      <c r="BS140" s="188">
        <v>0</v>
      </c>
      <c r="BT140" s="188">
        <v>0</v>
      </c>
      <c r="BU140" s="188">
        <v>0</v>
      </c>
      <c r="BV140" s="188">
        <v>0</v>
      </c>
      <c r="BW140" s="188">
        <f t="shared" ref="BW140:BW146" si="121">BT140+BU140+BV140</f>
        <v>0</v>
      </c>
      <c r="BX140" s="188">
        <v>0</v>
      </c>
      <c r="BY140" s="188">
        <v>0</v>
      </c>
      <c r="BZ140" s="188">
        <f t="shared" si="86"/>
        <v>0</v>
      </c>
      <c r="CA140" s="188">
        <v>0</v>
      </c>
      <c r="CB140" s="188">
        <v>0</v>
      </c>
      <c r="CC140" s="188">
        <v>0</v>
      </c>
      <c r="CD140" s="189">
        <f t="shared" ref="CD140:CD146" si="122">SUM(CC140,CB140,BC140,CA140,BZ140,BW140,BS140,BR140,BQ140,BP140,BO140,BN140,BM140,BL140,BK140,BF140,BB140,AW140)</f>
        <v>47951</v>
      </c>
      <c r="CE140" s="194">
        <v>47951</v>
      </c>
    </row>
    <row r="141" spans="1:83" s="21" customFormat="1" ht="12" customHeight="1">
      <c r="A141" s="263" t="s">
        <v>192</v>
      </c>
      <c r="B141" s="258">
        <v>0</v>
      </c>
      <c r="C141" s="25">
        <v>0</v>
      </c>
      <c r="D141" s="25">
        <v>0</v>
      </c>
      <c r="E141" s="255">
        <f t="shared" si="111"/>
        <v>0</v>
      </c>
      <c r="F141" s="258">
        <v>0</v>
      </c>
      <c r="G141" s="25">
        <v>0</v>
      </c>
      <c r="H141" s="25">
        <v>0</v>
      </c>
      <c r="I141" s="25">
        <v>0</v>
      </c>
      <c r="J141" s="256">
        <f t="shared" si="112"/>
        <v>0</v>
      </c>
      <c r="K141" s="258">
        <v>0</v>
      </c>
      <c r="L141" s="25">
        <v>0</v>
      </c>
      <c r="M141" s="25">
        <v>0</v>
      </c>
      <c r="N141" s="25">
        <f t="shared" si="113"/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5">
        <v>0</v>
      </c>
      <c r="AB141" s="25">
        <v>0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7">
        <f t="shared" si="114"/>
        <v>0</v>
      </c>
      <c r="AP141" s="258">
        <v>0</v>
      </c>
      <c r="AQ141" s="25">
        <v>0</v>
      </c>
      <c r="AR141" s="256">
        <f t="shared" si="115"/>
        <v>0</v>
      </c>
      <c r="AS141" s="259">
        <v>0</v>
      </c>
      <c r="AT141" s="260">
        <f t="shared" si="116"/>
        <v>0</v>
      </c>
      <c r="AU141" s="253">
        <v>0</v>
      </c>
      <c r="AV141" s="254">
        <v>0</v>
      </c>
      <c r="AW141" s="254">
        <f t="shared" si="117"/>
        <v>0</v>
      </c>
      <c r="AX141" s="254">
        <v>0</v>
      </c>
      <c r="AY141" s="254">
        <v>0</v>
      </c>
      <c r="AZ141" s="254">
        <v>0</v>
      </c>
      <c r="BA141" s="254">
        <v>0</v>
      </c>
      <c r="BB141" s="254">
        <f t="shared" si="118"/>
        <v>0</v>
      </c>
      <c r="BC141" s="25">
        <v>0</v>
      </c>
      <c r="BD141" s="254">
        <v>0</v>
      </c>
      <c r="BE141" s="254">
        <v>0</v>
      </c>
      <c r="BF141" s="254">
        <f t="shared" si="119"/>
        <v>0</v>
      </c>
      <c r="BG141" s="254">
        <v>0</v>
      </c>
      <c r="BH141" s="254">
        <v>0</v>
      </c>
      <c r="BI141" s="254">
        <v>0</v>
      </c>
      <c r="BJ141" s="254">
        <v>0</v>
      </c>
      <c r="BK141" s="254">
        <f t="shared" si="120"/>
        <v>0</v>
      </c>
      <c r="BL141" s="254">
        <v>0</v>
      </c>
      <c r="BM141" s="254">
        <v>0</v>
      </c>
      <c r="BN141" s="254">
        <v>0</v>
      </c>
      <c r="BO141" s="254">
        <v>0</v>
      </c>
      <c r="BP141" s="254">
        <v>0</v>
      </c>
      <c r="BQ141" s="254">
        <v>0</v>
      </c>
      <c r="BR141" s="254">
        <v>0</v>
      </c>
      <c r="BS141" s="254">
        <v>0</v>
      </c>
      <c r="BT141" s="254">
        <v>1642</v>
      </c>
      <c r="BU141" s="254">
        <v>568</v>
      </c>
      <c r="BV141" s="254">
        <v>0</v>
      </c>
      <c r="BW141" s="254">
        <f t="shared" si="121"/>
        <v>2210</v>
      </c>
      <c r="BX141" s="254">
        <v>56075</v>
      </c>
      <c r="BY141" s="254">
        <v>0</v>
      </c>
      <c r="BZ141" s="254">
        <f t="shared" si="86"/>
        <v>56075</v>
      </c>
      <c r="CA141" s="254">
        <v>0</v>
      </c>
      <c r="CB141" s="254">
        <v>0</v>
      </c>
      <c r="CC141" s="254">
        <v>0</v>
      </c>
      <c r="CD141" s="255">
        <f t="shared" si="122"/>
        <v>58285</v>
      </c>
      <c r="CE141" s="259">
        <v>58285</v>
      </c>
    </row>
    <row r="142" spans="1:83" s="21" customFormat="1" ht="12" customHeight="1">
      <c r="A142" s="186" t="s">
        <v>194</v>
      </c>
      <c r="B142" s="190">
        <v>0</v>
      </c>
      <c r="C142" s="191">
        <v>0</v>
      </c>
      <c r="D142" s="191">
        <v>0</v>
      </c>
      <c r="E142" s="189">
        <f t="shared" si="111"/>
        <v>0</v>
      </c>
      <c r="F142" s="190">
        <v>0</v>
      </c>
      <c r="G142" s="191">
        <v>0</v>
      </c>
      <c r="H142" s="191">
        <v>0</v>
      </c>
      <c r="I142" s="191">
        <v>0</v>
      </c>
      <c r="J142" s="192">
        <f t="shared" si="112"/>
        <v>0</v>
      </c>
      <c r="K142" s="190">
        <v>0</v>
      </c>
      <c r="L142" s="191">
        <v>0</v>
      </c>
      <c r="M142" s="191">
        <v>0</v>
      </c>
      <c r="N142" s="191">
        <f t="shared" si="113"/>
        <v>0</v>
      </c>
      <c r="O142" s="191">
        <v>0</v>
      </c>
      <c r="P142" s="191">
        <v>0</v>
      </c>
      <c r="Q142" s="191">
        <v>0</v>
      </c>
      <c r="R142" s="191">
        <v>0</v>
      </c>
      <c r="S142" s="191">
        <v>0</v>
      </c>
      <c r="T142" s="191">
        <v>0</v>
      </c>
      <c r="U142" s="191">
        <v>0</v>
      </c>
      <c r="V142" s="191">
        <v>0</v>
      </c>
      <c r="W142" s="191">
        <v>0</v>
      </c>
      <c r="X142" s="191">
        <v>0</v>
      </c>
      <c r="Y142" s="191">
        <v>0</v>
      </c>
      <c r="Z142" s="191">
        <v>0</v>
      </c>
      <c r="AA142" s="191">
        <v>0</v>
      </c>
      <c r="AB142" s="191">
        <v>0</v>
      </c>
      <c r="AC142" s="191">
        <v>0</v>
      </c>
      <c r="AD142" s="191">
        <v>0</v>
      </c>
      <c r="AE142" s="191">
        <v>0</v>
      </c>
      <c r="AF142" s="191">
        <v>0</v>
      </c>
      <c r="AG142" s="191">
        <v>0</v>
      </c>
      <c r="AH142" s="191">
        <v>0</v>
      </c>
      <c r="AI142" s="191">
        <v>0</v>
      </c>
      <c r="AJ142" s="191">
        <v>0</v>
      </c>
      <c r="AK142" s="191">
        <v>0</v>
      </c>
      <c r="AL142" s="191">
        <v>0</v>
      </c>
      <c r="AM142" s="191">
        <v>0</v>
      </c>
      <c r="AN142" s="191">
        <v>0</v>
      </c>
      <c r="AO142" s="193">
        <f t="shared" si="114"/>
        <v>0</v>
      </c>
      <c r="AP142" s="190">
        <v>0</v>
      </c>
      <c r="AQ142" s="191">
        <v>0</v>
      </c>
      <c r="AR142" s="192">
        <f t="shared" si="115"/>
        <v>0</v>
      </c>
      <c r="AS142" s="194">
        <v>0</v>
      </c>
      <c r="AT142" s="195">
        <f t="shared" si="116"/>
        <v>0</v>
      </c>
      <c r="AU142" s="187">
        <v>0</v>
      </c>
      <c r="AV142" s="188">
        <v>0</v>
      </c>
      <c r="AW142" s="188">
        <f t="shared" si="117"/>
        <v>0</v>
      </c>
      <c r="AX142" s="188">
        <v>0</v>
      </c>
      <c r="AY142" s="188">
        <v>0</v>
      </c>
      <c r="AZ142" s="188">
        <v>0</v>
      </c>
      <c r="BA142" s="188">
        <v>0</v>
      </c>
      <c r="BB142" s="188">
        <f t="shared" si="118"/>
        <v>0</v>
      </c>
      <c r="BC142" s="191">
        <v>0</v>
      </c>
      <c r="BD142" s="188">
        <v>0</v>
      </c>
      <c r="BE142" s="188">
        <v>0</v>
      </c>
      <c r="BF142" s="188">
        <f t="shared" si="119"/>
        <v>0</v>
      </c>
      <c r="BG142" s="188">
        <v>0</v>
      </c>
      <c r="BH142" s="188">
        <v>0</v>
      </c>
      <c r="BI142" s="188">
        <v>0</v>
      </c>
      <c r="BJ142" s="188">
        <v>0</v>
      </c>
      <c r="BK142" s="188">
        <f t="shared" si="120"/>
        <v>0</v>
      </c>
      <c r="BL142" s="188">
        <v>0</v>
      </c>
      <c r="BM142" s="188">
        <v>0</v>
      </c>
      <c r="BN142" s="188">
        <v>0</v>
      </c>
      <c r="BO142" s="188">
        <v>0</v>
      </c>
      <c r="BP142" s="188">
        <v>0</v>
      </c>
      <c r="BQ142" s="188">
        <v>0</v>
      </c>
      <c r="BR142" s="188">
        <v>0</v>
      </c>
      <c r="BS142" s="188">
        <v>0</v>
      </c>
      <c r="BT142" s="188">
        <v>264</v>
      </c>
      <c r="BU142" s="188">
        <v>50</v>
      </c>
      <c r="BV142" s="188">
        <v>2435</v>
      </c>
      <c r="BW142" s="188">
        <f t="shared" si="121"/>
        <v>2749</v>
      </c>
      <c r="BX142" s="188">
        <v>0</v>
      </c>
      <c r="BY142" s="188">
        <v>113498</v>
      </c>
      <c r="BZ142" s="188">
        <f t="shared" si="86"/>
        <v>113498</v>
      </c>
      <c r="CA142" s="188">
        <v>0</v>
      </c>
      <c r="CB142" s="188">
        <v>0</v>
      </c>
      <c r="CC142" s="188">
        <v>0</v>
      </c>
      <c r="CD142" s="189">
        <f t="shared" si="122"/>
        <v>116247</v>
      </c>
      <c r="CE142" s="194">
        <v>116247</v>
      </c>
    </row>
    <row r="143" spans="1:83" s="21" customFormat="1" ht="12" customHeight="1">
      <c r="A143" s="263" t="s">
        <v>195</v>
      </c>
      <c r="B143" s="258">
        <v>0</v>
      </c>
      <c r="C143" s="25">
        <v>0</v>
      </c>
      <c r="D143" s="25">
        <v>0</v>
      </c>
      <c r="E143" s="255">
        <f t="shared" si="111"/>
        <v>0</v>
      </c>
      <c r="F143" s="258">
        <v>0</v>
      </c>
      <c r="G143" s="25">
        <v>0</v>
      </c>
      <c r="H143" s="25">
        <v>0</v>
      </c>
      <c r="I143" s="25">
        <v>0</v>
      </c>
      <c r="J143" s="256">
        <f t="shared" si="112"/>
        <v>0</v>
      </c>
      <c r="K143" s="258">
        <v>0</v>
      </c>
      <c r="L143" s="25">
        <v>0</v>
      </c>
      <c r="M143" s="25">
        <v>0</v>
      </c>
      <c r="N143" s="25">
        <f t="shared" si="113"/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5">
        <v>0</v>
      </c>
      <c r="AB143" s="25">
        <v>0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7">
        <f t="shared" si="114"/>
        <v>0</v>
      </c>
      <c r="AP143" s="258">
        <v>0</v>
      </c>
      <c r="AQ143" s="25">
        <v>0</v>
      </c>
      <c r="AR143" s="256">
        <f t="shared" si="115"/>
        <v>0</v>
      </c>
      <c r="AS143" s="259">
        <v>0</v>
      </c>
      <c r="AT143" s="260">
        <f t="shared" si="116"/>
        <v>0</v>
      </c>
      <c r="AU143" s="253">
        <v>0</v>
      </c>
      <c r="AV143" s="254">
        <v>1</v>
      </c>
      <c r="AW143" s="254">
        <f t="shared" si="117"/>
        <v>1</v>
      </c>
      <c r="AX143" s="254">
        <v>0</v>
      </c>
      <c r="AY143" s="254">
        <v>0</v>
      </c>
      <c r="AZ143" s="254">
        <v>0</v>
      </c>
      <c r="BA143" s="254">
        <v>0</v>
      </c>
      <c r="BB143" s="254">
        <f t="shared" si="118"/>
        <v>0</v>
      </c>
      <c r="BC143" s="25">
        <v>0</v>
      </c>
      <c r="BD143" s="254">
        <v>0</v>
      </c>
      <c r="BE143" s="254">
        <v>0</v>
      </c>
      <c r="BF143" s="254">
        <f t="shared" si="119"/>
        <v>0</v>
      </c>
      <c r="BG143" s="254">
        <v>0</v>
      </c>
      <c r="BH143" s="254">
        <v>0</v>
      </c>
      <c r="BI143" s="254">
        <v>0</v>
      </c>
      <c r="BJ143" s="254">
        <v>0</v>
      </c>
      <c r="BK143" s="254">
        <f t="shared" si="120"/>
        <v>0</v>
      </c>
      <c r="BL143" s="254">
        <v>864</v>
      </c>
      <c r="BM143" s="254">
        <v>0</v>
      </c>
      <c r="BN143" s="254">
        <v>0</v>
      </c>
      <c r="BO143" s="254">
        <v>0</v>
      </c>
      <c r="BP143" s="254">
        <v>0</v>
      </c>
      <c r="BQ143" s="254">
        <v>0</v>
      </c>
      <c r="BR143" s="254">
        <v>0</v>
      </c>
      <c r="BS143" s="254">
        <v>0</v>
      </c>
      <c r="BT143" s="254">
        <v>465</v>
      </c>
      <c r="BU143" s="254">
        <v>1</v>
      </c>
      <c r="BV143" s="254">
        <v>0</v>
      </c>
      <c r="BW143" s="254">
        <f t="shared" si="121"/>
        <v>466</v>
      </c>
      <c r="BX143" s="254">
        <v>0</v>
      </c>
      <c r="BY143" s="254">
        <v>0</v>
      </c>
      <c r="BZ143" s="254">
        <f t="shared" si="86"/>
        <v>0</v>
      </c>
      <c r="CA143" s="254">
        <v>21873</v>
      </c>
      <c r="CB143" s="254">
        <v>0</v>
      </c>
      <c r="CC143" s="254">
        <v>0</v>
      </c>
      <c r="CD143" s="255">
        <f t="shared" si="122"/>
        <v>23204</v>
      </c>
      <c r="CE143" s="259">
        <v>23204</v>
      </c>
    </row>
    <row r="144" spans="1:83" s="21" customFormat="1" ht="12" customHeight="1">
      <c r="A144" s="186" t="s">
        <v>173</v>
      </c>
      <c r="B144" s="190">
        <v>0</v>
      </c>
      <c r="C144" s="191">
        <v>0</v>
      </c>
      <c r="D144" s="191">
        <v>0</v>
      </c>
      <c r="E144" s="189">
        <f>SUM(B144:D144)</f>
        <v>0</v>
      </c>
      <c r="F144" s="190">
        <v>0</v>
      </c>
      <c r="G144" s="191">
        <v>0</v>
      </c>
      <c r="H144" s="191">
        <v>0</v>
      </c>
      <c r="I144" s="191">
        <v>0</v>
      </c>
      <c r="J144" s="192">
        <f>SUM(F144,G144,H144,I144)</f>
        <v>0</v>
      </c>
      <c r="K144" s="190">
        <v>0</v>
      </c>
      <c r="L144" s="191">
        <v>0</v>
      </c>
      <c r="M144" s="191">
        <v>0</v>
      </c>
      <c r="N144" s="191">
        <f>SUM(K144:M144)</f>
        <v>0</v>
      </c>
      <c r="O144" s="191">
        <v>0</v>
      </c>
      <c r="P144" s="191">
        <v>0</v>
      </c>
      <c r="Q144" s="191">
        <v>0</v>
      </c>
      <c r="R144" s="191">
        <v>0</v>
      </c>
      <c r="S144" s="191">
        <v>0</v>
      </c>
      <c r="T144" s="191">
        <v>0</v>
      </c>
      <c r="U144" s="191">
        <v>0</v>
      </c>
      <c r="V144" s="191">
        <v>0</v>
      </c>
      <c r="W144" s="191">
        <v>0</v>
      </c>
      <c r="X144" s="191">
        <v>0</v>
      </c>
      <c r="Y144" s="191">
        <v>0</v>
      </c>
      <c r="Z144" s="191">
        <v>0</v>
      </c>
      <c r="AA144" s="191">
        <v>0</v>
      </c>
      <c r="AB144" s="191">
        <v>0</v>
      </c>
      <c r="AC144" s="191">
        <v>0</v>
      </c>
      <c r="AD144" s="191">
        <v>0</v>
      </c>
      <c r="AE144" s="191">
        <v>0</v>
      </c>
      <c r="AF144" s="191">
        <v>0</v>
      </c>
      <c r="AG144" s="191">
        <v>0</v>
      </c>
      <c r="AH144" s="191">
        <v>0</v>
      </c>
      <c r="AI144" s="191">
        <v>0</v>
      </c>
      <c r="AJ144" s="191">
        <v>0</v>
      </c>
      <c r="AK144" s="191">
        <v>0</v>
      </c>
      <c r="AL144" s="191">
        <v>0</v>
      </c>
      <c r="AM144" s="191">
        <v>0</v>
      </c>
      <c r="AN144" s="191">
        <v>0</v>
      </c>
      <c r="AO144" s="193">
        <f t="shared" si="114"/>
        <v>0</v>
      </c>
      <c r="AP144" s="190">
        <v>0</v>
      </c>
      <c r="AQ144" s="191">
        <v>0</v>
      </c>
      <c r="AR144" s="192">
        <f>SUM(AP144,AQ144)</f>
        <v>0</v>
      </c>
      <c r="AS144" s="194">
        <v>0</v>
      </c>
      <c r="AT144" s="195">
        <f t="shared" si="116"/>
        <v>0</v>
      </c>
      <c r="AU144" s="187">
        <v>0</v>
      </c>
      <c r="AV144" s="188">
        <v>1956</v>
      </c>
      <c r="AW144" s="188">
        <f>SUM(AU144:AV144)</f>
        <v>1956</v>
      </c>
      <c r="AX144" s="188">
        <v>0</v>
      </c>
      <c r="AY144" s="188">
        <v>0</v>
      </c>
      <c r="AZ144" s="188">
        <v>0</v>
      </c>
      <c r="BA144" s="188">
        <v>0</v>
      </c>
      <c r="BB144" s="188">
        <f>SUM(AX144:BA144)</f>
        <v>0</v>
      </c>
      <c r="BC144" s="191">
        <v>0</v>
      </c>
      <c r="BD144" s="188">
        <v>0</v>
      </c>
      <c r="BE144" s="188">
        <v>123796</v>
      </c>
      <c r="BF144" s="188">
        <f>SUM(BD144:BE144)</f>
        <v>123796</v>
      </c>
      <c r="BG144" s="188">
        <v>0</v>
      </c>
      <c r="BH144" s="188">
        <v>0</v>
      </c>
      <c r="BI144" s="188">
        <v>0</v>
      </c>
      <c r="BJ144" s="188">
        <v>0</v>
      </c>
      <c r="BK144" s="188">
        <f>BG144+BH144+BI144+BJ144</f>
        <v>0</v>
      </c>
      <c r="BL144" s="188">
        <v>0</v>
      </c>
      <c r="BM144" s="188">
        <v>0</v>
      </c>
      <c r="BN144" s="188">
        <v>0</v>
      </c>
      <c r="BO144" s="188">
        <v>0</v>
      </c>
      <c r="BP144" s="188">
        <v>0</v>
      </c>
      <c r="BQ144" s="188">
        <v>0</v>
      </c>
      <c r="BR144" s="188">
        <v>0</v>
      </c>
      <c r="BS144" s="188">
        <v>0</v>
      </c>
      <c r="BT144" s="188">
        <v>224</v>
      </c>
      <c r="BU144" s="188">
        <v>0</v>
      </c>
      <c r="BV144" s="188">
        <v>0</v>
      </c>
      <c r="BW144" s="188">
        <f>BT144+BU144+BV144</f>
        <v>224</v>
      </c>
      <c r="BX144" s="188">
        <v>0</v>
      </c>
      <c r="BY144" s="188">
        <v>0</v>
      </c>
      <c r="BZ144" s="188">
        <f>BX144+BY144</f>
        <v>0</v>
      </c>
      <c r="CA144" s="188">
        <v>0</v>
      </c>
      <c r="CB144" s="188">
        <v>0</v>
      </c>
      <c r="CC144" s="188">
        <v>0</v>
      </c>
      <c r="CD144" s="189">
        <f t="shared" si="122"/>
        <v>125976</v>
      </c>
      <c r="CE144" s="194">
        <v>125976</v>
      </c>
    </row>
    <row r="145" spans="1:83" s="21" customFormat="1" ht="12" customHeight="1">
      <c r="A145" s="263" t="s">
        <v>198</v>
      </c>
      <c r="B145" s="258">
        <v>0</v>
      </c>
      <c r="C145" s="25">
        <v>0</v>
      </c>
      <c r="D145" s="25">
        <v>0</v>
      </c>
      <c r="E145" s="255">
        <f t="shared" si="111"/>
        <v>0</v>
      </c>
      <c r="F145" s="258">
        <v>0</v>
      </c>
      <c r="G145" s="25">
        <v>0</v>
      </c>
      <c r="H145" s="25">
        <v>0</v>
      </c>
      <c r="I145" s="25">
        <v>0</v>
      </c>
      <c r="J145" s="256">
        <f t="shared" si="112"/>
        <v>0</v>
      </c>
      <c r="K145" s="258">
        <v>0</v>
      </c>
      <c r="L145" s="25">
        <v>0</v>
      </c>
      <c r="M145" s="25">
        <v>0</v>
      </c>
      <c r="N145" s="25">
        <f t="shared" si="113"/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7">
        <f t="shared" si="114"/>
        <v>0</v>
      </c>
      <c r="AP145" s="258">
        <v>0</v>
      </c>
      <c r="AQ145" s="25">
        <v>0</v>
      </c>
      <c r="AR145" s="256">
        <f t="shared" si="115"/>
        <v>0</v>
      </c>
      <c r="AS145" s="259">
        <v>0</v>
      </c>
      <c r="AT145" s="260">
        <f t="shared" si="116"/>
        <v>0</v>
      </c>
      <c r="AU145" s="253">
        <v>0</v>
      </c>
      <c r="AV145" s="254">
        <v>83</v>
      </c>
      <c r="AW145" s="254">
        <f t="shared" si="117"/>
        <v>83</v>
      </c>
      <c r="AX145" s="254">
        <v>0</v>
      </c>
      <c r="AY145" s="254">
        <v>0</v>
      </c>
      <c r="AZ145" s="254">
        <v>0</v>
      </c>
      <c r="BA145" s="254">
        <v>0</v>
      </c>
      <c r="BB145" s="254">
        <f t="shared" si="118"/>
        <v>0</v>
      </c>
      <c r="BC145" s="25">
        <v>0</v>
      </c>
      <c r="BD145" s="254">
        <v>0</v>
      </c>
      <c r="BE145" s="254">
        <v>0</v>
      </c>
      <c r="BF145" s="254">
        <f t="shared" si="119"/>
        <v>0</v>
      </c>
      <c r="BG145" s="254">
        <v>0</v>
      </c>
      <c r="BH145" s="254">
        <v>0</v>
      </c>
      <c r="BI145" s="254">
        <v>0</v>
      </c>
      <c r="BJ145" s="254">
        <v>0</v>
      </c>
      <c r="BK145" s="254">
        <f t="shared" si="120"/>
        <v>0</v>
      </c>
      <c r="BL145" s="254">
        <v>0</v>
      </c>
      <c r="BM145" s="254">
        <v>0</v>
      </c>
      <c r="BN145" s="254">
        <v>0</v>
      </c>
      <c r="BO145" s="254">
        <v>0</v>
      </c>
      <c r="BP145" s="254">
        <v>0</v>
      </c>
      <c r="BQ145" s="254">
        <v>0</v>
      </c>
      <c r="BR145" s="254">
        <v>0</v>
      </c>
      <c r="BS145" s="254">
        <v>0</v>
      </c>
      <c r="BT145" s="254">
        <v>0</v>
      </c>
      <c r="BU145" s="254">
        <v>0</v>
      </c>
      <c r="BV145" s="254">
        <v>0</v>
      </c>
      <c r="BW145" s="254">
        <f t="shared" si="121"/>
        <v>0</v>
      </c>
      <c r="BX145" s="254">
        <v>0</v>
      </c>
      <c r="BY145" s="254">
        <v>0</v>
      </c>
      <c r="BZ145" s="254">
        <f t="shared" si="86"/>
        <v>0</v>
      </c>
      <c r="CA145" s="254">
        <v>0</v>
      </c>
      <c r="CB145" s="254">
        <v>23936</v>
      </c>
      <c r="CC145" s="254">
        <v>0</v>
      </c>
      <c r="CD145" s="255">
        <f t="shared" si="122"/>
        <v>24019</v>
      </c>
      <c r="CE145" s="259">
        <v>24019</v>
      </c>
    </row>
    <row r="146" spans="1:83" s="21" customFormat="1" ht="12" customHeight="1">
      <c r="A146" s="186" t="s">
        <v>199</v>
      </c>
      <c r="B146" s="190">
        <v>0</v>
      </c>
      <c r="C146" s="191">
        <v>0</v>
      </c>
      <c r="D146" s="191">
        <v>0</v>
      </c>
      <c r="E146" s="189">
        <f t="shared" si="111"/>
        <v>0</v>
      </c>
      <c r="F146" s="190">
        <v>0</v>
      </c>
      <c r="G146" s="191">
        <v>0</v>
      </c>
      <c r="H146" s="191">
        <v>0</v>
      </c>
      <c r="I146" s="191">
        <v>0</v>
      </c>
      <c r="J146" s="192">
        <f t="shared" si="112"/>
        <v>0</v>
      </c>
      <c r="K146" s="190">
        <v>0</v>
      </c>
      <c r="L146" s="191">
        <v>0</v>
      </c>
      <c r="M146" s="191">
        <v>0</v>
      </c>
      <c r="N146" s="191">
        <f t="shared" si="113"/>
        <v>0</v>
      </c>
      <c r="O146" s="191">
        <v>0</v>
      </c>
      <c r="P146" s="191">
        <v>0</v>
      </c>
      <c r="Q146" s="191">
        <v>0</v>
      </c>
      <c r="R146" s="191">
        <v>0</v>
      </c>
      <c r="S146" s="191">
        <v>0</v>
      </c>
      <c r="T146" s="191">
        <v>0</v>
      </c>
      <c r="U146" s="191">
        <v>0</v>
      </c>
      <c r="V146" s="191">
        <v>0</v>
      </c>
      <c r="W146" s="191">
        <v>0</v>
      </c>
      <c r="X146" s="191">
        <v>0</v>
      </c>
      <c r="Y146" s="191">
        <v>0</v>
      </c>
      <c r="Z146" s="191">
        <v>0</v>
      </c>
      <c r="AA146" s="191">
        <v>0</v>
      </c>
      <c r="AB146" s="191">
        <v>0</v>
      </c>
      <c r="AC146" s="191">
        <v>0</v>
      </c>
      <c r="AD146" s="191">
        <v>0</v>
      </c>
      <c r="AE146" s="191">
        <v>0</v>
      </c>
      <c r="AF146" s="191">
        <v>0</v>
      </c>
      <c r="AG146" s="191">
        <v>0</v>
      </c>
      <c r="AH146" s="191">
        <v>0</v>
      </c>
      <c r="AI146" s="191">
        <v>0</v>
      </c>
      <c r="AJ146" s="191">
        <v>0</v>
      </c>
      <c r="AK146" s="191">
        <v>0</v>
      </c>
      <c r="AL146" s="191">
        <v>0</v>
      </c>
      <c r="AM146" s="191">
        <v>0</v>
      </c>
      <c r="AN146" s="191">
        <v>0</v>
      </c>
      <c r="AO146" s="193">
        <f t="shared" si="114"/>
        <v>0</v>
      </c>
      <c r="AP146" s="190">
        <v>0</v>
      </c>
      <c r="AQ146" s="191">
        <v>0</v>
      </c>
      <c r="AR146" s="192">
        <f t="shared" si="115"/>
        <v>0</v>
      </c>
      <c r="AS146" s="194">
        <v>0</v>
      </c>
      <c r="AT146" s="195">
        <f t="shared" si="116"/>
        <v>0</v>
      </c>
      <c r="AU146" s="187">
        <v>0</v>
      </c>
      <c r="AV146" s="188">
        <v>0</v>
      </c>
      <c r="AW146" s="188">
        <f t="shared" si="117"/>
        <v>0</v>
      </c>
      <c r="AX146" s="188">
        <v>0</v>
      </c>
      <c r="AY146" s="188">
        <v>0</v>
      </c>
      <c r="AZ146" s="188">
        <v>0</v>
      </c>
      <c r="BA146" s="188">
        <v>0</v>
      </c>
      <c r="BB146" s="188">
        <f t="shared" si="118"/>
        <v>0</v>
      </c>
      <c r="BC146" s="191">
        <v>0</v>
      </c>
      <c r="BD146" s="188">
        <v>0</v>
      </c>
      <c r="BE146" s="188">
        <v>0</v>
      </c>
      <c r="BF146" s="188">
        <f t="shared" si="119"/>
        <v>0</v>
      </c>
      <c r="BG146" s="188">
        <v>0</v>
      </c>
      <c r="BH146" s="188">
        <v>0</v>
      </c>
      <c r="BI146" s="188">
        <v>0</v>
      </c>
      <c r="BJ146" s="188">
        <v>0</v>
      </c>
      <c r="BK146" s="188">
        <f t="shared" si="120"/>
        <v>0</v>
      </c>
      <c r="BL146" s="188">
        <v>0</v>
      </c>
      <c r="BM146" s="188">
        <v>0</v>
      </c>
      <c r="BN146" s="188">
        <v>0</v>
      </c>
      <c r="BO146" s="188">
        <v>0</v>
      </c>
      <c r="BP146" s="188">
        <v>0</v>
      </c>
      <c r="BQ146" s="188">
        <v>0</v>
      </c>
      <c r="BR146" s="188">
        <v>0</v>
      </c>
      <c r="BS146" s="188">
        <v>0</v>
      </c>
      <c r="BT146" s="188">
        <v>0</v>
      </c>
      <c r="BU146" s="188">
        <v>0</v>
      </c>
      <c r="BV146" s="188">
        <v>0</v>
      </c>
      <c r="BW146" s="188">
        <f t="shared" si="121"/>
        <v>0</v>
      </c>
      <c r="BX146" s="188">
        <v>0</v>
      </c>
      <c r="BY146" s="188">
        <v>0</v>
      </c>
      <c r="BZ146" s="188">
        <f t="shared" si="86"/>
        <v>0</v>
      </c>
      <c r="CA146" s="188">
        <v>0</v>
      </c>
      <c r="CB146" s="188">
        <v>0</v>
      </c>
      <c r="CC146" s="188">
        <v>40334</v>
      </c>
      <c r="CD146" s="189">
        <f t="shared" si="122"/>
        <v>40334</v>
      </c>
      <c r="CE146" s="194">
        <v>40334</v>
      </c>
    </row>
    <row r="147" spans="1:83" ht="12" customHeight="1">
      <c r="A147" s="267"/>
      <c r="B147" s="268"/>
      <c r="C147" s="269"/>
      <c r="D147" s="269"/>
      <c r="E147" s="270"/>
      <c r="F147" s="268"/>
      <c r="G147" s="269"/>
      <c r="H147" s="269"/>
      <c r="I147" s="269"/>
      <c r="J147" s="270"/>
      <c r="K147" s="268"/>
      <c r="L147" s="269"/>
      <c r="M147" s="269"/>
      <c r="N147" s="269"/>
      <c r="O147" s="269"/>
      <c r="P147" s="269"/>
      <c r="Q147" s="269"/>
      <c r="R147" s="269"/>
      <c r="S147" s="269"/>
      <c r="T147" s="269"/>
      <c r="U147" s="269"/>
      <c r="V147" s="269"/>
      <c r="W147" s="269"/>
      <c r="X147" s="269"/>
      <c r="Y147" s="269"/>
      <c r="Z147" s="269"/>
      <c r="AA147" s="269"/>
      <c r="AB147" s="269"/>
      <c r="AC147" s="269"/>
      <c r="AD147" s="269"/>
      <c r="AE147" s="269"/>
      <c r="AF147" s="269"/>
      <c r="AG147" s="269"/>
      <c r="AH147" s="269"/>
      <c r="AI147" s="269"/>
      <c r="AJ147" s="269"/>
      <c r="AK147" s="269"/>
      <c r="AL147" s="269"/>
      <c r="AM147" s="269"/>
      <c r="AN147" s="269"/>
      <c r="AO147" s="270"/>
      <c r="AP147" s="268"/>
      <c r="AQ147" s="269"/>
      <c r="AR147" s="270"/>
      <c r="AS147" s="271"/>
      <c r="AT147" s="271"/>
      <c r="AU147" s="272"/>
      <c r="AV147" s="273"/>
      <c r="AW147" s="273"/>
      <c r="AX147" s="273"/>
      <c r="AY147" s="273"/>
      <c r="AZ147" s="273"/>
      <c r="BA147" s="273"/>
      <c r="BB147" s="273"/>
      <c r="BC147" s="269"/>
      <c r="BD147" s="273"/>
      <c r="BE147" s="273"/>
      <c r="BF147" s="273"/>
      <c r="BG147" s="273"/>
      <c r="BH147" s="273"/>
      <c r="BI147" s="273"/>
      <c r="BJ147" s="273"/>
      <c r="BK147" s="273"/>
      <c r="BL147" s="273"/>
      <c r="BM147" s="273"/>
      <c r="BN147" s="273"/>
      <c r="BO147" s="273"/>
      <c r="BP147" s="273"/>
      <c r="BQ147" s="273"/>
      <c r="BR147" s="273"/>
      <c r="BS147" s="273"/>
      <c r="BT147" s="273"/>
      <c r="BU147" s="273"/>
      <c r="BV147" s="273"/>
      <c r="BW147" s="273"/>
      <c r="BX147" s="273"/>
      <c r="BY147" s="273"/>
      <c r="BZ147" s="273"/>
      <c r="CA147" s="273"/>
      <c r="CB147" s="273"/>
      <c r="CC147" s="273"/>
      <c r="CD147" s="270"/>
      <c r="CE147" s="271"/>
    </row>
    <row r="148" spans="1:83" ht="12" customHeight="1">
      <c r="A148" s="267"/>
      <c r="B148" s="274"/>
      <c r="C148" s="14"/>
      <c r="D148" s="14"/>
      <c r="E148" s="275"/>
      <c r="F148" s="274"/>
      <c r="G148" s="14"/>
      <c r="H148" s="14"/>
      <c r="I148" s="14"/>
      <c r="J148" s="275"/>
      <c r="K148" s="276"/>
      <c r="L148" s="269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277"/>
      <c r="AD148" s="277"/>
      <c r="AE148" s="277"/>
      <c r="AF148" s="277"/>
      <c r="AG148" s="277"/>
      <c r="AH148" s="277"/>
      <c r="AI148" s="277"/>
      <c r="AJ148" s="277"/>
      <c r="AK148" s="277"/>
      <c r="AL148" s="277"/>
      <c r="AM148" s="277"/>
      <c r="AN148" s="277"/>
      <c r="AO148" s="278"/>
      <c r="AP148" s="274"/>
      <c r="AQ148" s="14"/>
      <c r="AR148" s="278"/>
      <c r="AS148" s="279"/>
      <c r="AT148" s="280"/>
      <c r="AU148" s="274"/>
      <c r="AV148" s="14"/>
      <c r="AW148" s="14"/>
      <c r="AX148" s="14"/>
      <c r="AY148" s="14"/>
      <c r="AZ148" s="14"/>
      <c r="BA148" s="14"/>
      <c r="BB148" s="14"/>
      <c r="BC148" s="277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275"/>
      <c r="CE148" s="279"/>
    </row>
    <row r="149" spans="1:83" ht="12" customHeight="1">
      <c r="A149" s="231" t="s">
        <v>331</v>
      </c>
      <c r="B149" s="281">
        <f t="shared" ref="B149:AG149" si="123">B5</f>
        <v>168861</v>
      </c>
      <c r="C149" s="282">
        <f t="shared" si="123"/>
        <v>83448</v>
      </c>
      <c r="D149" s="282">
        <f t="shared" si="123"/>
        <v>20332</v>
      </c>
      <c r="E149" s="283">
        <f t="shared" si="123"/>
        <v>272641</v>
      </c>
      <c r="F149" s="281">
        <f t="shared" si="123"/>
        <v>14838</v>
      </c>
      <c r="G149" s="282">
        <f t="shared" si="123"/>
        <v>117330</v>
      </c>
      <c r="H149" s="282">
        <f t="shared" si="123"/>
        <v>56525</v>
      </c>
      <c r="I149" s="282">
        <f t="shared" si="123"/>
        <v>9864</v>
      </c>
      <c r="J149" s="283">
        <f t="shared" si="123"/>
        <v>198557</v>
      </c>
      <c r="K149" s="281">
        <f t="shared" si="123"/>
        <v>137527</v>
      </c>
      <c r="L149" s="282">
        <f t="shared" si="123"/>
        <v>44422</v>
      </c>
      <c r="M149" s="282">
        <f t="shared" si="123"/>
        <v>153990</v>
      </c>
      <c r="N149" s="282">
        <f t="shared" si="123"/>
        <v>335939</v>
      </c>
      <c r="O149" s="282">
        <f t="shared" si="123"/>
        <v>53034</v>
      </c>
      <c r="P149" s="282">
        <f t="shared" si="123"/>
        <v>13405</v>
      </c>
      <c r="Q149" s="282">
        <f t="shared" si="123"/>
        <v>40495</v>
      </c>
      <c r="R149" s="282">
        <f t="shared" si="123"/>
        <v>48493</v>
      </c>
      <c r="S149" s="282">
        <f t="shared" si="123"/>
        <v>29273</v>
      </c>
      <c r="T149" s="282">
        <f t="shared" si="123"/>
        <v>21017</v>
      </c>
      <c r="U149" s="282">
        <f t="shared" si="123"/>
        <v>56231</v>
      </c>
      <c r="V149" s="282">
        <f t="shared" si="123"/>
        <v>17323</v>
      </c>
      <c r="W149" s="282">
        <f t="shared" si="123"/>
        <v>226943</v>
      </c>
      <c r="X149" s="282">
        <f t="shared" si="123"/>
        <v>24324</v>
      </c>
      <c r="Y149" s="282">
        <f t="shared" si="123"/>
        <v>88947</v>
      </c>
      <c r="Z149" s="282">
        <f t="shared" si="123"/>
        <v>47079</v>
      </c>
      <c r="AA149" s="282">
        <f t="shared" si="123"/>
        <v>26590</v>
      </c>
      <c r="AB149" s="282">
        <f t="shared" si="123"/>
        <v>40773</v>
      </c>
      <c r="AC149" s="282">
        <f t="shared" si="123"/>
        <v>72642</v>
      </c>
      <c r="AD149" s="282">
        <f t="shared" si="123"/>
        <v>64127</v>
      </c>
      <c r="AE149" s="282">
        <f t="shared" si="123"/>
        <v>91530</v>
      </c>
      <c r="AF149" s="282">
        <f t="shared" si="123"/>
        <v>37782</v>
      </c>
      <c r="AG149" s="282">
        <f t="shared" si="123"/>
        <v>75909</v>
      </c>
      <c r="AH149" s="282">
        <f t="shared" ref="AH149:BM149" si="124">AH5</f>
        <v>64420</v>
      </c>
      <c r="AI149" s="282">
        <f t="shared" si="124"/>
        <v>58616</v>
      </c>
      <c r="AJ149" s="282">
        <f t="shared" si="124"/>
        <v>98091</v>
      </c>
      <c r="AK149" s="282">
        <f t="shared" si="124"/>
        <v>156859</v>
      </c>
      <c r="AL149" s="282">
        <f t="shared" si="124"/>
        <v>80869</v>
      </c>
      <c r="AM149" s="282">
        <f t="shared" si="124"/>
        <v>32916</v>
      </c>
      <c r="AN149" s="282">
        <f t="shared" si="124"/>
        <v>50603</v>
      </c>
      <c r="AO149" s="283">
        <f t="shared" si="124"/>
        <v>1954230</v>
      </c>
      <c r="AP149" s="281">
        <f t="shared" si="124"/>
        <v>152676</v>
      </c>
      <c r="AQ149" s="282">
        <f t="shared" si="124"/>
        <v>43036</v>
      </c>
      <c r="AR149" s="283">
        <f t="shared" si="124"/>
        <v>195712</v>
      </c>
      <c r="AS149" s="284">
        <f t="shared" si="124"/>
        <v>447138</v>
      </c>
      <c r="AT149" s="284">
        <f t="shared" si="124"/>
        <v>2795637</v>
      </c>
      <c r="AU149" s="281">
        <f t="shared" si="124"/>
        <v>107309</v>
      </c>
      <c r="AV149" s="282">
        <f t="shared" si="124"/>
        <v>539367</v>
      </c>
      <c r="AW149" s="282">
        <f t="shared" si="124"/>
        <v>646676</v>
      </c>
      <c r="AX149" s="282">
        <f t="shared" si="124"/>
        <v>212091</v>
      </c>
      <c r="AY149" s="282">
        <f t="shared" si="124"/>
        <v>10689</v>
      </c>
      <c r="AZ149" s="282">
        <f t="shared" si="124"/>
        <v>24950</v>
      </c>
      <c r="BA149" s="282">
        <f t="shared" si="124"/>
        <v>67559</v>
      </c>
      <c r="BB149" s="282">
        <f t="shared" si="124"/>
        <v>315289</v>
      </c>
      <c r="BC149" s="282">
        <f>BC5</f>
        <v>42258</v>
      </c>
      <c r="BD149" s="282">
        <f t="shared" si="124"/>
        <v>15069</v>
      </c>
      <c r="BE149" s="282">
        <f t="shared" si="124"/>
        <v>125593</v>
      </c>
      <c r="BF149" s="282">
        <f t="shared" si="124"/>
        <v>140662</v>
      </c>
      <c r="BG149" s="282">
        <f t="shared" si="124"/>
        <v>22843</v>
      </c>
      <c r="BH149" s="282">
        <f t="shared" si="124"/>
        <v>28175</v>
      </c>
      <c r="BI149" s="282">
        <f t="shared" si="124"/>
        <v>132637</v>
      </c>
      <c r="BJ149" s="282">
        <f t="shared" si="124"/>
        <v>67574</v>
      </c>
      <c r="BK149" s="282">
        <f t="shared" si="124"/>
        <v>251229</v>
      </c>
      <c r="BL149" s="282">
        <f t="shared" si="124"/>
        <v>362692</v>
      </c>
      <c r="BM149" s="282">
        <f t="shared" si="124"/>
        <v>296205</v>
      </c>
      <c r="BN149" s="282">
        <f t="shared" ref="BN149:CE149" si="125">BN5</f>
        <v>114052</v>
      </c>
      <c r="BO149" s="282">
        <f t="shared" si="125"/>
        <v>46863</v>
      </c>
      <c r="BP149" s="282">
        <f t="shared" si="125"/>
        <v>58081</v>
      </c>
      <c r="BQ149" s="282">
        <f t="shared" si="125"/>
        <v>25264</v>
      </c>
      <c r="BR149" s="282">
        <f t="shared" si="125"/>
        <v>124594</v>
      </c>
      <c r="BS149" s="282">
        <f t="shared" si="125"/>
        <v>20741</v>
      </c>
      <c r="BT149" s="282">
        <f t="shared" si="125"/>
        <v>484385</v>
      </c>
      <c r="BU149" s="282">
        <f t="shared" si="125"/>
        <v>159171</v>
      </c>
      <c r="BV149" s="282">
        <f t="shared" si="125"/>
        <v>103352</v>
      </c>
      <c r="BW149" s="282">
        <f t="shared" si="125"/>
        <v>746908</v>
      </c>
      <c r="BX149" s="282">
        <f t="shared" si="125"/>
        <v>57025</v>
      </c>
      <c r="BY149" s="282">
        <f t="shared" si="125"/>
        <v>114420</v>
      </c>
      <c r="BZ149" s="282">
        <f t="shared" si="125"/>
        <v>171445</v>
      </c>
      <c r="CA149" s="282">
        <f t="shared" si="125"/>
        <v>23299</v>
      </c>
      <c r="CB149" s="282">
        <f t="shared" si="125"/>
        <v>104279</v>
      </c>
      <c r="CC149" s="282">
        <f t="shared" si="125"/>
        <v>40334</v>
      </c>
      <c r="CD149" s="283">
        <f t="shared" si="125"/>
        <v>3530871</v>
      </c>
      <c r="CE149" s="284">
        <f t="shared" si="125"/>
        <v>6599149</v>
      </c>
    </row>
    <row r="150" spans="1:83" ht="12" customHeight="1">
      <c r="A150" s="285" t="s">
        <v>336</v>
      </c>
      <c r="B150" s="286">
        <f t="shared" ref="B150:AG150" si="126">B99</f>
        <v>23</v>
      </c>
      <c r="C150" s="287">
        <f t="shared" si="126"/>
        <v>66</v>
      </c>
      <c r="D150" s="287">
        <f t="shared" si="126"/>
        <v>8</v>
      </c>
      <c r="E150" s="288">
        <f t="shared" si="126"/>
        <v>97</v>
      </c>
      <c r="F150" s="286">
        <f t="shared" si="126"/>
        <v>68</v>
      </c>
      <c r="G150" s="287">
        <f t="shared" si="126"/>
        <v>382</v>
      </c>
      <c r="H150" s="287">
        <f t="shared" si="126"/>
        <v>213</v>
      </c>
      <c r="I150" s="287">
        <f t="shared" si="126"/>
        <v>8</v>
      </c>
      <c r="J150" s="288">
        <f t="shared" si="126"/>
        <v>671</v>
      </c>
      <c r="K150" s="286">
        <f t="shared" si="126"/>
        <v>398</v>
      </c>
      <c r="L150" s="287">
        <f t="shared" si="126"/>
        <v>836</v>
      </c>
      <c r="M150" s="287">
        <f t="shared" si="126"/>
        <v>5234</v>
      </c>
      <c r="N150" s="287">
        <f t="shared" si="126"/>
        <v>6468</v>
      </c>
      <c r="O150" s="287">
        <f t="shared" si="126"/>
        <v>513</v>
      </c>
      <c r="P150" s="287">
        <f t="shared" si="126"/>
        <v>125</v>
      </c>
      <c r="Q150" s="287">
        <f t="shared" si="126"/>
        <v>546</v>
      </c>
      <c r="R150" s="287">
        <f t="shared" si="126"/>
        <v>271</v>
      </c>
      <c r="S150" s="287">
        <f t="shared" si="126"/>
        <v>322</v>
      </c>
      <c r="T150" s="287">
        <f t="shared" si="126"/>
        <v>436</v>
      </c>
      <c r="U150" s="287">
        <f t="shared" si="126"/>
        <v>1379</v>
      </c>
      <c r="V150" s="287">
        <f t="shared" si="126"/>
        <v>601</v>
      </c>
      <c r="W150" s="287">
        <f t="shared" si="126"/>
        <v>564</v>
      </c>
      <c r="X150" s="287">
        <f t="shared" si="126"/>
        <v>296</v>
      </c>
      <c r="Y150" s="287">
        <f t="shared" si="126"/>
        <v>2278</v>
      </c>
      <c r="Z150" s="287">
        <f t="shared" si="126"/>
        <v>2011</v>
      </c>
      <c r="AA150" s="287">
        <f t="shared" si="126"/>
        <v>1967</v>
      </c>
      <c r="AB150" s="287">
        <f t="shared" si="126"/>
        <v>1389</v>
      </c>
      <c r="AC150" s="287">
        <f t="shared" si="126"/>
        <v>1548</v>
      </c>
      <c r="AD150" s="287">
        <f t="shared" si="126"/>
        <v>995</v>
      </c>
      <c r="AE150" s="287">
        <f t="shared" si="126"/>
        <v>1725</v>
      </c>
      <c r="AF150" s="287">
        <f t="shared" si="126"/>
        <v>1380</v>
      </c>
      <c r="AG150" s="287">
        <f t="shared" si="126"/>
        <v>2064</v>
      </c>
      <c r="AH150" s="287">
        <f t="shared" ref="AH150:BM150" si="127">AH99</f>
        <v>2710</v>
      </c>
      <c r="AI150" s="287">
        <f t="shared" si="127"/>
        <v>1395</v>
      </c>
      <c r="AJ150" s="287">
        <f t="shared" si="127"/>
        <v>2355</v>
      </c>
      <c r="AK150" s="287">
        <f t="shared" si="127"/>
        <v>3516</v>
      </c>
      <c r="AL150" s="287">
        <f t="shared" si="127"/>
        <v>1197</v>
      </c>
      <c r="AM150" s="287">
        <f t="shared" si="127"/>
        <v>913</v>
      </c>
      <c r="AN150" s="287">
        <f t="shared" si="127"/>
        <v>649</v>
      </c>
      <c r="AO150" s="288">
        <f t="shared" si="127"/>
        <v>39613</v>
      </c>
      <c r="AP150" s="286">
        <f t="shared" si="127"/>
        <v>152676</v>
      </c>
      <c r="AQ150" s="287">
        <f t="shared" si="127"/>
        <v>43036</v>
      </c>
      <c r="AR150" s="288">
        <f t="shared" si="127"/>
        <v>195712</v>
      </c>
      <c r="AS150" s="289">
        <f t="shared" si="127"/>
        <v>2140</v>
      </c>
      <c r="AT150" s="289">
        <f t="shared" si="127"/>
        <v>238136</v>
      </c>
      <c r="AU150" s="286">
        <f t="shared" si="127"/>
        <v>107093</v>
      </c>
      <c r="AV150" s="287">
        <f t="shared" si="127"/>
        <v>507172</v>
      </c>
      <c r="AW150" s="287">
        <f t="shared" si="127"/>
        <v>614265</v>
      </c>
      <c r="AX150" s="287">
        <f t="shared" si="127"/>
        <v>211977</v>
      </c>
      <c r="AY150" s="287">
        <f t="shared" si="127"/>
        <v>10636</v>
      </c>
      <c r="AZ150" s="287">
        <f t="shared" si="127"/>
        <v>24950</v>
      </c>
      <c r="BA150" s="287">
        <f t="shared" si="127"/>
        <v>67559</v>
      </c>
      <c r="BB150" s="287">
        <f t="shared" si="127"/>
        <v>315122</v>
      </c>
      <c r="BC150" s="287">
        <f>BC99</f>
        <v>41107</v>
      </c>
      <c r="BD150" s="287">
        <f t="shared" si="127"/>
        <v>15069</v>
      </c>
      <c r="BE150" s="287">
        <f t="shared" si="127"/>
        <v>125593</v>
      </c>
      <c r="BF150" s="287">
        <f t="shared" si="127"/>
        <v>140662</v>
      </c>
      <c r="BG150" s="287">
        <f t="shared" si="127"/>
        <v>21564</v>
      </c>
      <c r="BH150" s="287">
        <f t="shared" si="127"/>
        <v>28175</v>
      </c>
      <c r="BI150" s="287">
        <f t="shared" si="127"/>
        <v>132637</v>
      </c>
      <c r="BJ150" s="287">
        <f t="shared" si="127"/>
        <v>67574</v>
      </c>
      <c r="BK150" s="287">
        <f t="shared" si="127"/>
        <v>249950</v>
      </c>
      <c r="BL150" s="287">
        <f t="shared" si="127"/>
        <v>362692</v>
      </c>
      <c r="BM150" s="287">
        <f t="shared" si="127"/>
        <v>296205</v>
      </c>
      <c r="BN150" s="287">
        <f t="shared" ref="BN150:CE150" si="128">BN99</f>
        <v>114052</v>
      </c>
      <c r="BO150" s="287">
        <f t="shared" si="128"/>
        <v>46715</v>
      </c>
      <c r="BP150" s="287">
        <f t="shared" si="128"/>
        <v>58081</v>
      </c>
      <c r="BQ150" s="287">
        <f t="shared" si="128"/>
        <v>25164</v>
      </c>
      <c r="BR150" s="287">
        <f t="shared" si="128"/>
        <v>124588</v>
      </c>
      <c r="BS150" s="287">
        <f t="shared" si="128"/>
        <v>20741</v>
      </c>
      <c r="BT150" s="287">
        <f t="shared" si="128"/>
        <v>482897</v>
      </c>
      <c r="BU150" s="287">
        <f t="shared" si="128"/>
        <v>159166</v>
      </c>
      <c r="BV150" s="287">
        <f t="shared" si="128"/>
        <v>103352</v>
      </c>
      <c r="BW150" s="287">
        <f t="shared" si="128"/>
        <v>745415</v>
      </c>
      <c r="BX150" s="287">
        <f t="shared" si="128"/>
        <v>57025</v>
      </c>
      <c r="BY150" s="287">
        <f t="shared" si="128"/>
        <v>114420</v>
      </c>
      <c r="BZ150" s="287">
        <f t="shared" si="128"/>
        <v>171445</v>
      </c>
      <c r="CA150" s="287">
        <f t="shared" si="128"/>
        <v>23299</v>
      </c>
      <c r="CB150" s="287">
        <f t="shared" si="128"/>
        <v>104279</v>
      </c>
      <c r="CC150" s="287">
        <f t="shared" si="128"/>
        <v>40334</v>
      </c>
      <c r="CD150" s="288">
        <f t="shared" si="128"/>
        <v>3494116</v>
      </c>
      <c r="CE150" s="289">
        <f t="shared" si="128"/>
        <v>3732349</v>
      </c>
    </row>
    <row r="151" spans="1:83" ht="12" customHeight="1">
      <c r="A151" s="263" t="s">
        <v>337</v>
      </c>
      <c r="B151" s="290">
        <f t="shared" ref="B151:AG151" si="129">B100</f>
        <v>2</v>
      </c>
      <c r="C151" s="291">
        <f t="shared" si="129"/>
        <v>1</v>
      </c>
      <c r="D151" s="291">
        <f t="shared" si="129"/>
        <v>0</v>
      </c>
      <c r="E151" s="129">
        <f t="shared" si="129"/>
        <v>3</v>
      </c>
      <c r="F151" s="290">
        <f t="shared" si="129"/>
        <v>66</v>
      </c>
      <c r="G151" s="291">
        <f t="shared" si="129"/>
        <v>277</v>
      </c>
      <c r="H151" s="291">
        <f t="shared" si="129"/>
        <v>14</v>
      </c>
      <c r="I151" s="291">
        <f t="shared" si="129"/>
        <v>8</v>
      </c>
      <c r="J151" s="129">
        <f t="shared" si="129"/>
        <v>365</v>
      </c>
      <c r="K151" s="290">
        <f t="shared" si="129"/>
        <v>360</v>
      </c>
      <c r="L151" s="291">
        <f t="shared" si="129"/>
        <v>74</v>
      </c>
      <c r="M151" s="291">
        <f t="shared" si="129"/>
        <v>5012</v>
      </c>
      <c r="N151" s="291">
        <f t="shared" si="129"/>
        <v>5446</v>
      </c>
      <c r="O151" s="291">
        <f t="shared" si="129"/>
        <v>461</v>
      </c>
      <c r="P151" s="291">
        <f t="shared" si="129"/>
        <v>83</v>
      </c>
      <c r="Q151" s="291">
        <f t="shared" si="129"/>
        <v>477</v>
      </c>
      <c r="R151" s="291">
        <f t="shared" si="129"/>
        <v>246</v>
      </c>
      <c r="S151" s="291">
        <f t="shared" si="129"/>
        <v>216</v>
      </c>
      <c r="T151" s="291">
        <f t="shared" si="129"/>
        <v>417</v>
      </c>
      <c r="U151" s="291">
        <f t="shared" si="129"/>
        <v>1013</v>
      </c>
      <c r="V151" s="291">
        <f t="shared" si="129"/>
        <v>596</v>
      </c>
      <c r="W151" s="291">
        <f t="shared" si="129"/>
        <v>564</v>
      </c>
      <c r="X151" s="291">
        <f t="shared" si="129"/>
        <v>87</v>
      </c>
      <c r="Y151" s="291">
        <f t="shared" si="129"/>
        <v>1901</v>
      </c>
      <c r="Z151" s="291">
        <f t="shared" si="129"/>
        <v>1229</v>
      </c>
      <c r="AA151" s="291">
        <f t="shared" si="129"/>
        <v>1242</v>
      </c>
      <c r="AB151" s="291">
        <f t="shared" si="129"/>
        <v>581</v>
      </c>
      <c r="AC151" s="291">
        <f t="shared" si="129"/>
        <v>1328</v>
      </c>
      <c r="AD151" s="291">
        <f t="shared" si="129"/>
        <v>908</v>
      </c>
      <c r="AE151" s="291">
        <f t="shared" si="129"/>
        <v>1248</v>
      </c>
      <c r="AF151" s="291">
        <f t="shared" si="129"/>
        <v>1243</v>
      </c>
      <c r="AG151" s="291">
        <f t="shared" si="129"/>
        <v>1606</v>
      </c>
      <c r="AH151" s="291">
        <f t="shared" ref="AH151:BM151" si="130">AH100</f>
        <v>1016</v>
      </c>
      <c r="AI151" s="291">
        <f t="shared" si="130"/>
        <v>758</v>
      </c>
      <c r="AJ151" s="291">
        <f t="shared" si="130"/>
        <v>879</v>
      </c>
      <c r="AK151" s="291">
        <f t="shared" si="130"/>
        <v>1434</v>
      </c>
      <c r="AL151" s="291">
        <f t="shared" si="130"/>
        <v>497</v>
      </c>
      <c r="AM151" s="291">
        <f t="shared" si="130"/>
        <v>170</v>
      </c>
      <c r="AN151" s="291">
        <f t="shared" si="130"/>
        <v>416</v>
      </c>
      <c r="AO151" s="129">
        <f t="shared" si="130"/>
        <v>26062</v>
      </c>
      <c r="AP151" s="292">
        <f t="shared" si="130"/>
        <v>50</v>
      </c>
      <c r="AQ151" s="293">
        <f t="shared" si="130"/>
        <v>44</v>
      </c>
      <c r="AR151" s="129">
        <f t="shared" si="130"/>
        <v>94</v>
      </c>
      <c r="AS151" s="130">
        <f t="shared" si="130"/>
        <v>1845</v>
      </c>
      <c r="AT151" s="130">
        <f t="shared" si="130"/>
        <v>28366</v>
      </c>
      <c r="AU151" s="290">
        <f t="shared" si="130"/>
        <v>106351</v>
      </c>
      <c r="AV151" s="291">
        <f t="shared" si="130"/>
        <v>491471</v>
      </c>
      <c r="AW151" s="291">
        <f t="shared" si="130"/>
        <v>597822</v>
      </c>
      <c r="AX151" s="291">
        <f t="shared" si="130"/>
        <v>717</v>
      </c>
      <c r="AY151" s="291">
        <f t="shared" si="130"/>
        <v>186</v>
      </c>
      <c r="AZ151" s="291">
        <f t="shared" si="130"/>
        <v>322</v>
      </c>
      <c r="BA151" s="291">
        <f t="shared" si="130"/>
        <v>704</v>
      </c>
      <c r="BB151" s="291">
        <f t="shared" si="130"/>
        <v>1929</v>
      </c>
      <c r="BC151" s="291">
        <f>BC100</f>
        <v>94</v>
      </c>
      <c r="BD151" s="291">
        <f t="shared" si="130"/>
        <v>443</v>
      </c>
      <c r="BE151" s="291">
        <f t="shared" si="130"/>
        <v>1380</v>
      </c>
      <c r="BF151" s="291">
        <f t="shared" si="130"/>
        <v>1823</v>
      </c>
      <c r="BG151" s="291">
        <f t="shared" si="130"/>
        <v>171</v>
      </c>
      <c r="BH151" s="291">
        <f t="shared" si="130"/>
        <v>226</v>
      </c>
      <c r="BI151" s="291">
        <f t="shared" si="130"/>
        <v>-322</v>
      </c>
      <c r="BJ151" s="291">
        <f t="shared" si="130"/>
        <v>-48</v>
      </c>
      <c r="BK151" s="291">
        <f t="shared" si="130"/>
        <v>27</v>
      </c>
      <c r="BL151" s="291">
        <f t="shared" si="130"/>
        <v>7624</v>
      </c>
      <c r="BM151" s="291">
        <f t="shared" si="130"/>
        <v>296205</v>
      </c>
      <c r="BN151" s="291">
        <f t="shared" ref="BN151:CE151" si="131">BN100</f>
        <v>70</v>
      </c>
      <c r="BO151" s="291">
        <f t="shared" si="131"/>
        <v>541</v>
      </c>
      <c r="BP151" s="291">
        <f t="shared" si="131"/>
        <v>95</v>
      </c>
      <c r="BQ151" s="291">
        <f t="shared" si="131"/>
        <v>554</v>
      </c>
      <c r="BR151" s="291">
        <f t="shared" si="131"/>
        <v>1371</v>
      </c>
      <c r="BS151" s="291">
        <f t="shared" si="131"/>
        <v>108</v>
      </c>
      <c r="BT151" s="291">
        <f t="shared" si="131"/>
        <v>456755</v>
      </c>
      <c r="BU151" s="291">
        <f t="shared" si="131"/>
        <v>147235</v>
      </c>
      <c r="BV151" s="291">
        <f t="shared" si="131"/>
        <v>99864</v>
      </c>
      <c r="BW151" s="291">
        <f t="shared" si="131"/>
        <v>703854</v>
      </c>
      <c r="BX151" s="291">
        <f t="shared" si="131"/>
        <v>57</v>
      </c>
      <c r="BY151" s="291">
        <f t="shared" si="131"/>
        <v>893</v>
      </c>
      <c r="BZ151" s="291">
        <f t="shared" si="131"/>
        <v>950</v>
      </c>
      <c r="CA151" s="291">
        <f t="shared" si="131"/>
        <v>122</v>
      </c>
      <c r="CB151" s="291">
        <f t="shared" si="131"/>
        <v>633</v>
      </c>
      <c r="CC151" s="291">
        <f t="shared" si="131"/>
        <v>0</v>
      </c>
      <c r="CD151" s="129">
        <f t="shared" si="131"/>
        <v>1613822</v>
      </c>
      <c r="CE151" s="130">
        <f t="shared" si="131"/>
        <v>1642191</v>
      </c>
    </row>
    <row r="152" spans="1:83" ht="12" customHeight="1">
      <c r="A152" s="186" t="s">
        <v>338</v>
      </c>
      <c r="B152" s="294">
        <f t="shared" ref="B152:AG152" si="132">B110</f>
        <v>21</v>
      </c>
      <c r="C152" s="295">
        <f t="shared" si="132"/>
        <v>65</v>
      </c>
      <c r="D152" s="295">
        <f t="shared" si="132"/>
        <v>8</v>
      </c>
      <c r="E152" s="125">
        <f t="shared" si="132"/>
        <v>94</v>
      </c>
      <c r="F152" s="294">
        <f t="shared" si="132"/>
        <v>0</v>
      </c>
      <c r="G152" s="295">
        <f t="shared" si="132"/>
        <v>0</v>
      </c>
      <c r="H152" s="295">
        <f t="shared" si="132"/>
        <v>0</v>
      </c>
      <c r="I152" s="295">
        <f t="shared" si="132"/>
        <v>0</v>
      </c>
      <c r="J152" s="125">
        <f t="shared" si="132"/>
        <v>0</v>
      </c>
      <c r="K152" s="294">
        <f t="shared" si="132"/>
        <v>0</v>
      </c>
      <c r="L152" s="295">
        <f t="shared" si="132"/>
        <v>0</v>
      </c>
      <c r="M152" s="295">
        <f t="shared" si="132"/>
        <v>0</v>
      </c>
      <c r="N152" s="295">
        <f t="shared" si="132"/>
        <v>0</v>
      </c>
      <c r="O152" s="295">
        <f t="shared" si="132"/>
        <v>0</v>
      </c>
      <c r="P152" s="295">
        <f t="shared" si="132"/>
        <v>0</v>
      </c>
      <c r="Q152" s="295">
        <f t="shared" si="132"/>
        <v>0</v>
      </c>
      <c r="R152" s="295">
        <f t="shared" si="132"/>
        <v>0</v>
      </c>
      <c r="S152" s="295">
        <f t="shared" si="132"/>
        <v>0</v>
      </c>
      <c r="T152" s="295">
        <f t="shared" si="132"/>
        <v>0</v>
      </c>
      <c r="U152" s="295">
        <f t="shared" si="132"/>
        <v>0</v>
      </c>
      <c r="V152" s="295">
        <f t="shared" si="132"/>
        <v>0</v>
      </c>
      <c r="W152" s="295">
        <f t="shared" si="132"/>
        <v>0</v>
      </c>
      <c r="X152" s="295">
        <f t="shared" si="132"/>
        <v>0</v>
      </c>
      <c r="Y152" s="295">
        <f t="shared" si="132"/>
        <v>0</v>
      </c>
      <c r="Z152" s="295">
        <f t="shared" si="132"/>
        <v>0</v>
      </c>
      <c r="AA152" s="295">
        <f t="shared" si="132"/>
        <v>0</v>
      </c>
      <c r="AB152" s="295">
        <f t="shared" si="132"/>
        <v>0</v>
      </c>
      <c r="AC152" s="295">
        <f t="shared" si="132"/>
        <v>0</v>
      </c>
      <c r="AD152" s="295">
        <f t="shared" si="132"/>
        <v>0</v>
      </c>
      <c r="AE152" s="295">
        <f t="shared" si="132"/>
        <v>0</v>
      </c>
      <c r="AF152" s="295">
        <f t="shared" si="132"/>
        <v>0</v>
      </c>
      <c r="AG152" s="295">
        <f t="shared" si="132"/>
        <v>0</v>
      </c>
      <c r="AH152" s="295">
        <f t="shared" ref="AH152:BM152" si="133">AH110</f>
        <v>427</v>
      </c>
      <c r="AI152" s="295">
        <f t="shared" si="133"/>
        <v>0</v>
      </c>
      <c r="AJ152" s="295">
        <f t="shared" si="133"/>
        <v>0</v>
      </c>
      <c r="AK152" s="295">
        <f t="shared" si="133"/>
        <v>0</v>
      </c>
      <c r="AL152" s="295">
        <f t="shared" si="133"/>
        <v>0</v>
      </c>
      <c r="AM152" s="295">
        <f t="shared" si="133"/>
        <v>0</v>
      </c>
      <c r="AN152" s="295">
        <f t="shared" si="133"/>
        <v>0</v>
      </c>
      <c r="AO152" s="125">
        <f t="shared" si="133"/>
        <v>427</v>
      </c>
      <c r="AP152" s="296">
        <f t="shared" si="133"/>
        <v>0</v>
      </c>
      <c r="AQ152" s="297">
        <f t="shared" si="133"/>
        <v>42979</v>
      </c>
      <c r="AR152" s="125">
        <f t="shared" si="133"/>
        <v>42979</v>
      </c>
      <c r="AS152" s="126">
        <f t="shared" si="133"/>
        <v>0</v>
      </c>
      <c r="AT152" s="126">
        <f t="shared" si="133"/>
        <v>43406</v>
      </c>
      <c r="AU152" s="294">
        <f t="shared" si="133"/>
        <v>208</v>
      </c>
      <c r="AV152" s="295">
        <f t="shared" si="133"/>
        <v>6584</v>
      </c>
      <c r="AW152" s="295">
        <f t="shared" si="133"/>
        <v>6792</v>
      </c>
      <c r="AX152" s="295">
        <f t="shared" si="133"/>
        <v>203300</v>
      </c>
      <c r="AY152" s="295">
        <f t="shared" si="133"/>
        <v>10450</v>
      </c>
      <c r="AZ152" s="295">
        <f t="shared" si="133"/>
        <v>24628</v>
      </c>
      <c r="BA152" s="295">
        <f t="shared" si="133"/>
        <v>66679</v>
      </c>
      <c r="BB152" s="295">
        <f t="shared" si="133"/>
        <v>305057</v>
      </c>
      <c r="BC152" s="295">
        <f>BC110</f>
        <v>0</v>
      </c>
      <c r="BD152" s="295">
        <f t="shared" si="133"/>
        <v>14626</v>
      </c>
      <c r="BE152" s="295">
        <f t="shared" si="133"/>
        <v>0</v>
      </c>
      <c r="BF152" s="295">
        <f t="shared" si="133"/>
        <v>14626</v>
      </c>
      <c r="BG152" s="295">
        <f t="shared" si="133"/>
        <v>0</v>
      </c>
      <c r="BH152" s="295">
        <f t="shared" si="133"/>
        <v>0</v>
      </c>
      <c r="BI152" s="295">
        <f t="shared" si="133"/>
        <v>0</v>
      </c>
      <c r="BJ152" s="295">
        <f t="shared" si="133"/>
        <v>0</v>
      </c>
      <c r="BK152" s="295">
        <f t="shared" si="133"/>
        <v>0</v>
      </c>
      <c r="BL152" s="295">
        <f t="shared" si="133"/>
        <v>0</v>
      </c>
      <c r="BM152" s="295">
        <f t="shared" si="133"/>
        <v>0</v>
      </c>
      <c r="BN152" s="295">
        <f t="shared" ref="BN152:CE152" si="134">BN110</f>
        <v>0</v>
      </c>
      <c r="BO152" s="295">
        <f t="shared" si="134"/>
        <v>0</v>
      </c>
      <c r="BP152" s="295">
        <f t="shared" si="134"/>
        <v>0</v>
      </c>
      <c r="BQ152" s="295">
        <f t="shared" si="134"/>
        <v>5</v>
      </c>
      <c r="BR152" s="295">
        <f t="shared" si="134"/>
        <v>75219</v>
      </c>
      <c r="BS152" s="295">
        <f t="shared" si="134"/>
        <v>20633</v>
      </c>
      <c r="BT152" s="295">
        <f t="shared" si="134"/>
        <v>6045</v>
      </c>
      <c r="BU152" s="295">
        <f t="shared" si="134"/>
        <v>269</v>
      </c>
      <c r="BV152" s="295">
        <f t="shared" si="134"/>
        <v>1</v>
      </c>
      <c r="BW152" s="295">
        <f t="shared" si="134"/>
        <v>6315</v>
      </c>
      <c r="BX152" s="295">
        <f t="shared" si="134"/>
        <v>0</v>
      </c>
      <c r="BY152" s="295">
        <f t="shared" si="134"/>
        <v>0</v>
      </c>
      <c r="BZ152" s="295">
        <f t="shared" si="134"/>
        <v>0</v>
      </c>
      <c r="CA152" s="295">
        <f t="shared" si="134"/>
        <v>4</v>
      </c>
      <c r="CB152" s="295">
        <f t="shared" si="134"/>
        <v>79710</v>
      </c>
      <c r="CC152" s="295">
        <f t="shared" si="134"/>
        <v>0</v>
      </c>
      <c r="CD152" s="125">
        <f t="shared" si="134"/>
        <v>508361</v>
      </c>
      <c r="CE152" s="126">
        <f t="shared" si="134"/>
        <v>551861</v>
      </c>
    </row>
    <row r="153" spans="1:83" ht="12" customHeight="1">
      <c r="A153" s="263" t="s">
        <v>339</v>
      </c>
      <c r="B153" s="290">
        <f>B124</f>
        <v>0</v>
      </c>
      <c r="C153" s="291">
        <f t="shared" ref="C153:BN153" si="135">C124</f>
        <v>0</v>
      </c>
      <c r="D153" s="291">
        <f t="shared" si="135"/>
        <v>0</v>
      </c>
      <c r="E153" s="129">
        <f t="shared" si="135"/>
        <v>0</v>
      </c>
      <c r="F153" s="290">
        <f t="shared" si="135"/>
        <v>2</v>
      </c>
      <c r="G153" s="291">
        <f t="shared" si="135"/>
        <v>105</v>
      </c>
      <c r="H153" s="291">
        <f t="shared" si="135"/>
        <v>199</v>
      </c>
      <c r="I153" s="291">
        <f t="shared" si="135"/>
        <v>0</v>
      </c>
      <c r="J153" s="129">
        <f t="shared" si="135"/>
        <v>306</v>
      </c>
      <c r="K153" s="290">
        <f t="shared" si="135"/>
        <v>38</v>
      </c>
      <c r="L153" s="291">
        <f t="shared" si="135"/>
        <v>762</v>
      </c>
      <c r="M153" s="291">
        <f t="shared" si="135"/>
        <v>222</v>
      </c>
      <c r="N153" s="291">
        <f t="shared" si="135"/>
        <v>1022</v>
      </c>
      <c r="O153" s="291">
        <f t="shared" si="135"/>
        <v>52</v>
      </c>
      <c r="P153" s="291">
        <f t="shared" si="135"/>
        <v>42</v>
      </c>
      <c r="Q153" s="291">
        <f t="shared" si="135"/>
        <v>69</v>
      </c>
      <c r="R153" s="291">
        <f t="shared" si="135"/>
        <v>25</v>
      </c>
      <c r="S153" s="291">
        <f t="shared" si="135"/>
        <v>106</v>
      </c>
      <c r="T153" s="291">
        <f t="shared" si="135"/>
        <v>19</v>
      </c>
      <c r="U153" s="291">
        <f t="shared" si="135"/>
        <v>366</v>
      </c>
      <c r="V153" s="291">
        <f t="shared" si="135"/>
        <v>5</v>
      </c>
      <c r="W153" s="291">
        <f t="shared" si="135"/>
        <v>0</v>
      </c>
      <c r="X153" s="291">
        <f t="shared" si="135"/>
        <v>209</v>
      </c>
      <c r="Y153" s="291">
        <f t="shared" si="135"/>
        <v>377</v>
      </c>
      <c r="Z153" s="291">
        <f t="shared" si="135"/>
        <v>782</v>
      </c>
      <c r="AA153" s="291">
        <f t="shared" si="135"/>
        <v>725</v>
      </c>
      <c r="AB153" s="291">
        <f t="shared" si="135"/>
        <v>808</v>
      </c>
      <c r="AC153" s="291">
        <f t="shared" si="135"/>
        <v>220</v>
      </c>
      <c r="AD153" s="291">
        <f t="shared" si="135"/>
        <v>87</v>
      </c>
      <c r="AE153" s="291">
        <f t="shared" si="135"/>
        <v>477</v>
      </c>
      <c r="AF153" s="291">
        <f t="shared" si="135"/>
        <v>137</v>
      </c>
      <c r="AG153" s="291">
        <f t="shared" si="135"/>
        <v>458</v>
      </c>
      <c r="AH153" s="291">
        <f t="shared" si="135"/>
        <v>1267</v>
      </c>
      <c r="AI153" s="291">
        <f t="shared" si="135"/>
        <v>637</v>
      </c>
      <c r="AJ153" s="291">
        <f t="shared" si="135"/>
        <v>1476</v>
      </c>
      <c r="AK153" s="291">
        <f t="shared" si="135"/>
        <v>2082</v>
      </c>
      <c r="AL153" s="291">
        <f t="shared" si="135"/>
        <v>700</v>
      </c>
      <c r="AM153" s="291">
        <f t="shared" si="135"/>
        <v>743</v>
      </c>
      <c r="AN153" s="291">
        <f t="shared" si="135"/>
        <v>233</v>
      </c>
      <c r="AO153" s="129">
        <f t="shared" si="135"/>
        <v>13124</v>
      </c>
      <c r="AP153" s="292">
        <f t="shared" si="135"/>
        <v>152626</v>
      </c>
      <c r="AQ153" s="293">
        <f t="shared" si="135"/>
        <v>13</v>
      </c>
      <c r="AR153" s="129">
        <f t="shared" si="135"/>
        <v>152639</v>
      </c>
      <c r="AS153" s="130">
        <f t="shared" si="135"/>
        <v>295</v>
      </c>
      <c r="AT153" s="130">
        <f t="shared" si="135"/>
        <v>166364</v>
      </c>
      <c r="AU153" s="290">
        <f t="shared" si="135"/>
        <v>534</v>
      </c>
      <c r="AV153" s="291">
        <f t="shared" si="135"/>
        <v>7077</v>
      </c>
      <c r="AW153" s="291">
        <f t="shared" si="135"/>
        <v>7611</v>
      </c>
      <c r="AX153" s="291">
        <f t="shared" si="135"/>
        <v>7960</v>
      </c>
      <c r="AY153" s="291">
        <f t="shared" si="135"/>
        <v>0</v>
      </c>
      <c r="AZ153" s="291">
        <f t="shared" si="135"/>
        <v>0</v>
      </c>
      <c r="BA153" s="291">
        <f t="shared" si="135"/>
        <v>176</v>
      </c>
      <c r="BB153" s="291">
        <f t="shared" si="135"/>
        <v>8136</v>
      </c>
      <c r="BC153" s="291">
        <f>BC124</f>
        <v>41013</v>
      </c>
      <c r="BD153" s="291">
        <f t="shared" si="135"/>
        <v>0</v>
      </c>
      <c r="BE153" s="291">
        <f t="shared" si="135"/>
        <v>417</v>
      </c>
      <c r="BF153" s="291">
        <f t="shared" si="135"/>
        <v>417</v>
      </c>
      <c r="BG153" s="291">
        <f t="shared" si="135"/>
        <v>21393</v>
      </c>
      <c r="BH153" s="291">
        <f t="shared" si="135"/>
        <v>27949</v>
      </c>
      <c r="BI153" s="291">
        <f t="shared" si="135"/>
        <v>132959</v>
      </c>
      <c r="BJ153" s="291">
        <f t="shared" si="135"/>
        <v>67622</v>
      </c>
      <c r="BK153" s="291">
        <f t="shared" si="135"/>
        <v>249923</v>
      </c>
      <c r="BL153" s="291">
        <f t="shared" si="135"/>
        <v>354204</v>
      </c>
      <c r="BM153" s="291">
        <f t="shared" si="135"/>
        <v>0</v>
      </c>
      <c r="BN153" s="291">
        <f t="shared" si="135"/>
        <v>113982</v>
      </c>
      <c r="BO153" s="291">
        <f t="shared" ref="BO153:CC153" si="136">BO124</f>
        <v>46174</v>
      </c>
      <c r="BP153" s="291">
        <f t="shared" si="136"/>
        <v>57986</v>
      </c>
      <c r="BQ153" s="291">
        <f t="shared" si="136"/>
        <v>24605</v>
      </c>
      <c r="BR153" s="291">
        <f t="shared" si="136"/>
        <v>47</v>
      </c>
      <c r="BS153" s="291">
        <f t="shared" si="136"/>
        <v>0</v>
      </c>
      <c r="BT153" s="291">
        <f t="shared" si="136"/>
        <v>17502</v>
      </c>
      <c r="BU153" s="291">
        <f t="shared" si="136"/>
        <v>11043</v>
      </c>
      <c r="BV153" s="291">
        <f t="shared" si="136"/>
        <v>1052</v>
      </c>
      <c r="BW153" s="291">
        <f t="shared" si="136"/>
        <v>29597</v>
      </c>
      <c r="BX153" s="291">
        <f t="shared" si="136"/>
        <v>893</v>
      </c>
      <c r="BY153" s="291">
        <f t="shared" si="136"/>
        <v>29</v>
      </c>
      <c r="BZ153" s="291">
        <f t="shared" si="136"/>
        <v>922</v>
      </c>
      <c r="CA153" s="291">
        <f t="shared" si="136"/>
        <v>1300</v>
      </c>
      <c r="CB153" s="291">
        <f t="shared" si="136"/>
        <v>0</v>
      </c>
      <c r="CC153" s="291">
        <f t="shared" si="136"/>
        <v>0</v>
      </c>
      <c r="CD153" s="129">
        <f t="shared" ref="CD153:CE153" si="137">CD124</f>
        <v>935917</v>
      </c>
      <c r="CE153" s="130">
        <f t="shared" si="137"/>
        <v>1102281</v>
      </c>
    </row>
    <row r="154" spans="1:83" ht="12" customHeight="1">
      <c r="A154" s="186" t="s">
        <v>340</v>
      </c>
      <c r="B154" s="294">
        <f>B138</f>
        <v>0</v>
      </c>
      <c r="C154" s="295">
        <f t="shared" ref="C154:BN154" si="138">C138</f>
        <v>0</v>
      </c>
      <c r="D154" s="295">
        <f t="shared" si="138"/>
        <v>0</v>
      </c>
      <c r="E154" s="125">
        <f t="shared" si="138"/>
        <v>0</v>
      </c>
      <c r="F154" s="294">
        <f t="shared" si="138"/>
        <v>0</v>
      </c>
      <c r="G154" s="295">
        <f t="shared" si="138"/>
        <v>0</v>
      </c>
      <c r="H154" s="295">
        <f t="shared" si="138"/>
        <v>0</v>
      </c>
      <c r="I154" s="295">
        <f t="shared" si="138"/>
        <v>0</v>
      </c>
      <c r="J154" s="125">
        <f t="shared" si="138"/>
        <v>0</v>
      </c>
      <c r="K154" s="294">
        <f t="shared" si="138"/>
        <v>0</v>
      </c>
      <c r="L154" s="295">
        <f t="shared" si="138"/>
        <v>0</v>
      </c>
      <c r="M154" s="295">
        <f t="shared" si="138"/>
        <v>0</v>
      </c>
      <c r="N154" s="295">
        <f t="shared" si="138"/>
        <v>0</v>
      </c>
      <c r="O154" s="295">
        <f t="shared" si="138"/>
        <v>0</v>
      </c>
      <c r="P154" s="295">
        <f t="shared" si="138"/>
        <v>0</v>
      </c>
      <c r="Q154" s="295">
        <f t="shared" si="138"/>
        <v>0</v>
      </c>
      <c r="R154" s="295">
        <f t="shared" si="138"/>
        <v>0</v>
      </c>
      <c r="S154" s="295">
        <f t="shared" si="138"/>
        <v>0</v>
      </c>
      <c r="T154" s="295">
        <f t="shared" si="138"/>
        <v>0</v>
      </c>
      <c r="U154" s="295">
        <f t="shared" si="138"/>
        <v>0</v>
      </c>
      <c r="V154" s="295">
        <f t="shared" si="138"/>
        <v>0</v>
      </c>
      <c r="W154" s="295">
        <f t="shared" si="138"/>
        <v>0</v>
      </c>
      <c r="X154" s="295">
        <f t="shared" si="138"/>
        <v>0</v>
      </c>
      <c r="Y154" s="295">
        <f t="shared" si="138"/>
        <v>0</v>
      </c>
      <c r="Z154" s="295">
        <f t="shared" si="138"/>
        <v>0</v>
      </c>
      <c r="AA154" s="295">
        <f t="shared" si="138"/>
        <v>0</v>
      </c>
      <c r="AB154" s="295">
        <f t="shared" si="138"/>
        <v>0</v>
      </c>
      <c r="AC154" s="295">
        <f t="shared" si="138"/>
        <v>0</v>
      </c>
      <c r="AD154" s="295">
        <f t="shared" si="138"/>
        <v>0</v>
      </c>
      <c r="AE154" s="295">
        <f t="shared" si="138"/>
        <v>0</v>
      </c>
      <c r="AF154" s="295">
        <f t="shared" si="138"/>
        <v>0</v>
      </c>
      <c r="AG154" s="295">
        <f t="shared" si="138"/>
        <v>0</v>
      </c>
      <c r="AH154" s="295">
        <f t="shared" si="138"/>
        <v>0</v>
      </c>
      <c r="AI154" s="295">
        <f t="shared" si="138"/>
        <v>0</v>
      </c>
      <c r="AJ154" s="295">
        <f t="shared" si="138"/>
        <v>0</v>
      </c>
      <c r="AK154" s="295">
        <f t="shared" si="138"/>
        <v>0</v>
      </c>
      <c r="AL154" s="295">
        <f t="shared" si="138"/>
        <v>0</v>
      </c>
      <c r="AM154" s="295">
        <f t="shared" si="138"/>
        <v>0</v>
      </c>
      <c r="AN154" s="295">
        <f t="shared" si="138"/>
        <v>0</v>
      </c>
      <c r="AO154" s="125">
        <f t="shared" si="138"/>
        <v>0</v>
      </c>
      <c r="AP154" s="296">
        <f t="shared" si="138"/>
        <v>0</v>
      </c>
      <c r="AQ154" s="297">
        <f t="shared" si="138"/>
        <v>0</v>
      </c>
      <c r="AR154" s="125">
        <f t="shared" si="138"/>
        <v>0</v>
      </c>
      <c r="AS154" s="126">
        <f t="shared" si="138"/>
        <v>0</v>
      </c>
      <c r="AT154" s="126">
        <f t="shared" si="138"/>
        <v>0</v>
      </c>
      <c r="AU154" s="294">
        <f t="shared" si="138"/>
        <v>0</v>
      </c>
      <c r="AV154" s="295">
        <f t="shared" si="138"/>
        <v>2040</v>
      </c>
      <c r="AW154" s="295">
        <f t="shared" si="138"/>
        <v>2040</v>
      </c>
      <c r="AX154" s="295">
        <f t="shared" si="138"/>
        <v>0</v>
      </c>
      <c r="AY154" s="295">
        <f t="shared" si="138"/>
        <v>0</v>
      </c>
      <c r="AZ154" s="295">
        <f t="shared" si="138"/>
        <v>0</v>
      </c>
      <c r="BA154" s="295">
        <f t="shared" si="138"/>
        <v>0</v>
      </c>
      <c r="BB154" s="295">
        <f t="shared" si="138"/>
        <v>0</v>
      </c>
      <c r="BC154" s="295">
        <f>BC138</f>
        <v>0</v>
      </c>
      <c r="BD154" s="295">
        <f t="shared" si="138"/>
        <v>0</v>
      </c>
      <c r="BE154" s="295">
        <f t="shared" si="138"/>
        <v>123796</v>
      </c>
      <c r="BF154" s="295">
        <f t="shared" si="138"/>
        <v>123796</v>
      </c>
      <c r="BG154" s="295">
        <f t="shared" si="138"/>
        <v>0</v>
      </c>
      <c r="BH154" s="295">
        <f t="shared" si="138"/>
        <v>0</v>
      </c>
      <c r="BI154" s="295">
        <f t="shared" si="138"/>
        <v>0</v>
      </c>
      <c r="BJ154" s="295">
        <f t="shared" si="138"/>
        <v>0</v>
      </c>
      <c r="BK154" s="295">
        <f t="shared" si="138"/>
        <v>0</v>
      </c>
      <c r="BL154" s="295">
        <f t="shared" si="138"/>
        <v>864</v>
      </c>
      <c r="BM154" s="295">
        <f t="shared" si="138"/>
        <v>0</v>
      </c>
      <c r="BN154" s="295">
        <f t="shared" si="138"/>
        <v>0</v>
      </c>
      <c r="BO154" s="295">
        <f t="shared" ref="BO154:CC154" si="139">BO138</f>
        <v>0</v>
      </c>
      <c r="BP154" s="295">
        <f t="shared" si="139"/>
        <v>0</v>
      </c>
      <c r="BQ154" s="295">
        <f t="shared" si="139"/>
        <v>0</v>
      </c>
      <c r="BR154" s="295">
        <f t="shared" si="139"/>
        <v>47951</v>
      </c>
      <c r="BS154" s="295">
        <f t="shared" si="139"/>
        <v>0</v>
      </c>
      <c r="BT154" s="295">
        <f t="shared" si="139"/>
        <v>2595</v>
      </c>
      <c r="BU154" s="295">
        <f t="shared" si="139"/>
        <v>619</v>
      </c>
      <c r="BV154" s="295">
        <f t="shared" si="139"/>
        <v>2435</v>
      </c>
      <c r="BW154" s="295">
        <f t="shared" si="139"/>
        <v>5649</v>
      </c>
      <c r="BX154" s="295">
        <f t="shared" si="139"/>
        <v>56075</v>
      </c>
      <c r="BY154" s="295">
        <f t="shared" si="139"/>
        <v>113498</v>
      </c>
      <c r="BZ154" s="295">
        <f t="shared" si="139"/>
        <v>169573</v>
      </c>
      <c r="CA154" s="295">
        <f t="shared" si="139"/>
        <v>21873</v>
      </c>
      <c r="CB154" s="295">
        <f t="shared" si="139"/>
        <v>23936</v>
      </c>
      <c r="CC154" s="295">
        <f t="shared" si="139"/>
        <v>40334</v>
      </c>
      <c r="CD154" s="125">
        <f t="shared" ref="CD154:CE154" si="140">CD138</f>
        <v>436016</v>
      </c>
      <c r="CE154" s="126">
        <f t="shared" si="140"/>
        <v>436016</v>
      </c>
    </row>
    <row r="155" spans="1:83" ht="12" customHeight="1">
      <c r="A155" s="298"/>
      <c r="B155" s="272"/>
      <c r="C155" s="273"/>
      <c r="D155" s="273"/>
      <c r="E155" s="106"/>
      <c r="F155" s="272"/>
      <c r="G155" s="273"/>
      <c r="H155" s="273"/>
      <c r="I155" s="273"/>
      <c r="J155" s="106"/>
      <c r="K155" s="272"/>
      <c r="L155" s="273"/>
      <c r="M155" s="273"/>
      <c r="N155" s="273"/>
      <c r="O155" s="273"/>
      <c r="P155" s="273"/>
      <c r="Q155" s="273"/>
      <c r="R155" s="273"/>
      <c r="S155" s="273"/>
      <c r="T155" s="273"/>
      <c r="U155" s="273"/>
      <c r="V155" s="273"/>
      <c r="W155" s="273"/>
      <c r="X155" s="273"/>
      <c r="Y155" s="273"/>
      <c r="Z155" s="273"/>
      <c r="AA155" s="273"/>
      <c r="AB155" s="273"/>
      <c r="AC155" s="273"/>
      <c r="AD155" s="273"/>
      <c r="AE155" s="273"/>
      <c r="AF155" s="273"/>
      <c r="AG155" s="273"/>
      <c r="AH155" s="273"/>
      <c r="AI155" s="273"/>
      <c r="AJ155" s="273"/>
      <c r="AK155" s="273"/>
      <c r="AL155" s="273"/>
      <c r="AM155" s="273"/>
      <c r="AN155" s="273"/>
      <c r="AO155" s="106"/>
      <c r="AP155" s="299"/>
      <c r="AQ155" s="7"/>
      <c r="AR155" s="106"/>
      <c r="AS155" s="110"/>
      <c r="AT155" s="110"/>
      <c r="AU155" s="272"/>
      <c r="AV155" s="273"/>
      <c r="AW155" s="273"/>
      <c r="AX155" s="273"/>
      <c r="AY155" s="273"/>
      <c r="AZ155" s="273"/>
      <c r="BA155" s="273"/>
      <c r="BB155" s="273"/>
      <c r="BC155" s="273"/>
      <c r="BD155" s="273"/>
      <c r="BE155" s="273"/>
      <c r="BF155" s="273"/>
      <c r="BG155" s="273"/>
      <c r="BH155" s="273"/>
      <c r="BI155" s="273"/>
      <c r="BJ155" s="273"/>
      <c r="BK155" s="273"/>
      <c r="BL155" s="273"/>
      <c r="BM155" s="273"/>
      <c r="BN155" s="273"/>
      <c r="BO155" s="273"/>
      <c r="BP155" s="273"/>
      <c r="BQ155" s="273"/>
      <c r="BR155" s="273"/>
      <c r="BS155" s="273"/>
      <c r="BT155" s="273"/>
      <c r="BU155" s="273"/>
      <c r="BV155" s="273"/>
      <c r="BW155" s="273"/>
      <c r="BX155" s="273"/>
      <c r="BY155" s="273"/>
      <c r="BZ155" s="273"/>
      <c r="CA155" s="273"/>
      <c r="CB155" s="273"/>
      <c r="CC155" s="273"/>
      <c r="CD155" s="106"/>
      <c r="CE155" s="110"/>
    </row>
    <row r="156" spans="1:83" ht="12" customHeight="1">
      <c r="A156" s="261" t="s">
        <v>341</v>
      </c>
      <c r="B156" s="300">
        <f>SUM(B157:B160)</f>
        <v>1</v>
      </c>
      <c r="C156" s="301">
        <f t="shared" ref="C156:BN156" si="141">SUM(C157:C160)</f>
        <v>1</v>
      </c>
      <c r="D156" s="301">
        <f t="shared" si="141"/>
        <v>1</v>
      </c>
      <c r="E156" s="302">
        <f t="shared" si="141"/>
        <v>1</v>
      </c>
      <c r="F156" s="300">
        <f t="shared" si="141"/>
        <v>1</v>
      </c>
      <c r="G156" s="301">
        <f t="shared" si="141"/>
        <v>1</v>
      </c>
      <c r="H156" s="301">
        <f t="shared" si="141"/>
        <v>1</v>
      </c>
      <c r="I156" s="301">
        <f t="shared" si="141"/>
        <v>1</v>
      </c>
      <c r="J156" s="302">
        <f t="shared" si="141"/>
        <v>1</v>
      </c>
      <c r="K156" s="300">
        <f t="shared" si="141"/>
        <v>1</v>
      </c>
      <c r="L156" s="301">
        <f t="shared" si="141"/>
        <v>1</v>
      </c>
      <c r="M156" s="301">
        <f t="shared" si="141"/>
        <v>1</v>
      </c>
      <c r="N156" s="301">
        <f t="shared" si="141"/>
        <v>1</v>
      </c>
      <c r="O156" s="301">
        <f t="shared" si="141"/>
        <v>1</v>
      </c>
      <c r="P156" s="301">
        <f t="shared" si="141"/>
        <v>1</v>
      </c>
      <c r="Q156" s="301">
        <f t="shared" si="141"/>
        <v>1</v>
      </c>
      <c r="R156" s="301">
        <f t="shared" si="141"/>
        <v>1</v>
      </c>
      <c r="S156" s="301">
        <f t="shared" si="141"/>
        <v>1</v>
      </c>
      <c r="T156" s="301">
        <f t="shared" si="141"/>
        <v>1</v>
      </c>
      <c r="U156" s="301">
        <f t="shared" si="141"/>
        <v>1</v>
      </c>
      <c r="V156" s="301">
        <f t="shared" si="141"/>
        <v>1</v>
      </c>
      <c r="W156" s="301">
        <f t="shared" si="141"/>
        <v>1</v>
      </c>
      <c r="X156" s="301">
        <f t="shared" si="141"/>
        <v>1</v>
      </c>
      <c r="Y156" s="301">
        <f t="shared" si="141"/>
        <v>1</v>
      </c>
      <c r="Z156" s="301">
        <f t="shared" si="141"/>
        <v>1</v>
      </c>
      <c r="AA156" s="301">
        <f t="shared" si="141"/>
        <v>1</v>
      </c>
      <c r="AB156" s="301">
        <f t="shared" si="141"/>
        <v>1</v>
      </c>
      <c r="AC156" s="301">
        <f t="shared" si="141"/>
        <v>1</v>
      </c>
      <c r="AD156" s="301">
        <f t="shared" si="141"/>
        <v>1</v>
      </c>
      <c r="AE156" s="301">
        <f t="shared" si="141"/>
        <v>1</v>
      </c>
      <c r="AF156" s="301">
        <f t="shared" si="141"/>
        <v>1</v>
      </c>
      <c r="AG156" s="301">
        <f t="shared" si="141"/>
        <v>1</v>
      </c>
      <c r="AH156" s="301">
        <f t="shared" si="141"/>
        <v>1</v>
      </c>
      <c r="AI156" s="301">
        <f t="shared" si="141"/>
        <v>1</v>
      </c>
      <c r="AJ156" s="301">
        <f t="shared" si="141"/>
        <v>1</v>
      </c>
      <c r="AK156" s="301">
        <f t="shared" si="141"/>
        <v>1</v>
      </c>
      <c r="AL156" s="301">
        <f t="shared" si="141"/>
        <v>1</v>
      </c>
      <c r="AM156" s="301">
        <f t="shared" si="141"/>
        <v>1</v>
      </c>
      <c r="AN156" s="301">
        <f t="shared" si="141"/>
        <v>1</v>
      </c>
      <c r="AO156" s="302">
        <f t="shared" si="141"/>
        <v>1</v>
      </c>
      <c r="AP156" s="300">
        <f t="shared" si="141"/>
        <v>1</v>
      </c>
      <c r="AQ156" s="301">
        <f t="shared" si="141"/>
        <v>1</v>
      </c>
      <c r="AR156" s="302">
        <f t="shared" si="141"/>
        <v>1</v>
      </c>
      <c r="AS156" s="303">
        <f t="shared" si="141"/>
        <v>1</v>
      </c>
      <c r="AT156" s="303">
        <f t="shared" si="141"/>
        <v>1</v>
      </c>
      <c r="AU156" s="300">
        <f t="shared" si="141"/>
        <v>0.99999999999999989</v>
      </c>
      <c r="AV156" s="301">
        <f t="shared" si="141"/>
        <v>1</v>
      </c>
      <c r="AW156" s="301">
        <f t="shared" si="141"/>
        <v>1</v>
      </c>
      <c r="AX156" s="301">
        <f t="shared" si="141"/>
        <v>1</v>
      </c>
      <c r="AY156" s="301">
        <f t="shared" si="141"/>
        <v>1</v>
      </c>
      <c r="AZ156" s="301">
        <f t="shared" si="141"/>
        <v>1</v>
      </c>
      <c r="BA156" s="301">
        <f t="shared" si="141"/>
        <v>1</v>
      </c>
      <c r="BB156" s="301">
        <f t="shared" si="141"/>
        <v>1</v>
      </c>
      <c r="BC156" s="301">
        <f>SUM(BC157:BC160)</f>
        <v>1</v>
      </c>
      <c r="BD156" s="301">
        <f t="shared" si="141"/>
        <v>1</v>
      </c>
      <c r="BE156" s="301">
        <f t="shared" si="141"/>
        <v>1</v>
      </c>
      <c r="BF156" s="301">
        <f t="shared" si="141"/>
        <v>1</v>
      </c>
      <c r="BG156" s="301">
        <f t="shared" si="141"/>
        <v>1</v>
      </c>
      <c r="BH156" s="301">
        <f t="shared" si="141"/>
        <v>1</v>
      </c>
      <c r="BI156" s="301">
        <f t="shared" si="141"/>
        <v>1</v>
      </c>
      <c r="BJ156" s="301">
        <f t="shared" si="141"/>
        <v>1</v>
      </c>
      <c r="BK156" s="301">
        <f t="shared" si="141"/>
        <v>1</v>
      </c>
      <c r="BL156" s="301">
        <f t="shared" si="141"/>
        <v>1</v>
      </c>
      <c r="BM156" s="301">
        <f t="shared" si="141"/>
        <v>1</v>
      </c>
      <c r="BN156" s="301">
        <f t="shared" si="141"/>
        <v>1</v>
      </c>
      <c r="BO156" s="301">
        <f t="shared" ref="BO156:CE156" si="142">SUM(BO157:BO160)</f>
        <v>1</v>
      </c>
      <c r="BP156" s="301">
        <f t="shared" si="142"/>
        <v>1</v>
      </c>
      <c r="BQ156" s="301">
        <f t="shared" si="142"/>
        <v>1</v>
      </c>
      <c r="BR156" s="301">
        <f t="shared" si="142"/>
        <v>1</v>
      </c>
      <c r="BS156" s="301">
        <f t="shared" si="142"/>
        <v>1</v>
      </c>
      <c r="BT156" s="301">
        <f t="shared" si="142"/>
        <v>1</v>
      </c>
      <c r="BU156" s="301">
        <f t="shared" si="142"/>
        <v>1</v>
      </c>
      <c r="BV156" s="301">
        <f t="shared" si="142"/>
        <v>1</v>
      </c>
      <c r="BW156" s="301">
        <f t="shared" si="142"/>
        <v>0.99999999999999989</v>
      </c>
      <c r="BX156" s="301">
        <f t="shared" si="142"/>
        <v>1</v>
      </c>
      <c r="BY156" s="301">
        <f t="shared" si="142"/>
        <v>1</v>
      </c>
      <c r="BZ156" s="301">
        <f t="shared" si="142"/>
        <v>1</v>
      </c>
      <c r="CA156" s="301">
        <f t="shared" si="142"/>
        <v>1</v>
      </c>
      <c r="CB156" s="301">
        <f t="shared" si="142"/>
        <v>1</v>
      </c>
      <c r="CC156" s="301">
        <f t="shared" si="142"/>
        <v>1</v>
      </c>
      <c r="CD156" s="302">
        <f t="shared" si="142"/>
        <v>0.99999999999999989</v>
      </c>
      <c r="CE156" s="303">
        <f t="shared" si="142"/>
        <v>1</v>
      </c>
    </row>
    <row r="157" spans="1:83" ht="12" customHeight="1">
      <c r="A157" s="263" t="s">
        <v>337</v>
      </c>
      <c r="B157" s="304">
        <f t="shared" ref="B157:AG157" si="143">B101</f>
        <v>8.6956521739130432E-2</v>
      </c>
      <c r="C157" s="305">
        <f t="shared" si="143"/>
        <v>1.5151515151515152E-2</v>
      </c>
      <c r="D157" s="305">
        <f t="shared" si="143"/>
        <v>0</v>
      </c>
      <c r="E157" s="306">
        <f t="shared" si="143"/>
        <v>3.0927835051546393E-2</v>
      </c>
      <c r="F157" s="304">
        <f t="shared" si="143"/>
        <v>0.97058823529411764</v>
      </c>
      <c r="G157" s="305">
        <f t="shared" si="143"/>
        <v>0.72513089005235598</v>
      </c>
      <c r="H157" s="305">
        <f t="shared" si="143"/>
        <v>6.5727699530516437E-2</v>
      </c>
      <c r="I157" s="305">
        <f t="shared" si="143"/>
        <v>1</v>
      </c>
      <c r="J157" s="306">
        <f t="shared" si="143"/>
        <v>0.54396423248882264</v>
      </c>
      <c r="K157" s="304">
        <f t="shared" si="143"/>
        <v>0.90452261306532666</v>
      </c>
      <c r="L157" s="305">
        <f t="shared" si="143"/>
        <v>8.8516746411483258E-2</v>
      </c>
      <c r="M157" s="305">
        <f t="shared" si="143"/>
        <v>0.95758502101643106</v>
      </c>
      <c r="N157" s="305">
        <f t="shared" si="143"/>
        <v>0.84199134199134196</v>
      </c>
      <c r="O157" s="305">
        <f t="shared" si="143"/>
        <v>0.89863547758284601</v>
      </c>
      <c r="P157" s="305">
        <f t="shared" si="143"/>
        <v>0.66400000000000003</v>
      </c>
      <c r="Q157" s="305">
        <f t="shared" si="143"/>
        <v>0.87362637362637363</v>
      </c>
      <c r="R157" s="305">
        <f t="shared" si="143"/>
        <v>0.90774907749077494</v>
      </c>
      <c r="S157" s="305">
        <f t="shared" si="143"/>
        <v>0.67080745341614911</v>
      </c>
      <c r="T157" s="305">
        <f t="shared" si="143"/>
        <v>0.95642201834862384</v>
      </c>
      <c r="U157" s="305">
        <f t="shared" si="143"/>
        <v>0.73459028281363303</v>
      </c>
      <c r="V157" s="305">
        <f t="shared" si="143"/>
        <v>0.99168053244592347</v>
      </c>
      <c r="W157" s="305">
        <f t="shared" si="143"/>
        <v>1</v>
      </c>
      <c r="X157" s="305">
        <f t="shared" si="143"/>
        <v>0.29391891891891891</v>
      </c>
      <c r="Y157" s="305">
        <f t="shared" si="143"/>
        <v>0.83450395083406492</v>
      </c>
      <c r="Z157" s="305">
        <f t="shared" si="143"/>
        <v>0.61113873694679266</v>
      </c>
      <c r="AA157" s="305">
        <f t="shared" si="143"/>
        <v>0.63141840366039659</v>
      </c>
      <c r="AB157" s="305">
        <f t="shared" si="143"/>
        <v>0.41828653707703384</v>
      </c>
      <c r="AC157" s="305">
        <f t="shared" si="143"/>
        <v>0.8578811369509044</v>
      </c>
      <c r="AD157" s="305">
        <f t="shared" si="143"/>
        <v>0.91256281407035178</v>
      </c>
      <c r="AE157" s="305">
        <f t="shared" si="143"/>
        <v>0.72347826086956524</v>
      </c>
      <c r="AF157" s="305">
        <f t="shared" si="143"/>
        <v>0.9007246376811594</v>
      </c>
      <c r="AG157" s="305">
        <f t="shared" si="143"/>
        <v>0.7781007751937985</v>
      </c>
      <c r="AH157" s="305">
        <f t="shared" ref="AH157:BM157" si="144">AH101</f>
        <v>0.37490774907749075</v>
      </c>
      <c r="AI157" s="305">
        <f t="shared" si="144"/>
        <v>0.54336917562724019</v>
      </c>
      <c r="AJ157" s="305">
        <f t="shared" si="144"/>
        <v>0.37324840764331207</v>
      </c>
      <c r="AK157" s="305">
        <f t="shared" si="144"/>
        <v>0.40784982935153585</v>
      </c>
      <c r="AL157" s="305">
        <f t="shared" si="144"/>
        <v>0.41520467836257308</v>
      </c>
      <c r="AM157" s="305">
        <f t="shared" si="144"/>
        <v>0.18619934282584885</v>
      </c>
      <c r="AN157" s="305">
        <f t="shared" si="144"/>
        <v>0.64098613251155623</v>
      </c>
      <c r="AO157" s="307">
        <f t="shared" si="144"/>
        <v>0.65791533082573905</v>
      </c>
      <c r="AP157" s="308">
        <f t="shared" si="144"/>
        <v>3.2749089575309805E-4</v>
      </c>
      <c r="AQ157" s="309">
        <f t="shared" si="144"/>
        <v>1.0223998512872944E-3</v>
      </c>
      <c r="AR157" s="307">
        <f t="shared" si="144"/>
        <v>4.8029758011772401E-4</v>
      </c>
      <c r="AS157" s="310">
        <f t="shared" si="144"/>
        <v>0.86214953271028039</v>
      </c>
      <c r="AT157" s="310">
        <f t="shared" si="144"/>
        <v>0.11911680720260691</v>
      </c>
      <c r="AU157" s="304">
        <f t="shared" si="144"/>
        <v>0.99307144257794622</v>
      </c>
      <c r="AV157" s="305">
        <f t="shared" si="144"/>
        <v>0.96904206068158338</v>
      </c>
      <c r="AW157" s="305">
        <f t="shared" si="144"/>
        <v>0.97323142292007525</v>
      </c>
      <c r="AX157" s="305">
        <f t="shared" si="144"/>
        <v>3.382442434792454E-3</v>
      </c>
      <c r="AY157" s="305">
        <f t="shared" si="144"/>
        <v>1.748777735990974E-2</v>
      </c>
      <c r="AZ157" s="305">
        <f t="shared" si="144"/>
        <v>1.2905811623246492E-2</v>
      </c>
      <c r="BA157" s="305">
        <f t="shared" si="144"/>
        <v>1.0420521322103643E-2</v>
      </c>
      <c r="BB157" s="305">
        <f t="shared" si="144"/>
        <v>6.1214386808918454E-3</v>
      </c>
      <c r="BC157" s="305">
        <f>BC101</f>
        <v>2.2867151580022865E-3</v>
      </c>
      <c r="BD157" s="305">
        <f t="shared" si="144"/>
        <v>2.9398102063839672E-2</v>
      </c>
      <c r="BE157" s="305">
        <f t="shared" si="144"/>
        <v>1.0987873527983248E-2</v>
      </c>
      <c r="BF157" s="305">
        <f t="shared" si="144"/>
        <v>1.2960145597247301E-2</v>
      </c>
      <c r="BG157" s="305">
        <f t="shared" si="144"/>
        <v>7.9298831385642733E-3</v>
      </c>
      <c r="BH157" s="305">
        <f t="shared" si="144"/>
        <v>8.0212954747116236E-3</v>
      </c>
      <c r="BI157" s="305">
        <f t="shared" si="144"/>
        <v>-2.4276785512338185E-3</v>
      </c>
      <c r="BJ157" s="305">
        <f t="shared" si="144"/>
        <v>-7.1033237635777073E-4</v>
      </c>
      <c r="BK157" s="305">
        <f t="shared" si="144"/>
        <v>1.0802160432086417E-4</v>
      </c>
      <c r="BL157" s="305">
        <f t="shared" si="144"/>
        <v>2.1020590473459576E-2</v>
      </c>
      <c r="BM157" s="305">
        <f t="shared" si="144"/>
        <v>1</v>
      </c>
      <c r="BN157" s="305">
        <f t="shared" ref="BN157:CE157" si="145">BN101</f>
        <v>6.137551292392944E-4</v>
      </c>
      <c r="BO157" s="305">
        <f t="shared" si="145"/>
        <v>1.1580862677940704E-2</v>
      </c>
      <c r="BP157" s="305">
        <f t="shared" si="145"/>
        <v>1.6356467691671975E-3</v>
      </c>
      <c r="BQ157" s="305">
        <f t="shared" si="145"/>
        <v>2.2015577809569226E-2</v>
      </c>
      <c r="BR157" s="305">
        <f t="shared" si="145"/>
        <v>1.1004270074164445E-2</v>
      </c>
      <c r="BS157" s="305">
        <f t="shared" si="145"/>
        <v>5.2070777686707486E-3</v>
      </c>
      <c r="BT157" s="305">
        <f t="shared" si="145"/>
        <v>0.94586423191695124</v>
      </c>
      <c r="BU157" s="305">
        <f t="shared" si="145"/>
        <v>0.92504052372994228</v>
      </c>
      <c r="BV157" s="305">
        <f t="shared" si="145"/>
        <v>0.96625125783729393</v>
      </c>
      <c r="BW157" s="305">
        <f t="shared" si="145"/>
        <v>0.94424448126211569</v>
      </c>
      <c r="BX157" s="305">
        <f t="shared" si="145"/>
        <v>9.9956159579131965E-4</v>
      </c>
      <c r="BY157" s="305">
        <f t="shared" si="145"/>
        <v>7.8045796189477367E-3</v>
      </c>
      <c r="BZ157" s="305">
        <f t="shared" si="145"/>
        <v>5.5411356411677213E-3</v>
      </c>
      <c r="CA157" s="305">
        <f t="shared" si="145"/>
        <v>5.2362762350315461E-3</v>
      </c>
      <c r="CB157" s="305">
        <f t="shared" si="145"/>
        <v>6.0702538382608195E-3</v>
      </c>
      <c r="CC157" s="305">
        <f t="shared" si="145"/>
        <v>0</v>
      </c>
      <c r="CD157" s="307">
        <f t="shared" si="145"/>
        <v>0.46186846687402477</v>
      </c>
      <c r="CE157" s="311">
        <f t="shared" si="145"/>
        <v>0.43998859699347515</v>
      </c>
    </row>
    <row r="158" spans="1:83" ht="12" customHeight="1">
      <c r="A158" s="186" t="s">
        <v>338</v>
      </c>
      <c r="B158" s="312">
        <f t="shared" ref="B158:AG158" si="146">B111</f>
        <v>0.91304347826086951</v>
      </c>
      <c r="C158" s="313">
        <f t="shared" si="146"/>
        <v>0.98484848484848486</v>
      </c>
      <c r="D158" s="313">
        <f t="shared" si="146"/>
        <v>1</v>
      </c>
      <c r="E158" s="314">
        <f t="shared" si="146"/>
        <v>0.96907216494845361</v>
      </c>
      <c r="F158" s="312">
        <f t="shared" si="146"/>
        <v>0</v>
      </c>
      <c r="G158" s="313">
        <f t="shared" si="146"/>
        <v>0</v>
      </c>
      <c r="H158" s="313">
        <f t="shared" si="146"/>
        <v>0</v>
      </c>
      <c r="I158" s="313">
        <f t="shared" si="146"/>
        <v>0</v>
      </c>
      <c r="J158" s="314">
        <f t="shared" si="146"/>
        <v>0</v>
      </c>
      <c r="K158" s="312">
        <f t="shared" si="146"/>
        <v>0</v>
      </c>
      <c r="L158" s="313">
        <f t="shared" si="146"/>
        <v>0</v>
      </c>
      <c r="M158" s="313">
        <f t="shared" si="146"/>
        <v>0</v>
      </c>
      <c r="N158" s="313">
        <f t="shared" si="146"/>
        <v>0</v>
      </c>
      <c r="O158" s="313">
        <f t="shared" si="146"/>
        <v>0</v>
      </c>
      <c r="P158" s="313">
        <f t="shared" si="146"/>
        <v>0</v>
      </c>
      <c r="Q158" s="313">
        <f t="shared" si="146"/>
        <v>0</v>
      </c>
      <c r="R158" s="313">
        <f t="shared" si="146"/>
        <v>0</v>
      </c>
      <c r="S158" s="313">
        <f t="shared" si="146"/>
        <v>0</v>
      </c>
      <c r="T158" s="313">
        <f t="shared" si="146"/>
        <v>0</v>
      </c>
      <c r="U158" s="313">
        <f t="shared" si="146"/>
        <v>0</v>
      </c>
      <c r="V158" s="313">
        <f t="shared" si="146"/>
        <v>0</v>
      </c>
      <c r="W158" s="313">
        <f t="shared" si="146"/>
        <v>0</v>
      </c>
      <c r="X158" s="313">
        <f t="shared" si="146"/>
        <v>0</v>
      </c>
      <c r="Y158" s="313">
        <f t="shared" si="146"/>
        <v>0</v>
      </c>
      <c r="Z158" s="313">
        <f t="shared" si="146"/>
        <v>0</v>
      </c>
      <c r="AA158" s="313">
        <f t="shared" si="146"/>
        <v>0</v>
      </c>
      <c r="AB158" s="313">
        <f t="shared" si="146"/>
        <v>0</v>
      </c>
      <c r="AC158" s="313">
        <f t="shared" si="146"/>
        <v>0</v>
      </c>
      <c r="AD158" s="313">
        <f t="shared" si="146"/>
        <v>0</v>
      </c>
      <c r="AE158" s="313">
        <f t="shared" si="146"/>
        <v>0</v>
      </c>
      <c r="AF158" s="313">
        <f t="shared" si="146"/>
        <v>0</v>
      </c>
      <c r="AG158" s="313">
        <f t="shared" si="146"/>
        <v>0</v>
      </c>
      <c r="AH158" s="313">
        <f t="shared" ref="AH158:BM158" si="147">AH111</f>
        <v>0.15756457564575646</v>
      </c>
      <c r="AI158" s="313">
        <f t="shared" si="147"/>
        <v>0</v>
      </c>
      <c r="AJ158" s="313">
        <f t="shared" si="147"/>
        <v>0</v>
      </c>
      <c r="AK158" s="313">
        <f t="shared" si="147"/>
        <v>0</v>
      </c>
      <c r="AL158" s="313">
        <f t="shared" si="147"/>
        <v>0</v>
      </c>
      <c r="AM158" s="313">
        <f t="shared" si="147"/>
        <v>0</v>
      </c>
      <c r="AN158" s="313">
        <f t="shared" si="147"/>
        <v>0</v>
      </c>
      <c r="AO158" s="315">
        <f t="shared" si="147"/>
        <v>1.0779289627142604E-2</v>
      </c>
      <c r="AP158" s="316">
        <f t="shared" si="147"/>
        <v>0</v>
      </c>
      <c r="AQ158" s="317">
        <f t="shared" si="147"/>
        <v>0.9986755274653778</v>
      </c>
      <c r="AR158" s="315">
        <f t="shared" si="147"/>
        <v>0.21960329463701767</v>
      </c>
      <c r="AS158" s="318">
        <f t="shared" si="147"/>
        <v>0</v>
      </c>
      <c r="AT158" s="318">
        <f t="shared" si="147"/>
        <v>0.1822739946921087</v>
      </c>
      <c r="AU158" s="312">
        <f t="shared" si="147"/>
        <v>1.9422371210069751E-3</v>
      </c>
      <c r="AV158" s="313">
        <f t="shared" si="147"/>
        <v>1.2981789215492969E-2</v>
      </c>
      <c r="AW158" s="313">
        <f t="shared" si="147"/>
        <v>1.1057117042318869E-2</v>
      </c>
      <c r="AX158" s="313">
        <f t="shared" si="147"/>
        <v>0.95906631379819507</v>
      </c>
      <c r="AY158" s="313">
        <f t="shared" si="147"/>
        <v>0.9825122226400903</v>
      </c>
      <c r="AZ158" s="313">
        <f t="shared" si="147"/>
        <v>0.98709418837675356</v>
      </c>
      <c r="BA158" s="313">
        <f t="shared" si="147"/>
        <v>0.98697434834737041</v>
      </c>
      <c r="BB158" s="313">
        <f t="shared" si="147"/>
        <v>0.96805998946439786</v>
      </c>
      <c r="BC158" s="313">
        <f>BC111</f>
        <v>0</v>
      </c>
      <c r="BD158" s="313">
        <f t="shared" si="147"/>
        <v>0.97060189793616036</v>
      </c>
      <c r="BE158" s="313">
        <f t="shared" si="147"/>
        <v>0</v>
      </c>
      <c r="BF158" s="313">
        <f t="shared" si="147"/>
        <v>0.10397975288279707</v>
      </c>
      <c r="BG158" s="313">
        <f t="shared" si="147"/>
        <v>0</v>
      </c>
      <c r="BH158" s="313">
        <f t="shared" si="147"/>
        <v>0</v>
      </c>
      <c r="BI158" s="313">
        <f t="shared" si="147"/>
        <v>0</v>
      </c>
      <c r="BJ158" s="313">
        <f t="shared" si="147"/>
        <v>0</v>
      </c>
      <c r="BK158" s="313">
        <f t="shared" si="147"/>
        <v>0</v>
      </c>
      <c r="BL158" s="313">
        <f t="shared" si="147"/>
        <v>0</v>
      </c>
      <c r="BM158" s="313">
        <f t="shared" si="147"/>
        <v>0</v>
      </c>
      <c r="BN158" s="313">
        <f t="shared" ref="BN158:CE158" si="148">BN111</f>
        <v>0</v>
      </c>
      <c r="BO158" s="313">
        <f t="shared" si="148"/>
        <v>0</v>
      </c>
      <c r="BP158" s="313">
        <f t="shared" si="148"/>
        <v>0</v>
      </c>
      <c r="BQ158" s="313">
        <f t="shared" si="148"/>
        <v>1.986965506278811E-4</v>
      </c>
      <c r="BR158" s="313">
        <f t="shared" si="148"/>
        <v>0.60374193341252769</v>
      </c>
      <c r="BS158" s="313">
        <f t="shared" si="148"/>
        <v>0.9947929222313292</v>
      </c>
      <c r="BT158" s="313">
        <f t="shared" si="148"/>
        <v>1.2518197462398814E-2</v>
      </c>
      <c r="BU158" s="313">
        <f t="shared" si="148"/>
        <v>1.6900594348039154E-3</v>
      </c>
      <c r="BV158" s="313">
        <f t="shared" si="148"/>
        <v>9.6756714916015175E-6</v>
      </c>
      <c r="BW158" s="313">
        <f t="shared" si="148"/>
        <v>8.4717908815894506E-3</v>
      </c>
      <c r="BX158" s="313">
        <f t="shared" si="148"/>
        <v>0</v>
      </c>
      <c r="BY158" s="313">
        <f t="shared" si="148"/>
        <v>0</v>
      </c>
      <c r="BZ158" s="313">
        <f t="shared" si="148"/>
        <v>0</v>
      </c>
      <c r="CA158" s="313">
        <f t="shared" si="148"/>
        <v>1.716811880338212E-4</v>
      </c>
      <c r="CB158" s="313">
        <f t="shared" si="148"/>
        <v>0.76439168001227475</v>
      </c>
      <c r="CC158" s="313">
        <f t="shared" si="148"/>
        <v>0</v>
      </c>
      <c r="CD158" s="315">
        <f t="shared" si="148"/>
        <v>0.14549059046694501</v>
      </c>
      <c r="CE158" s="319">
        <f t="shared" si="148"/>
        <v>0.14785889529623303</v>
      </c>
    </row>
    <row r="159" spans="1:83" ht="12" customHeight="1">
      <c r="A159" s="263" t="s">
        <v>339</v>
      </c>
      <c r="B159" s="304">
        <f>B125</f>
        <v>0</v>
      </c>
      <c r="C159" s="305">
        <f t="shared" ref="C159:BN159" si="149">C125</f>
        <v>0</v>
      </c>
      <c r="D159" s="305">
        <f t="shared" si="149"/>
        <v>0</v>
      </c>
      <c r="E159" s="306">
        <f t="shared" si="149"/>
        <v>0</v>
      </c>
      <c r="F159" s="304">
        <f t="shared" si="149"/>
        <v>2.9411764705882353E-2</v>
      </c>
      <c r="G159" s="305">
        <f t="shared" si="149"/>
        <v>0.27486910994764396</v>
      </c>
      <c r="H159" s="305">
        <f t="shared" si="149"/>
        <v>0.93427230046948362</v>
      </c>
      <c r="I159" s="305">
        <f t="shared" si="149"/>
        <v>0</v>
      </c>
      <c r="J159" s="306">
        <f t="shared" si="149"/>
        <v>0.45603576751117736</v>
      </c>
      <c r="K159" s="304">
        <f t="shared" si="149"/>
        <v>9.5477386934673364E-2</v>
      </c>
      <c r="L159" s="305">
        <f t="shared" si="149"/>
        <v>0.91148325358851678</v>
      </c>
      <c r="M159" s="305">
        <f t="shared" si="149"/>
        <v>4.2414978983568975E-2</v>
      </c>
      <c r="N159" s="305">
        <f t="shared" si="149"/>
        <v>0.15800865800865802</v>
      </c>
      <c r="O159" s="305">
        <f t="shared" si="149"/>
        <v>0.10136452241715399</v>
      </c>
      <c r="P159" s="305">
        <f t="shared" si="149"/>
        <v>0.33600000000000002</v>
      </c>
      <c r="Q159" s="305">
        <f t="shared" si="149"/>
        <v>0.12637362637362637</v>
      </c>
      <c r="R159" s="305">
        <f t="shared" si="149"/>
        <v>9.2250922509225092E-2</v>
      </c>
      <c r="S159" s="305">
        <f t="shared" si="149"/>
        <v>0.32919254658385094</v>
      </c>
      <c r="T159" s="305">
        <f t="shared" si="149"/>
        <v>4.3577981651376149E-2</v>
      </c>
      <c r="U159" s="305">
        <f t="shared" si="149"/>
        <v>0.26540971718636691</v>
      </c>
      <c r="V159" s="305">
        <f t="shared" si="149"/>
        <v>8.3194675540765387E-3</v>
      </c>
      <c r="W159" s="305">
        <f t="shared" si="149"/>
        <v>0</v>
      </c>
      <c r="X159" s="305">
        <f t="shared" si="149"/>
        <v>0.70608108108108103</v>
      </c>
      <c r="Y159" s="305">
        <f t="shared" si="149"/>
        <v>0.16549604916593502</v>
      </c>
      <c r="Z159" s="305">
        <f t="shared" si="149"/>
        <v>0.38886126305320734</v>
      </c>
      <c r="AA159" s="305">
        <f t="shared" si="149"/>
        <v>0.36858159633960347</v>
      </c>
      <c r="AB159" s="305">
        <f t="shared" si="149"/>
        <v>0.58171346292296622</v>
      </c>
      <c r="AC159" s="305">
        <f t="shared" si="149"/>
        <v>0.1421188630490956</v>
      </c>
      <c r="AD159" s="305">
        <f t="shared" si="149"/>
        <v>8.7437185929648248E-2</v>
      </c>
      <c r="AE159" s="305">
        <f t="shared" si="149"/>
        <v>0.27652173913043476</v>
      </c>
      <c r="AF159" s="305">
        <f t="shared" si="149"/>
        <v>9.9275362318840585E-2</v>
      </c>
      <c r="AG159" s="305">
        <f t="shared" si="149"/>
        <v>0.22189922480620156</v>
      </c>
      <c r="AH159" s="305">
        <f t="shared" si="149"/>
        <v>0.46752767527675276</v>
      </c>
      <c r="AI159" s="305">
        <f t="shared" si="149"/>
        <v>0.45663082437275987</v>
      </c>
      <c r="AJ159" s="305">
        <f t="shared" si="149"/>
        <v>0.62675159235668787</v>
      </c>
      <c r="AK159" s="305">
        <f t="shared" si="149"/>
        <v>0.5921501706484642</v>
      </c>
      <c r="AL159" s="305">
        <f t="shared" si="149"/>
        <v>0.58479532163742687</v>
      </c>
      <c r="AM159" s="305">
        <f t="shared" si="149"/>
        <v>0.81380065717415118</v>
      </c>
      <c r="AN159" s="305">
        <f t="shared" si="149"/>
        <v>0.35901386748844377</v>
      </c>
      <c r="AO159" s="307">
        <f t="shared" si="149"/>
        <v>0.33130537954711836</v>
      </c>
      <c r="AP159" s="308">
        <f t="shared" si="149"/>
        <v>0.99967250910424688</v>
      </c>
      <c r="AQ159" s="309">
        <f t="shared" si="149"/>
        <v>3.020726833348824E-4</v>
      </c>
      <c r="AR159" s="307">
        <f t="shared" si="149"/>
        <v>0.77991640778286464</v>
      </c>
      <c r="AS159" s="310">
        <f t="shared" si="149"/>
        <v>0.13785046728971961</v>
      </c>
      <c r="AT159" s="310">
        <f t="shared" si="149"/>
        <v>0.69860919810528432</v>
      </c>
      <c r="AU159" s="304">
        <f t="shared" si="149"/>
        <v>4.9863203010467542E-3</v>
      </c>
      <c r="AV159" s="305">
        <f t="shared" si="149"/>
        <v>1.3953846032509681E-2</v>
      </c>
      <c r="AW159" s="305">
        <f t="shared" si="149"/>
        <v>1.239041781641474E-2</v>
      </c>
      <c r="AX159" s="305">
        <f t="shared" si="149"/>
        <v>3.7551243767012459E-2</v>
      </c>
      <c r="AY159" s="305">
        <f t="shared" si="149"/>
        <v>0</v>
      </c>
      <c r="AZ159" s="305">
        <f t="shared" si="149"/>
        <v>0</v>
      </c>
      <c r="BA159" s="305">
        <f t="shared" si="149"/>
        <v>2.6051303305259107E-3</v>
      </c>
      <c r="BB159" s="305">
        <f t="shared" si="149"/>
        <v>2.5818571854710239E-2</v>
      </c>
      <c r="BC159" s="305">
        <f>BC125</f>
        <v>0.99771328484199773</v>
      </c>
      <c r="BD159" s="305">
        <f t="shared" si="149"/>
        <v>0</v>
      </c>
      <c r="BE159" s="305">
        <f t="shared" si="149"/>
        <v>3.3202487399775467E-3</v>
      </c>
      <c r="BF159" s="305">
        <f t="shared" si="149"/>
        <v>2.9645533264136725E-3</v>
      </c>
      <c r="BG159" s="305">
        <f t="shared" si="149"/>
        <v>0.99207011686143576</v>
      </c>
      <c r="BH159" s="305">
        <f t="shared" si="149"/>
        <v>0.99197870452528836</v>
      </c>
      <c r="BI159" s="305">
        <f t="shared" si="149"/>
        <v>1.0024276785512338</v>
      </c>
      <c r="BJ159" s="305">
        <f t="shared" si="149"/>
        <v>1.0007103323763578</v>
      </c>
      <c r="BK159" s="305">
        <f t="shared" si="149"/>
        <v>0.99989197839567912</v>
      </c>
      <c r="BL159" s="305">
        <f t="shared" si="149"/>
        <v>0.97659722298810014</v>
      </c>
      <c r="BM159" s="305">
        <f t="shared" si="149"/>
        <v>0</v>
      </c>
      <c r="BN159" s="305">
        <f t="shared" si="149"/>
        <v>0.99938624487076066</v>
      </c>
      <c r="BO159" s="305">
        <f t="shared" ref="BO159:CE159" si="150">BO125</f>
        <v>0.98841913732205933</v>
      </c>
      <c r="BP159" s="305">
        <f t="shared" si="150"/>
        <v>0.99836435323083283</v>
      </c>
      <c r="BQ159" s="305">
        <f t="shared" si="150"/>
        <v>0.97778572563980293</v>
      </c>
      <c r="BR159" s="305">
        <f t="shared" si="150"/>
        <v>3.7724339422737344E-4</v>
      </c>
      <c r="BS159" s="305">
        <f t="shared" si="150"/>
        <v>0</v>
      </c>
      <c r="BT159" s="305">
        <f t="shared" si="150"/>
        <v>3.6243753843987432E-2</v>
      </c>
      <c r="BU159" s="305">
        <f t="shared" si="150"/>
        <v>6.9380395310556273E-2</v>
      </c>
      <c r="BV159" s="305">
        <f t="shared" si="150"/>
        <v>1.0178806409164796E-2</v>
      </c>
      <c r="BW159" s="305">
        <f t="shared" si="150"/>
        <v>3.9705399005922876E-2</v>
      </c>
      <c r="BX159" s="305">
        <f t="shared" si="150"/>
        <v>1.5659798334064008E-2</v>
      </c>
      <c r="BY159" s="305">
        <f t="shared" si="150"/>
        <v>2.534521936724349E-4</v>
      </c>
      <c r="BZ159" s="305">
        <f t="shared" si="150"/>
        <v>5.3778179591122514E-3</v>
      </c>
      <c r="CA159" s="305">
        <f t="shared" si="150"/>
        <v>5.5796386110991886E-2</v>
      </c>
      <c r="CB159" s="305">
        <f t="shared" si="150"/>
        <v>0</v>
      </c>
      <c r="CC159" s="305">
        <f t="shared" si="150"/>
        <v>0</v>
      </c>
      <c r="CD159" s="307">
        <f t="shared" si="150"/>
        <v>0.26785515993172521</v>
      </c>
      <c r="CE159" s="311">
        <f t="shared" si="150"/>
        <v>0.29533170665444203</v>
      </c>
    </row>
    <row r="160" spans="1:83" ht="12" customHeight="1" thickBot="1">
      <c r="A160" s="320" t="s">
        <v>340</v>
      </c>
      <c r="B160" s="321">
        <f>B139</f>
        <v>0</v>
      </c>
      <c r="C160" s="322">
        <f t="shared" ref="C160:BN160" si="151">C139</f>
        <v>0</v>
      </c>
      <c r="D160" s="322">
        <f t="shared" si="151"/>
        <v>0</v>
      </c>
      <c r="E160" s="323">
        <f t="shared" si="151"/>
        <v>0</v>
      </c>
      <c r="F160" s="321">
        <f t="shared" si="151"/>
        <v>0</v>
      </c>
      <c r="G160" s="322">
        <f t="shared" si="151"/>
        <v>0</v>
      </c>
      <c r="H160" s="322">
        <f t="shared" si="151"/>
        <v>0</v>
      </c>
      <c r="I160" s="322">
        <f t="shared" si="151"/>
        <v>0</v>
      </c>
      <c r="J160" s="323">
        <f t="shared" si="151"/>
        <v>0</v>
      </c>
      <c r="K160" s="321">
        <f t="shared" si="151"/>
        <v>0</v>
      </c>
      <c r="L160" s="322">
        <f t="shared" si="151"/>
        <v>0</v>
      </c>
      <c r="M160" s="322">
        <f t="shared" si="151"/>
        <v>0</v>
      </c>
      <c r="N160" s="322">
        <f t="shared" si="151"/>
        <v>0</v>
      </c>
      <c r="O160" s="322">
        <f t="shared" si="151"/>
        <v>0</v>
      </c>
      <c r="P160" s="322">
        <f t="shared" si="151"/>
        <v>0</v>
      </c>
      <c r="Q160" s="322">
        <f t="shared" si="151"/>
        <v>0</v>
      </c>
      <c r="R160" s="322">
        <f t="shared" si="151"/>
        <v>0</v>
      </c>
      <c r="S160" s="322">
        <f t="shared" si="151"/>
        <v>0</v>
      </c>
      <c r="T160" s="322">
        <f t="shared" si="151"/>
        <v>0</v>
      </c>
      <c r="U160" s="322">
        <f t="shared" si="151"/>
        <v>0</v>
      </c>
      <c r="V160" s="322">
        <f t="shared" si="151"/>
        <v>0</v>
      </c>
      <c r="W160" s="322">
        <f t="shared" si="151"/>
        <v>0</v>
      </c>
      <c r="X160" s="322">
        <f t="shared" si="151"/>
        <v>0</v>
      </c>
      <c r="Y160" s="322">
        <f t="shared" si="151"/>
        <v>0</v>
      </c>
      <c r="Z160" s="322">
        <f t="shared" si="151"/>
        <v>0</v>
      </c>
      <c r="AA160" s="322">
        <f t="shared" si="151"/>
        <v>0</v>
      </c>
      <c r="AB160" s="322">
        <f t="shared" si="151"/>
        <v>0</v>
      </c>
      <c r="AC160" s="322">
        <f t="shared" si="151"/>
        <v>0</v>
      </c>
      <c r="AD160" s="322">
        <f t="shared" si="151"/>
        <v>0</v>
      </c>
      <c r="AE160" s="322">
        <f t="shared" si="151"/>
        <v>0</v>
      </c>
      <c r="AF160" s="322">
        <f t="shared" si="151"/>
        <v>0</v>
      </c>
      <c r="AG160" s="322">
        <f t="shared" si="151"/>
        <v>0</v>
      </c>
      <c r="AH160" s="322">
        <f t="shared" si="151"/>
        <v>0</v>
      </c>
      <c r="AI160" s="322">
        <f t="shared" si="151"/>
        <v>0</v>
      </c>
      <c r="AJ160" s="322">
        <f t="shared" si="151"/>
        <v>0</v>
      </c>
      <c r="AK160" s="322">
        <f t="shared" si="151"/>
        <v>0</v>
      </c>
      <c r="AL160" s="322">
        <f t="shared" si="151"/>
        <v>0</v>
      </c>
      <c r="AM160" s="322">
        <f t="shared" si="151"/>
        <v>0</v>
      </c>
      <c r="AN160" s="322">
        <f t="shared" si="151"/>
        <v>0</v>
      </c>
      <c r="AO160" s="324">
        <f t="shared" si="151"/>
        <v>0</v>
      </c>
      <c r="AP160" s="325">
        <f t="shared" si="151"/>
        <v>0</v>
      </c>
      <c r="AQ160" s="326">
        <f t="shared" si="151"/>
        <v>0</v>
      </c>
      <c r="AR160" s="324">
        <f t="shared" si="151"/>
        <v>0</v>
      </c>
      <c r="AS160" s="327">
        <f t="shared" si="151"/>
        <v>0</v>
      </c>
      <c r="AT160" s="327">
        <f t="shared" si="151"/>
        <v>0</v>
      </c>
      <c r="AU160" s="321">
        <f t="shared" si="151"/>
        <v>0</v>
      </c>
      <c r="AV160" s="322">
        <f t="shared" si="151"/>
        <v>4.0223040704139819E-3</v>
      </c>
      <c r="AW160" s="322">
        <f t="shared" si="151"/>
        <v>3.3210422211911797E-3</v>
      </c>
      <c r="AX160" s="322">
        <f t="shared" si="151"/>
        <v>0</v>
      </c>
      <c r="AY160" s="322">
        <f t="shared" si="151"/>
        <v>0</v>
      </c>
      <c r="AZ160" s="322">
        <f t="shared" si="151"/>
        <v>0</v>
      </c>
      <c r="BA160" s="322">
        <f t="shared" si="151"/>
        <v>0</v>
      </c>
      <c r="BB160" s="322">
        <f t="shared" si="151"/>
        <v>0</v>
      </c>
      <c r="BC160" s="322">
        <f>BC139</f>
        <v>0</v>
      </c>
      <c r="BD160" s="322">
        <f t="shared" si="151"/>
        <v>0</v>
      </c>
      <c r="BE160" s="322">
        <f t="shared" si="151"/>
        <v>0.98569187773203926</v>
      </c>
      <c r="BF160" s="322">
        <f t="shared" si="151"/>
        <v>0.88009554819354197</v>
      </c>
      <c r="BG160" s="322">
        <f t="shared" si="151"/>
        <v>0</v>
      </c>
      <c r="BH160" s="322">
        <f t="shared" si="151"/>
        <v>0</v>
      </c>
      <c r="BI160" s="322">
        <f t="shared" si="151"/>
        <v>0</v>
      </c>
      <c r="BJ160" s="322">
        <f t="shared" si="151"/>
        <v>0</v>
      </c>
      <c r="BK160" s="322">
        <f t="shared" si="151"/>
        <v>0</v>
      </c>
      <c r="BL160" s="322">
        <f t="shared" si="151"/>
        <v>2.3821865384403293E-3</v>
      </c>
      <c r="BM160" s="322">
        <f t="shared" si="151"/>
        <v>0</v>
      </c>
      <c r="BN160" s="322">
        <f t="shared" si="151"/>
        <v>0</v>
      </c>
      <c r="BO160" s="322">
        <f t="shared" ref="BO160:CE160" si="152">BO139</f>
        <v>0</v>
      </c>
      <c r="BP160" s="322">
        <f t="shared" si="152"/>
        <v>0</v>
      </c>
      <c r="BQ160" s="322">
        <f t="shared" si="152"/>
        <v>0</v>
      </c>
      <c r="BR160" s="322">
        <f t="shared" si="152"/>
        <v>0.38487655311908048</v>
      </c>
      <c r="BS160" s="322">
        <f t="shared" si="152"/>
        <v>0</v>
      </c>
      <c r="BT160" s="322">
        <f t="shared" si="152"/>
        <v>5.3738167766625182E-3</v>
      </c>
      <c r="BU160" s="322">
        <f t="shared" si="152"/>
        <v>3.8890215246974854E-3</v>
      </c>
      <c r="BV160" s="322">
        <f t="shared" si="152"/>
        <v>2.3560260082049693E-2</v>
      </c>
      <c r="BW160" s="322">
        <f t="shared" si="152"/>
        <v>7.5783288503719409E-3</v>
      </c>
      <c r="BX160" s="322">
        <f t="shared" si="152"/>
        <v>0.98334064007014466</v>
      </c>
      <c r="BY160" s="322">
        <f t="shared" si="152"/>
        <v>0.99194196818737979</v>
      </c>
      <c r="BZ160" s="322">
        <f t="shared" si="152"/>
        <v>0.98908104639972005</v>
      </c>
      <c r="CA160" s="322">
        <f t="shared" si="152"/>
        <v>0.93879565646594276</v>
      </c>
      <c r="CB160" s="322">
        <f t="shared" si="152"/>
        <v>0.22953806614946443</v>
      </c>
      <c r="CC160" s="322">
        <f t="shared" si="152"/>
        <v>1</v>
      </c>
      <c r="CD160" s="324">
        <f t="shared" si="152"/>
        <v>0.12478578272730499</v>
      </c>
      <c r="CE160" s="328">
        <f t="shared" si="152"/>
        <v>0.11682080105584981</v>
      </c>
    </row>
    <row r="161" spans="2:83" ht="11.1" customHeight="1" thickTop="1"/>
    <row r="162" spans="2:83" ht="11.1" customHeight="1">
      <c r="B162" s="332"/>
      <c r="C162" s="332"/>
      <c r="D162" s="332"/>
      <c r="E162" s="332"/>
      <c r="F162" s="332"/>
      <c r="G162" s="332"/>
      <c r="H162" s="332"/>
      <c r="I162" s="332"/>
      <c r="J162" s="332"/>
      <c r="K162" s="332"/>
      <c r="L162" s="332"/>
      <c r="M162" s="332"/>
      <c r="N162" s="332"/>
      <c r="O162" s="332"/>
      <c r="P162" s="332"/>
      <c r="Q162" s="332"/>
      <c r="R162" s="332"/>
      <c r="S162" s="332"/>
      <c r="T162" s="332"/>
      <c r="U162" s="332"/>
      <c r="V162" s="332"/>
      <c r="W162" s="332"/>
      <c r="X162" s="332"/>
      <c r="Y162" s="332"/>
      <c r="Z162" s="332"/>
      <c r="AA162" s="332"/>
      <c r="AB162" s="332"/>
      <c r="AC162" s="332"/>
      <c r="AD162" s="332"/>
      <c r="AE162" s="332"/>
      <c r="AF162" s="332"/>
      <c r="AG162" s="332"/>
      <c r="AH162" s="332"/>
      <c r="AI162" s="332"/>
      <c r="AJ162" s="332"/>
      <c r="AK162" s="332"/>
      <c r="AL162" s="332"/>
      <c r="AM162" s="332"/>
      <c r="AN162" s="332"/>
      <c r="AO162" s="332"/>
      <c r="AP162" s="332"/>
      <c r="AQ162" s="332"/>
      <c r="AR162" s="332"/>
      <c r="AS162" s="332"/>
      <c r="AT162" s="332"/>
      <c r="AU162" s="332"/>
      <c r="AV162" s="332"/>
      <c r="AW162" s="332"/>
      <c r="AX162" s="332"/>
      <c r="AY162" s="332"/>
      <c r="AZ162" s="332"/>
      <c r="BA162" s="332"/>
      <c r="BB162" s="332"/>
      <c r="BC162" s="332"/>
      <c r="BD162" s="332"/>
      <c r="BE162" s="332"/>
      <c r="BF162" s="332"/>
      <c r="BG162" s="332"/>
      <c r="BH162" s="332"/>
      <c r="BI162" s="332"/>
      <c r="BJ162" s="332"/>
      <c r="BK162" s="332"/>
      <c r="BL162" s="332"/>
      <c r="BM162" s="332"/>
      <c r="BN162" s="332"/>
      <c r="BO162" s="332"/>
      <c r="BP162" s="332"/>
      <c r="BQ162" s="332"/>
      <c r="BR162" s="332"/>
      <c r="BS162" s="332"/>
      <c r="BT162" s="332"/>
      <c r="BU162" s="332"/>
      <c r="BV162" s="332"/>
      <c r="BW162" s="332"/>
      <c r="BX162" s="332"/>
      <c r="BY162" s="332"/>
      <c r="BZ162" s="332"/>
      <c r="CA162" s="332"/>
      <c r="CB162" s="332"/>
      <c r="CC162" s="332"/>
      <c r="CD162" s="332"/>
      <c r="CE162" s="332"/>
    </row>
    <row r="163" spans="2:83" ht="11.1" customHeight="1">
      <c r="B163" s="332"/>
      <c r="C163" s="332"/>
      <c r="D163" s="332"/>
      <c r="E163" s="332"/>
      <c r="F163" s="332"/>
      <c r="G163" s="332"/>
      <c r="H163" s="332"/>
      <c r="I163" s="332"/>
      <c r="J163" s="332"/>
      <c r="K163" s="332"/>
      <c r="L163" s="332"/>
      <c r="M163" s="332"/>
      <c r="N163" s="332"/>
      <c r="O163" s="332"/>
      <c r="P163" s="332"/>
      <c r="Q163" s="332"/>
      <c r="R163" s="332"/>
      <c r="S163" s="332"/>
      <c r="T163" s="332"/>
      <c r="U163" s="332"/>
      <c r="V163" s="332"/>
      <c r="W163" s="332"/>
      <c r="X163" s="332"/>
      <c r="Y163" s="332"/>
      <c r="Z163" s="332"/>
      <c r="AA163" s="332"/>
      <c r="AB163" s="332"/>
      <c r="AC163" s="332"/>
      <c r="AD163" s="332"/>
      <c r="AE163" s="332"/>
      <c r="AF163" s="332"/>
      <c r="AG163" s="332"/>
      <c r="AH163" s="332"/>
      <c r="AI163" s="332"/>
      <c r="AJ163" s="332"/>
      <c r="AK163" s="332"/>
      <c r="AL163" s="332"/>
      <c r="AM163" s="332"/>
      <c r="AN163" s="332"/>
      <c r="AO163" s="332"/>
      <c r="AP163" s="332"/>
      <c r="AQ163" s="332"/>
      <c r="AR163" s="332"/>
      <c r="AS163" s="332"/>
      <c r="AT163" s="332"/>
      <c r="AU163" s="332"/>
      <c r="AV163" s="332"/>
      <c r="AW163" s="332"/>
      <c r="AX163" s="332"/>
      <c r="AY163" s="332"/>
      <c r="AZ163" s="332"/>
      <c r="BA163" s="332"/>
      <c r="BB163" s="332"/>
      <c r="BC163" s="332"/>
      <c r="BD163" s="332"/>
      <c r="BE163" s="332"/>
      <c r="BF163" s="332"/>
      <c r="BG163" s="332"/>
      <c r="BH163" s="332"/>
      <c r="BI163" s="332"/>
      <c r="BJ163" s="332"/>
      <c r="BK163" s="332"/>
      <c r="BL163" s="332"/>
      <c r="BM163" s="332"/>
      <c r="BN163" s="332"/>
      <c r="BO163" s="332"/>
      <c r="BP163" s="332"/>
      <c r="BQ163" s="332"/>
      <c r="BR163" s="332"/>
      <c r="BS163" s="332"/>
      <c r="BT163" s="332"/>
      <c r="BU163" s="332"/>
      <c r="BV163" s="332"/>
      <c r="BW163" s="332"/>
      <c r="BX163" s="332"/>
      <c r="BY163" s="332"/>
      <c r="BZ163" s="332"/>
      <c r="CA163" s="332"/>
      <c r="CB163" s="332"/>
      <c r="CC163" s="332"/>
      <c r="CD163" s="332"/>
      <c r="CE163" s="332"/>
    </row>
    <row r="164" spans="2:83" ht="11.1" customHeight="1">
      <c r="B164" s="332"/>
      <c r="C164" s="332"/>
      <c r="D164" s="332"/>
      <c r="E164" s="332"/>
      <c r="F164" s="332"/>
      <c r="G164" s="332"/>
      <c r="H164" s="332"/>
      <c r="I164" s="332"/>
      <c r="J164" s="332"/>
      <c r="K164" s="332"/>
      <c r="L164" s="332"/>
      <c r="M164" s="332"/>
      <c r="N164" s="332"/>
      <c r="O164" s="332"/>
      <c r="P164" s="332"/>
      <c r="Q164" s="332"/>
      <c r="R164" s="332"/>
      <c r="S164" s="332"/>
      <c r="T164" s="332"/>
      <c r="U164" s="332"/>
      <c r="V164" s="332"/>
      <c r="W164" s="332"/>
      <c r="X164" s="332"/>
      <c r="Y164" s="332"/>
      <c r="Z164" s="332"/>
      <c r="AA164" s="332"/>
      <c r="AB164" s="332"/>
      <c r="AC164" s="332"/>
      <c r="AD164" s="332"/>
      <c r="AE164" s="332"/>
      <c r="AF164" s="332"/>
      <c r="AG164" s="332"/>
      <c r="AH164" s="332"/>
      <c r="AI164" s="332"/>
      <c r="AJ164" s="332"/>
      <c r="AK164" s="332"/>
      <c r="AL164" s="332"/>
      <c r="AM164" s="332"/>
      <c r="AN164" s="332"/>
      <c r="AO164" s="332"/>
      <c r="AP164" s="332"/>
      <c r="AQ164" s="332"/>
      <c r="AR164" s="332"/>
      <c r="AS164" s="332"/>
      <c r="AT164" s="332"/>
      <c r="AU164" s="332"/>
      <c r="AV164" s="332"/>
      <c r="AW164" s="332"/>
      <c r="AX164" s="332"/>
      <c r="AY164" s="332"/>
      <c r="AZ164" s="332"/>
      <c r="BA164" s="332"/>
      <c r="BB164" s="332"/>
      <c r="BC164" s="332"/>
      <c r="BD164" s="332"/>
      <c r="BE164" s="332"/>
      <c r="BF164" s="332"/>
      <c r="BG164" s="332"/>
      <c r="BH164" s="332"/>
      <c r="BI164" s="332"/>
      <c r="BJ164" s="332"/>
      <c r="BK164" s="332"/>
      <c r="BL164" s="332"/>
      <c r="BM164" s="332"/>
      <c r="BN164" s="332"/>
      <c r="BO164" s="332"/>
      <c r="BP164" s="332"/>
      <c r="BQ164" s="332"/>
      <c r="BR164" s="332"/>
      <c r="BS164" s="332"/>
      <c r="BT164" s="332"/>
      <c r="BU164" s="332"/>
      <c r="BV164" s="332"/>
      <c r="BW164" s="332"/>
      <c r="BX164" s="332"/>
      <c r="BY164" s="332"/>
      <c r="BZ164" s="332"/>
      <c r="CA164" s="332"/>
      <c r="CB164" s="332"/>
      <c r="CC164" s="332"/>
      <c r="CD164" s="332"/>
      <c r="CE164" s="332"/>
    </row>
    <row r="165" spans="2:83" ht="11.1" customHeight="1">
      <c r="B165" s="332"/>
      <c r="C165" s="332"/>
      <c r="D165" s="332"/>
      <c r="E165" s="332"/>
      <c r="F165" s="332"/>
      <c r="G165" s="332"/>
      <c r="H165" s="332"/>
      <c r="I165" s="332"/>
      <c r="J165" s="332"/>
      <c r="K165" s="332"/>
      <c r="L165" s="332"/>
      <c r="M165" s="332"/>
      <c r="N165" s="332"/>
      <c r="O165" s="332"/>
      <c r="P165" s="332"/>
      <c r="Q165" s="332"/>
      <c r="R165" s="332"/>
      <c r="S165" s="332"/>
      <c r="T165" s="332"/>
      <c r="U165" s="332"/>
      <c r="V165" s="332"/>
      <c r="W165" s="332"/>
      <c r="X165" s="332"/>
      <c r="Y165" s="332"/>
      <c r="Z165" s="332"/>
      <c r="AA165" s="332"/>
      <c r="AB165" s="332"/>
      <c r="AC165" s="332"/>
      <c r="AD165" s="332"/>
      <c r="AE165" s="332"/>
      <c r="AF165" s="332"/>
      <c r="AG165" s="332"/>
      <c r="AH165" s="332"/>
      <c r="AI165" s="332"/>
      <c r="AJ165" s="332"/>
      <c r="AK165" s="332"/>
      <c r="AL165" s="332"/>
      <c r="AM165" s="332"/>
      <c r="AN165" s="332"/>
      <c r="AO165" s="332"/>
      <c r="AP165" s="332"/>
      <c r="AQ165" s="332"/>
      <c r="AR165" s="332"/>
      <c r="AS165" s="332"/>
      <c r="AT165" s="332"/>
      <c r="AU165" s="332"/>
      <c r="AV165" s="332"/>
      <c r="AW165" s="332"/>
      <c r="AX165" s="332"/>
      <c r="AY165" s="332"/>
      <c r="AZ165" s="332"/>
      <c r="BA165" s="332"/>
      <c r="BB165" s="332"/>
      <c r="BC165" s="332"/>
      <c r="BD165" s="332"/>
      <c r="BE165" s="332"/>
      <c r="BF165" s="332"/>
      <c r="BG165" s="332"/>
      <c r="BH165" s="332"/>
      <c r="BI165" s="332"/>
      <c r="BJ165" s="332"/>
      <c r="BK165" s="332"/>
      <c r="BL165" s="332"/>
      <c r="BM165" s="332"/>
      <c r="BN165" s="332"/>
      <c r="BO165" s="332"/>
      <c r="BP165" s="332"/>
      <c r="BQ165" s="332"/>
      <c r="BR165" s="332"/>
      <c r="BS165" s="332"/>
      <c r="BT165" s="332"/>
      <c r="BU165" s="332"/>
      <c r="BV165" s="332"/>
      <c r="BW165" s="332"/>
      <c r="BX165" s="332"/>
      <c r="BY165" s="332"/>
      <c r="BZ165" s="332"/>
      <c r="CA165" s="332"/>
      <c r="CB165" s="332"/>
      <c r="CC165" s="332"/>
      <c r="CD165" s="332"/>
      <c r="CE165" s="332"/>
    </row>
    <row r="166" spans="2:83" ht="11.1" customHeight="1">
      <c r="B166" s="332"/>
      <c r="C166" s="332"/>
      <c r="D166" s="332"/>
      <c r="E166" s="332"/>
      <c r="F166" s="332"/>
      <c r="G166" s="332"/>
      <c r="H166" s="332"/>
      <c r="I166" s="332"/>
      <c r="J166" s="332"/>
      <c r="K166" s="332"/>
      <c r="L166" s="332"/>
      <c r="M166" s="332"/>
      <c r="N166" s="332"/>
      <c r="O166" s="332"/>
      <c r="P166" s="332"/>
      <c r="Q166" s="332"/>
      <c r="R166" s="332"/>
      <c r="S166" s="332"/>
      <c r="T166" s="332"/>
      <c r="U166" s="332"/>
      <c r="V166" s="332"/>
      <c r="W166" s="332"/>
      <c r="X166" s="332"/>
      <c r="Y166" s="332"/>
      <c r="Z166" s="332"/>
      <c r="AA166" s="332"/>
      <c r="AB166" s="332"/>
      <c r="AC166" s="332"/>
      <c r="AD166" s="332"/>
      <c r="AE166" s="332"/>
      <c r="AF166" s="332"/>
      <c r="AG166" s="332"/>
      <c r="AH166" s="332"/>
      <c r="AI166" s="332"/>
      <c r="AJ166" s="332"/>
      <c r="AK166" s="332"/>
      <c r="AL166" s="332"/>
      <c r="AM166" s="332"/>
      <c r="AN166" s="332"/>
      <c r="AO166" s="332"/>
      <c r="AP166" s="332"/>
      <c r="AQ166" s="332"/>
      <c r="AR166" s="332"/>
      <c r="AS166" s="332"/>
      <c r="AT166" s="332"/>
      <c r="AU166" s="332"/>
      <c r="AV166" s="332"/>
      <c r="AW166" s="332"/>
      <c r="AX166" s="332"/>
      <c r="AY166" s="332"/>
      <c r="AZ166" s="332"/>
      <c r="BA166" s="332"/>
      <c r="BB166" s="332"/>
      <c r="BC166" s="332"/>
      <c r="BD166" s="332"/>
      <c r="BE166" s="332"/>
      <c r="BF166" s="332"/>
      <c r="BG166" s="332"/>
      <c r="BH166" s="332"/>
      <c r="BI166" s="332"/>
      <c r="BJ166" s="332"/>
      <c r="BK166" s="332"/>
      <c r="BL166" s="332"/>
      <c r="BM166" s="332"/>
      <c r="BN166" s="332"/>
      <c r="BO166" s="332"/>
      <c r="BP166" s="332"/>
      <c r="BQ166" s="332"/>
      <c r="BR166" s="332"/>
      <c r="BS166" s="332"/>
      <c r="BT166" s="332"/>
      <c r="BU166" s="332"/>
      <c r="BV166" s="332"/>
      <c r="BW166" s="332"/>
      <c r="BX166" s="332"/>
      <c r="BY166" s="332"/>
      <c r="BZ166" s="332"/>
      <c r="CA166" s="332"/>
      <c r="CB166" s="332"/>
      <c r="CC166" s="332"/>
      <c r="CD166" s="332"/>
      <c r="CE166" s="332"/>
    </row>
    <row r="167" spans="2:83" ht="11.1" customHeight="1"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R167" s="15"/>
      <c r="AT167" s="15"/>
      <c r="BC167" s="15"/>
      <c r="CE167" s="15"/>
    </row>
    <row r="168" spans="2:83" ht="11.1" customHeight="1">
      <c r="B168" s="333"/>
      <c r="C168" s="333"/>
      <c r="D168" s="333"/>
      <c r="E168" s="333"/>
      <c r="F168" s="333"/>
      <c r="G168" s="333"/>
      <c r="H168" s="333"/>
      <c r="I168" s="333"/>
      <c r="J168" s="333"/>
      <c r="K168" s="333"/>
      <c r="L168" s="333"/>
      <c r="M168" s="333"/>
      <c r="N168" s="333"/>
      <c r="O168" s="333"/>
      <c r="P168" s="333"/>
      <c r="Q168" s="333"/>
      <c r="R168" s="333"/>
      <c r="S168" s="333"/>
      <c r="T168" s="333"/>
      <c r="U168" s="333"/>
      <c r="V168" s="333"/>
      <c r="W168" s="333"/>
      <c r="X168" s="333"/>
      <c r="Y168" s="333"/>
      <c r="Z168" s="333"/>
      <c r="AA168" s="333"/>
      <c r="AB168" s="333"/>
      <c r="AC168" s="333"/>
      <c r="AD168" s="333"/>
      <c r="AE168" s="333"/>
      <c r="AF168" s="333"/>
      <c r="AG168" s="333"/>
      <c r="AH168" s="333"/>
      <c r="AI168" s="333"/>
      <c r="AJ168" s="333"/>
      <c r="AK168" s="333"/>
      <c r="AL168" s="333"/>
      <c r="AM168" s="333"/>
      <c r="AN168" s="333"/>
      <c r="AO168" s="333"/>
      <c r="AP168" s="333"/>
      <c r="AQ168" s="333"/>
      <c r="AR168" s="333"/>
      <c r="AS168" s="333"/>
      <c r="AT168" s="333"/>
      <c r="AU168" s="333"/>
      <c r="AV168" s="333"/>
      <c r="AW168" s="333"/>
      <c r="AX168" s="333"/>
      <c r="AY168" s="333"/>
      <c r="AZ168" s="333"/>
      <c r="BA168" s="333"/>
      <c r="BB168" s="333"/>
      <c r="BC168" s="333"/>
      <c r="BD168" s="333"/>
      <c r="BE168" s="333"/>
      <c r="BF168" s="333"/>
      <c r="BG168" s="333"/>
      <c r="BH168" s="333"/>
      <c r="BI168" s="333"/>
      <c r="BJ168" s="333"/>
      <c r="BK168" s="333"/>
      <c r="BL168" s="333"/>
      <c r="BM168" s="333"/>
      <c r="BN168" s="333"/>
      <c r="BO168" s="333"/>
      <c r="BP168" s="333"/>
      <c r="BQ168" s="333"/>
      <c r="BR168" s="333"/>
      <c r="BS168" s="333"/>
      <c r="BT168" s="333"/>
      <c r="BU168" s="333"/>
      <c r="BV168" s="333"/>
      <c r="BW168" s="333"/>
      <c r="BX168" s="333"/>
      <c r="BY168" s="333"/>
      <c r="BZ168" s="333"/>
      <c r="CA168" s="333"/>
      <c r="CB168" s="333"/>
      <c r="CC168" s="333"/>
      <c r="CD168" s="333"/>
      <c r="CE168" s="333"/>
    </row>
    <row r="169" spans="2:83" ht="11.1" customHeight="1">
      <c r="B169" s="333"/>
      <c r="C169" s="333"/>
      <c r="D169" s="333"/>
      <c r="E169" s="333"/>
      <c r="F169" s="333"/>
      <c r="G169" s="333"/>
      <c r="H169" s="333"/>
      <c r="I169" s="333"/>
      <c r="J169" s="333"/>
      <c r="K169" s="333"/>
      <c r="L169" s="333"/>
      <c r="M169" s="333"/>
      <c r="N169" s="333"/>
      <c r="O169" s="333"/>
      <c r="P169" s="333"/>
      <c r="Q169" s="333"/>
      <c r="R169" s="333"/>
      <c r="S169" s="333"/>
      <c r="T169" s="333"/>
      <c r="U169" s="333"/>
      <c r="V169" s="333"/>
      <c r="W169" s="333"/>
      <c r="X169" s="333"/>
      <c r="Y169" s="333"/>
      <c r="Z169" s="333"/>
      <c r="AA169" s="333"/>
      <c r="AB169" s="333"/>
      <c r="AC169" s="333"/>
      <c r="AD169" s="333"/>
      <c r="AE169" s="333"/>
      <c r="AF169" s="333"/>
      <c r="AG169" s="333"/>
      <c r="AH169" s="333"/>
      <c r="AI169" s="333"/>
      <c r="AJ169" s="333"/>
      <c r="AK169" s="333"/>
      <c r="AL169" s="333"/>
      <c r="AM169" s="333"/>
      <c r="AN169" s="333"/>
      <c r="AO169" s="333"/>
      <c r="AP169" s="333"/>
      <c r="AQ169" s="333"/>
      <c r="AR169" s="333"/>
      <c r="AS169" s="333"/>
      <c r="AT169" s="333"/>
      <c r="AU169" s="333"/>
      <c r="AV169" s="333"/>
      <c r="AW169" s="333"/>
      <c r="AX169" s="333"/>
      <c r="AY169" s="333"/>
      <c r="AZ169" s="333"/>
      <c r="BA169" s="333"/>
      <c r="BB169" s="333"/>
      <c r="BC169" s="333"/>
      <c r="BD169" s="333"/>
      <c r="BE169" s="333"/>
      <c r="BF169" s="333"/>
      <c r="BG169" s="333"/>
      <c r="BH169" s="333"/>
      <c r="BI169" s="333"/>
      <c r="BJ169" s="333"/>
      <c r="BK169" s="333"/>
      <c r="BL169" s="333"/>
      <c r="BM169" s="333"/>
      <c r="BN169" s="333"/>
      <c r="BO169" s="333"/>
      <c r="BP169" s="333"/>
      <c r="BQ169" s="333"/>
      <c r="BR169" s="333"/>
      <c r="BS169" s="333"/>
      <c r="BT169" s="333"/>
      <c r="BU169" s="333"/>
      <c r="BV169" s="333"/>
      <c r="BW169" s="333"/>
      <c r="BX169" s="333"/>
      <c r="BY169" s="333"/>
      <c r="BZ169" s="333"/>
      <c r="CA169" s="333"/>
      <c r="CB169" s="333"/>
      <c r="CC169" s="333"/>
      <c r="CD169" s="333"/>
      <c r="CE169" s="333"/>
    </row>
    <row r="170" spans="2:83" ht="11.1" customHeight="1">
      <c r="B170" s="333"/>
      <c r="C170" s="333"/>
      <c r="D170" s="333"/>
      <c r="E170" s="333"/>
      <c r="F170" s="333"/>
      <c r="G170" s="333"/>
      <c r="H170" s="333"/>
      <c r="I170" s="333"/>
      <c r="J170" s="333"/>
      <c r="K170" s="333"/>
      <c r="L170" s="333"/>
      <c r="M170" s="333"/>
      <c r="N170" s="333"/>
      <c r="O170" s="333"/>
      <c r="P170" s="333"/>
      <c r="Q170" s="333"/>
      <c r="R170" s="333"/>
      <c r="S170" s="333"/>
      <c r="T170" s="333"/>
      <c r="U170" s="333"/>
      <c r="V170" s="333"/>
      <c r="W170" s="333"/>
      <c r="X170" s="333"/>
      <c r="Y170" s="333"/>
      <c r="Z170" s="333"/>
      <c r="AA170" s="333"/>
      <c r="AB170" s="333"/>
      <c r="AC170" s="333"/>
      <c r="AD170" s="333"/>
      <c r="AE170" s="333"/>
      <c r="AF170" s="333"/>
      <c r="AG170" s="333"/>
      <c r="AH170" s="333"/>
      <c r="AI170" s="333"/>
      <c r="AJ170" s="333"/>
      <c r="AK170" s="333"/>
      <c r="AL170" s="333"/>
      <c r="AM170" s="333"/>
      <c r="AN170" s="333"/>
      <c r="AO170" s="333"/>
      <c r="AP170" s="333"/>
      <c r="AQ170" s="333"/>
      <c r="AR170" s="333"/>
      <c r="AS170" s="333"/>
      <c r="AT170" s="333"/>
      <c r="AU170" s="333"/>
      <c r="AV170" s="333"/>
      <c r="AW170" s="333"/>
      <c r="AX170" s="333"/>
      <c r="AY170" s="333"/>
      <c r="AZ170" s="333"/>
      <c r="BA170" s="333"/>
      <c r="BB170" s="333"/>
      <c r="BC170" s="333"/>
      <c r="BD170" s="333"/>
      <c r="BE170" s="333"/>
      <c r="BF170" s="333"/>
      <c r="BG170" s="333"/>
      <c r="BH170" s="333"/>
      <c r="BI170" s="333"/>
      <c r="BJ170" s="333"/>
      <c r="BK170" s="333"/>
      <c r="BL170" s="333"/>
      <c r="BM170" s="333"/>
      <c r="BN170" s="333"/>
      <c r="BO170" s="333"/>
      <c r="BP170" s="333"/>
      <c r="BQ170" s="333"/>
      <c r="BR170" s="333"/>
      <c r="BS170" s="333"/>
      <c r="BT170" s="333"/>
      <c r="BU170" s="333"/>
      <c r="BV170" s="333"/>
      <c r="BW170" s="333"/>
      <c r="BX170" s="333"/>
      <c r="BY170" s="333"/>
      <c r="BZ170" s="333"/>
      <c r="CA170" s="333"/>
      <c r="CB170" s="333"/>
      <c r="CC170" s="333"/>
      <c r="CD170" s="333"/>
      <c r="CE170" s="333"/>
    </row>
    <row r="171" spans="2:83" ht="11.1" customHeight="1">
      <c r="B171" s="333"/>
      <c r="C171" s="333"/>
      <c r="D171" s="333"/>
      <c r="E171" s="333"/>
      <c r="F171" s="333"/>
      <c r="G171" s="333"/>
      <c r="H171" s="333"/>
      <c r="I171" s="333"/>
      <c r="J171" s="333"/>
      <c r="K171" s="333"/>
      <c r="L171" s="333"/>
      <c r="M171" s="333"/>
      <c r="N171" s="333"/>
      <c r="O171" s="333"/>
      <c r="P171" s="333"/>
      <c r="Q171" s="333"/>
      <c r="R171" s="333"/>
      <c r="S171" s="333"/>
      <c r="T171" s="333"/>
      <c r="U171" s="333"/>
      <c r="V171" s="333"/>
      <c r="W171" s="333"/>
      <c r="X171" s="333"/>
      <c r="Y171" s="333"/>
      <c r="Z171" s="333"/>
      <c r="AA171" s="333"/>
      <c r="AB171" s="333"/>
      <c r="AC171" s="333"/>
      <c r="AD171" s="333"/>
      <c r="AE171" s="333"/>
      <c r="AF171" s="333"/>
      <c r="AG171" s="333"/>
      <c r="AH171" s="333"/>
      <c r="AI171" s="333"/>
      <c r="AJ171" s="333"/>
      <c r="AK171" s="333"/>
      <c r="AL171" s="333"/>
      <c r="AM171" s="333"/>
      <c r="AN171" s="333"/>
      <c r="AO171" s="333"/>
      <c r="AP171" s="333"/>
      <c r="AQ171" s="333"/>
      <c r="AR171" s="333"/>
      <c r="AS171" s="333"/>
      <c r="AT171" s="333"/>
      <c r="AU171" s="333"/>
      <c r="AV171" s="333"/>
      <c r="AW171" s="333"/>
      <c r="AX171" s="333"/>
      <c r="AY171" s="333"/>
      <c r="AZ171" s="333"/>
      <c r="BA171" s="333"/>
      <c r="BB171" s="333"/>
      <c r="BC171" s="333"/>
      <c r="BD171" s="333"/>
      <c r="BE171" s="333"/>
      <c r="BF171" s="333"/>
      <c r="BG171" s="333"/>
      <c r="BH171" s="333"/>
      <c r="BI171" s="333"/>
      <c r="BJ171" s="333"/>
      <c r="BK171" s="333"/>
      <c r="BL171" s="333"/>
      <c r="BM171" s="333"/>
      <c r="BN171" s="333"/>
      <c r="BO171" s="333"/>
      <c r="BP171" s="333"/>
      <c r="BQ171" s="333"/>
      <c r="BR171" s="333"/>
      <c r="BS171" s="333"/>
      <c r="BT171" s="333"/>
      <c r="BU171" s="333"/>
      <c r="BV171" s="333"/>
      <c r="BW171" s="333"/>
      <c r="BX171" s="333"/>
      <c r="BY171" s="333"/>
      <c r="BZ171" s="333"/>
      <c r="CA171" s="333"/>
      <c r="CB171" s="333"/>
      <c r="CC171" s="333"/>
      <c r="CD171" s="333"/>
      <c r="CE171" s="333"/>
    </row>
    <row r="172" spans="2:83" ht="11.1" customHeight="1"/>
    <row r="173" spans="2:83" ht="11.1" customHeight="1"/>
    <row r="174" spans="2:83" ht="11.1" customHeight="1"/>
    <row r="175" spans="2:83" ht="11.1" customHeight="1"/>
    <row r="176" spans="2:83" ht="11.1" customHeight="1"/>
    <row r="177" ht="11.1" customHeight="1"/>
    <row r="178" ht="11.1" customHeight="1"/>
    <row r="179" ht="11.1" customHeight="1"/>
    <row r="180" ht="11.1" customHeight="1"/>
    <row r="181" ht="11.1" customHeight="1"/>
    <row r="182" ht="11.1" customHeight="1"/>
    <row r="183" ht="11.1" customHeight="1"/>
    <row r="184" ht="11.1" customHeight="1"/>
    <row r="185" ht="11.1" customHeight="1"/>
    <row r="186" ht="11.1" customHeight="1"/>
    <row r="187" ht="11.1" customHeight="1"/>
    <row r="188" ht="11.1" customHeight="1"/>
    <row r="189" ht="11.1" customHeight="1"/>
    <row r="190" ht="11.1" customHeight="1"/>
    <row r="191" ht="11.1" customHeight="1"/>
    <row r="192" ht="11.1" customHeight="1"/>
    <row r="193" ht="11.1" customHeight="1"/>
    <row r="194" ht="11.1" customHeight="1"/>
    <row r="195" ht="11.1" customHeight="1"/>
    <row r="196" ht="11.1" customHeight="1"/>
    <row r="197" ht="11.1" customHeight="1"/>
    <row r="198" ht="11.1" customHeight="1"/>
    <row r="199" ht="11.1" customHeight="1"/>
    <row r="200" ht="11.1" customHeight="1"/>
    <row r="201" ht="11.1" customHeight="1"/>
    <row r="202" ht="11.1" customHeight="1"/>
    <row r="203" ht="11.1" customHeight="1"/>
    <row r="204" ht="11.1" customHeight="1"/>
    <row r="205" ht="11.1" customHeight="1"/>
    <row r="206" ht="11.1" customHeight="1"/>
    <row r="207" ht="11.1" customHeight="1"/>
    <row r="208" ht="11.1" customHeight="1"/>
    <row r="209" ht="11.1" customHeight="1"/>
    <row r="210" ht="11.1" customHeight="1"/>
    <row r="211" ht="11.1" customHeight="1"/>
    <row r="212" ht="11.1" customHeight="1"/>
    <row r="213" ht="11.1" customHeight="1"/>
    <row r="214" ht="11.1" customHeight="1"/>
    <row r="215" ht="11.1" customHeight="1"/>
    <row r="216" ht="11.1" customHeight="1"/>
    <row r="217" ht="11.1" customHeight="1"/>
    <row r="218" ht="11.1" customHeight="1"/>
    <row r="219" ht="11.1" customHeight="1"/>
    <row r="220" ht="11.1" customHeight="1"/>
    <row r="221" ht="11.1" customHeight="1"/>
    <row r="222" ht="11.1" customHeight="1"/>
    <row r="223" ht="11.1" customHeight="1"/>
    <row r="224" ht="11.1" customHeight="1"/>
    <row r="225" ht="11.1" customHeight="1"/>
    <row r="226" ht="11.1" customHeight="1"/>
    <row r="227" ht="11.1" customHeight="1"/>
    <row r="228" ht="11.1" customHeight="1"/>
    <row r="229" ht="11.1" customHeight="1"/>
    <row r="230" ht="11.1" customHeight="1"/>
    <row r="231" ht="11.1" customHeight="1"/>
    <row r="232" ht="11.1" customHeight="1"/>
    <row r="233" ht="11.1" customHeight="1"/>
    <row r="234" ht="11.1" customHeight="1"/>
    <row r="235" ht="11.1" customHeight="1"/>
    <row r="236" ht="11.1" customHeight="1"/>
    <row r="237" ht="11.1" customHeight="1"/>
  </sheetData>
  <mergeCells count="5">
    <mergeCell ref="AP3:AR3"/>
    <mergeCell ref="CE3:CE4"/>
    <mergeCell ref="A3:A4"/>
    <mergeCell ref="B3:E3"/>
    <mergeCell ref="F3:J3"/>
  </mergeCells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37"/>
  <sheetViews>
    <sheetView showGridLines="0" zoomScaleNormal="100" workbookViewId="0">
      <pane xSplit="1" ySplit="5" topLeftCell="F135" activePane="bottomRight" state="frozen"/>
      <selection activeCell="J156" sqref="J156:CE156"/>
      <selection pane="topRight" activeCell="J156" sqref="J156:CE156"/>
      <selection pane="bottomLeft" activeCell="J156" sqref="J156:CE156"/>
      <selection pane="bottomRight" activeCell="J156" sqref="J156:CE156"/>
    </sheetView>
  </sheetViews>
  <sheetFormatPr defaultColWidth="11.5703125" defaultRowHeight="12"/>
  <cols>
    <col min="1" max="1" width="63.85546875" style="15" customWidth="1"/>
    <col min="2" max="7" width="13.85546875" style="15" customWidth="1"/>
    <col min="8" max="8" width="17.140625" style="15" customWidth="1"/>
    <col min="9" max="9" width="17.85546875" style="15" customWidth="1"/>
    <col min="10" max="10" width="13.85546875" style="15" customWidth="1"/>
    <col min="11" max="11" width="17" style="17" customWidth="1"/>
    <col min="12" max="24" width="13.85546875" style="17" customWidth="1"/>
    <col min="25" max="25" width="18.42578125" style="17" customWidth="1"/>
    <col min="26" max="26" width="16.28515625" style="17" customWidth="1"/>
    <col min="27" max="27" width="17.42578125" style="17" customWidth="1"/>
    <col min="28" max="30" width="13.85546875" style="17" customWidth="1"/>
    <col min="31" max="31" width="17.42578125" style="17" customWidth="1"/>
    <col min="32" max="33" width="13.85546875" style="17" customWidth="1"/>
    <col min="34" max="34" width="19.42578125" style="17" customWidth="1"/>
    <col min="35" max="38" width="13.85546875" style="17" customWidth="1"/>
    <col min="39" max="39" width="17.5703125" style="17" customWidth="1"/>
    <col min="40" max="41" width="13.85546875" style="17" customWidth="1"/>
    <col min="42" max="43" width="13.85546875" style="15" customWidth="1"/>
    <col min="44" max="44" width="13.85546875" style="17" customWidth="1"/>
    <col min="45" max="45" width="13.85546875" style="15" customWidth="1"/>
    <col min="46" max="46" width="13.85546875" style="17" customWidth="1"/>
    <col min="47" max="54" width="13.85546875" style="15" customWidth="1"/>
    <col min="55" max="55" width="13.85546875" style="17" customWidth="1"/>
    <col min="56" max="59" width="13.85546875" style="15" customWidth="1"/>
    <col min="60" max="60" width="16.28515625" style="15" customWidth="1"/>
    <col min="61" max="65" width="13.85546875" style="15" customWidth="1"/>
    <col min="66" max="66" width="16.7109375" style="15" customWidth="1"/>
    <col min="67" max="67" width="15.42578125" style="15" customWidth="1"/>
    <col min="68" max="69" width="13.85546875" style="15" customWidth="1"/>
    <col min="70" max="70" width="17.28515625" style="15" customWidth="1"/>
    <col min="71" max="82" width="13.85546875" style="15" customWidth="1"/>
    <col min="83" max="83" width="13.85546875" style="14" customWidth="1"/>
    <col min="84" max="16384" width="11.5703125" style="14"/>
  </cols>
  <sheetData>
    <row r="1" spans="1:86" ht="11.1" customHeight="1">
      <c r="A1" s="13" t="s">
        <v>0</v>
      </c>
      <c r="B1" s="14"/>
      <c r="J1" s="16"/>
    </row>
    <row r="2" spans="1:86" ht="11.1" customHeight="1" thickBot="1">
      <c r="B2" s="18" t="s">
        <v>2</v>
      </c>
      <c r="J2" s="16"/>
    </row>
    <row r="3" spans="1:86" s="19" customFormat="1" ht="14.25" customHeight="1" thickTop="1">
      <c r="A3" s="362" t="s">
        <v>1</v>
      </c>
      <c r="B3" s="364" t="s">
        <v>6</v>
      </c>
      <c r="C3" s="365"/>
      <c r="D3" s="365"/>
      <c r="E3" s="366"/>
      <c r="F3" s="367" t="s">
        <v>321</v>
      </c>
      <c r="G3" s="368"/>
      <c r="H3" s="368"/>
      <c r="I3" s="368"/>
      <c r="J3" s="369"/>
      <c r="K3" s="335" t="s">
        <v>322</v>
      </c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7"/>
      <c r="AP3" s="357" t="s">
        <v>323</v>
      </c>
      <c r="AQ3" s="358"/>
      <c r="AR3" s="359"/>
      <c r="AS3" s="149" t="s">
        <v>313</v>
      </c>
      <c r="AT3" s="150" t="s">
        <v>329</v>
      </c>
      <c r="AU3" s="338" t="s">
        <v>314</v>
      </c>
      <c r="AV3" s="339"/>
      <c r="AW3" s="339"/>
      <c r="AX3" s="339"/>
      <c r="AY3" s="339"/>
      <c r="AZ3" s="339"/>
      <c r="BA3" s="339"/>
      <c r="BB3" s="339"/>
      <c r="BC3" s="339"/>
      <c r="BD3" s="339"/>
      <c r="BE3" s="339"/>
      <c r="BF3" s="339"/>
      <c r="BG3" s="339"/>
      <c r="BH3" s="339"/>
      <c r="BI3" s="339"/>
      <c r="BJ3" s="339"/>
      <c r="BK3" s="339"/>
      <c r="BL3" s="339"/>
      <c r="BM3" s="339"/>
      <c r="BN3" s="339"/>
      <c r="BO3" s="339"/>
      <c r="BP3" s="339"/>
      <c r="BQ3" s="339"/>
      <c r="BR3" s="339"/>
      <c r="BS3" s="339"/>
      <c r="BT3" s="339"/>
      <c r="BU3" s="339"/>
      <c r="BV3" s="339"/>
      <c r="BW3" s="339"/>
      <c r="BX3" s="339"/>
      <c r="BY3" s="339"/>
      <c r="BZ3" s="339"/>
      <c r="CA3" s="339"/>
      <c r="CB3" s="339"/>
      <c r="CC3" s="339"/>
      <c r="CD3" s="340"/>
      <c r="CE3" s="360" t="s">
        <v>324</v>
      </c>
    </row>
    <row r="4" spans="1:86" s="19" customFormat="1" ht="72" customHeight="1">
      <c r="A4" s="363"/>
      <c r="B4" s="151" t="s">
        <v>3</v>
      </c>
      <c r="C4" s="152" t="s">
        <v>4</v>
      </c>
      <c r="D4" s="152" t="s">
        <v>5</v>
      </c>
      <c r="E4" s="153" t="s">
        <v>316</v>
      </c>
      <c r="F4" s="151" t="s">
        <v>7</v>
      </c>
      <c r="G4" s="152" t="s">
        <v>8</v>
      </c>
      <c r="H4" s="152" t="s">
        <v>9</v>
      </c>
      <c r="I4" s="152" t="s">
        <v>10</v>
      </c>
      <c r="J4" s="154" t="s">
        <v>316</v>
      </c>
      <c r="K4" s="151" t="s">
        <v>11</v>
      </c>
      <c r="L4" s="152" t="s">
        <v>12</v>
      </c>
      <c r="M4" s="152" t="s">
        <v>13</v>
      </c>
      <c r="N4" s="152" t="s">
        <v>325</v>
      </c>
      <c r="O4" s="152" t="s">
        <v>14</v>
      </c>
      <c r="P4" s="152" t="s">
        <v>15</v>
      </c>
      <c r="Q4" s="152" t="s">
        <v>16</v>
      </c>
      <c r="R4" s="152" t="s">
        <v>17</v>
      </c>
      <c r="S4" s="152" t="s">
        <v>18</v>
      </c>
      <c r="T4" s="152" t="s">
        <v>19</v>
      </c>
      <c r="U4" s="152" t="s">
        <v>20</v>
      </c>
      <c r="V4" s="152" t="s">
        <v>21</v>
      </c>
      <c r="W4" s="152" t="s">
        <v>22</v>
      </c>
      <c r="X4" s="152" t="s">
        <v>23</v>
      </c>
      <c r="Y4" s="152" t="s">
        <v>24</v>
      </c>
      <c r="Z4" s="152" t="s">
        <v>25</v>
      </c>
      <c r="AA4" s="152" t="s">
        <v>26</v>
      </c>
      <c r="AB4" s="152" t="s">
        <v>27</v>
      </c>
      <c r="AC4" s="152" t="s">
        <v>28</v>
      </c>
      <c r="AD4" s="152" t="s">
        <v>29</v>
      </c>
      <c r="AE4" s="152" t="s">
        <v>30</v>
      </c>
      <c r="AF4" s="152" t="s">
        <v>31</v>
      </c>
      <c r="AG4" s="152" t="s">
        <v>32</v>
      </c>
      <c r="AH4" s="152" t="s">
        <v>33</v>
      </c>
      <c r="AI4" s="152" t="s">
        <v>34</v>
      </c>
      <c r="AJ4" s="152" t="s">
        <v>35</v>
      </c>
      <c r="AK4" s="152" t="s">
        <v>36</v>
      </c>
      <c r="AL4" s="152" t="s">
        <v>37</v>
      </c>
      <c r="AM4" s="152" t="s">
        <v>38</v>
      </c>
      <c r="AN4" s="152" t="s">
        <v>39</v>
      </c>
      <c r="AO4" s="155" t="s">
        <v>316</v>
      </c>
      <c r="AP4" s="151" t="s">
        <v>41</v>
      </c>
      <c r="AQ4" s="152" t="s">
        <v>42</v>
      </c>
      <c r="AR4" s="155" t="s">
        <v>316</v>
      </c>
      <c r="AS4" s="156" t="s">
        <v>43</v>
      </c>
      <c r="AT4" s="156" t="s">
        <v>330</v>
      </c>
      <c r="AU4" s="151" t="s">
        <v>44</v>
      </c>
      <c r="AV4" s="152" t="s">
        <v>45</v>
      </c>
      <c r="AW4" s="157" t="s">
        <v>202</v>
      </c>
      <c r="AX4" s="152" t="s">
        <v>46</v>
      </c>
      <c r="AY4" s="152" t="s">
        <v>47</v>
      </c>
      <c r="AZ4" s="152" t="s">
        <v>48</v>
      </c>
      <c r="BA4" s="152" t="s">
        <v>49</v>
      </c>
      <c r="BB4" s="157" t="s">
        <v>326</v>
      </c>
      <c r="BC4" s="152" t="s">
        <v>40</v>
      </c>
      <c r="BD4" s="152" t="s">
        <v>50</v>
      </c>
      <c r="BE4" s="152" t="s">
        <v>51</v>
      </c>
      <c r="BF4" s="157" t="s">
        <v>203</v>
      </c>
      <c r="BG4" s="152" t="s">
        <v>52</v>
      </c>
      <c r="BH4" s="152" t="s">
        <v>53</v>
      </c>
      <c r="BI4" s="152" t="s">
        <v>54</v>
      </c>
      <c r="BJ4" s="152" t="s">
        <v>55</v>
      </c>
      <c r="BK4" s="157" t="s">
        <v>204</v>
      </c>
      <c r="BL4" s="152" t="s">
        <v>56</v>
      </c>
      <c r="BM4" s="152" t="s">
        <v>57</v>
      </c>
      <c r="BN4" s="152" t="s">
        <v>58</v>
      </c>
      <c r="BO4" s="152" t="s">
        <v>59</v>
      </c>
      <c r="BP4" s="152" t="s">
        <v>60</v>
      </c>
      <c r="BQ4" s="152" t="s">
        <v>61</v>
      </c>
      <c r="BR4" s="152" t="s">
        <v>62</v>
      </c>
      <c r="BS4" s="152" t="s">
        <v>63</v>
      </c>
      <c r="BT4" s="152" t="s">
        <v>64</v>
      </c>
      <c r="BU4" s="152" t="s">
        <v>65</v>
      </c>
      <c r="BV4" s="152" t="s">
        <v>67</v>
      </c>
      <c r="BW4" s="157" t="s">
        <v>327</v>
      </c>
      <c r="BX4" s="152" t="s">
        <v>66</v>
      </c>
      <c r="BY4" s="152" t="s">
        <v>68</v>
      </c>
      <c r="BZ4" s="157" t="s">
        <v>328</v>
      </c>
      <c r="CA4" s="152" t="s">
        <v>69</v>
      </c>
      <c r="CB4" s="152" t="s">
        <v>70</v>
      </c>
      <c r="CC4" s="152" t="s">
        <v>71</v>
      </c>
      <c r="CD4" s="158" t="s">
        <v>316</v>
      </c>
      <c r="CE4" s="361"/>
    </row>
    <row r="5" spans="1:86" s="19" customFormat="1" ht="12" customHeight="1" thickBot="1">
      <c r="A5" s="159" t="s">
        <v>331</v>
      </c>
      <c r="B5" s="38">
        <f>SUM(B6,B22,B28,B99,B95)</f>
        <v>209241</v>
      </c>
      <c r="C5" s="39">
        <f t="shared" ref="C5:AI5" si="0">SUM(C6,C22,C28,C99,C95)</f>
        <v>94213</v>
      </c>
      <c r="D5" s="39">
        <f t="shared" si="0"/>
        <v>23693</v>
      </c>
      <c r="E5" s="40">
        <f t="shared" si="0"/>
        <v>327147</v>
      </c>
      <c r="F5" s="38">
        <f t="shared" si="0"/>
        <v>17265</v>
      </c>
      <c r="G5" s="39">
        <f t="shared" si="0"/>
        <v>159027</v>
      </c>
      <c r="H5" s="39">
        <f t="shared" si="0"/>
        <v>77063</v>
      </c>
      <c r="I5" s="39">
        <f t="shared" si="0"/>
        <v>10533</v>
      </c>
      <c r="J5" s="40">
        <f t="shared" ref="J5" si="1">SUM(J6,J22,J28,J99,J95)</f>
        <v>263888</v>
      </c>
      <c r="K5" s="38">
        <f t="shared" si="0"/>
        <v>164010</v>
      </c>
      <c r="L5" s="39">
        <f t="shared" si="0"/>
        <v>55818</v>
      </c>
      <c r="M5" s="39">
        <f t="shared" si="0"/>
        <v>171317</v>
      </c>
      <c r="N5" s="39">
        <f t="shared" si="0"/>
        <v>391145</v>
      </c>
      <c r="O5" s="39">
        <f t="shared" si="0"/>
        <v>56908</v>
      </c>
      <c r="P5" s="39">
        <f t="shared" si="0"/>
        <v>13087</v>
      </c>
      <c r="Q5" s="39">
        <f t="shared" si="0"/>
        <v>43173</v>
      </c>
      <c r="R5" s="39">
        <f t="shared" si="0"/>
        <v>54296</v>
      </c>
      <c r="S5" s="39">
        <f t="shared" si="0"/>
        <v>32619</v>
      </c>
      <c r="T5" s="39">
        <f t="shared" si="0"/>
        <v>22210</v>
      </c>
      <c r="U5" s="39">
        <f t="shared" si="0"/>
        <v>58510</v>
      </c>
      <c r="V5" s="39">
        <f t="shared" si="0"/>
        <v>19091</v>
      </c>
      <c r="W5" s="39">
        <f t="shared" si="0"/>
        <v>253576</v>
      </c>
      <c r="X5" s="39">
        <f t="shared" si="0"/>
        <v>23588</v>
      </c>
      <c r="Y5" s="39">
        <f t="shared" si="0"/>
        <v>105437</v>
      </c>
      <c r="Z5" s="39">
        <f t="shared" si="0"/>
        <v>50352</v>
      </c>
      <c r="AA5" s="39">
        <f t="shared" si="0"/>
        <v>27643</v>
      </c>
      <c r="AB5" s="39">
        <f t="shared" si="0"/>
        <v>42790</v>
      </c>
      <c r="AC5" s="39">
        <f t="shared" si="0"/>
        <v>79842</v>
      </c>
      <c r="AD5" s="39">
        <f t="shared" si="0"/>
        <v>72361</v>
      </c>
      <c r="AE5" s="39">
        <f t="shared" si="0"/>
        <v>96034</v>
      </c>
      <c r="AF5" s="39">
        <f t="shared" si="0"/>
        <v>40031</v>
      </c>
      <c r="AG5" s="39">
        <f t="shared" si="0"/>
        <v>80782</v>
      </c>
      <c r="AH5" s="39">
        <f t="shared" si="0"/>
        <v>68505</v>
      </c>
      <c r="AI5" s="39">
        <f t="shared" si="0"/>
        <v>62609</v>
      </c>
      <c r="AJ5" s="39">
        <f t="shared" ref="AJ5:BW5" si="2">SUM(AJ6,AJ22,AJ28,AJ99,AJ95)</f>
        <v>107999</v>
      </c>
      <c r="AK5" s="39">
        <f t="shared" si="2"/>
        <v>164711</v>
      </c>
      <c r="AL5" s="39">
        <f t="shared" si="2"/>
        <v>88005</v>
      </c>
      <c r="AM5" s="39">
        <f t="shared" si="2"/>
        <v>37397</v>
      </c>
      <c r="AN5" s="39">
        <f t="shared" si="2"/>
        <v>55725</v>
      </c>
      <c r="AO5" s="40">
        <f t="shared" si="2"/>
        <v>2148426</v>
      </c>
      <c r="AP5" s="38">
        <f t="shared" si="2"/>
        <v>164366</v>
      </c>
      <c r="AQ5" s="39">
        <f t="shared" si="2"/>
        <v>46839</v>
      </c>
      <c r="AR5" s="40">
        <f t="shared" ref="AR5" si="3">SUM(AR6,AR22,AR28,AR99,AR95)</f>
        <v>211205</v>
      </c>
      <c r="AS5" s="41">
        <f t="shared" si="2"/>
        <v>507895</v>
      </c>
      <c r="AT5" s="41">
        <f t="shared" si="2"/>
        <v>3131414</v>
      </c>
      <c r="AU5" s="38">
        <f t="shared" si="2"/>
        <v>122008</v>
      </c>
      <c r="AV5" s="39">
        <f t="shared" si="2"/>
        <v>622903</v>
      </c>
      <c r="AW5" s="39">
        <f t="shared" si="2"/>
        <v>744911</v>
      </c>
      <c r="AX5" s="39">
        <f t="shared" si="2"/>
        <v>236960</v>
      </c>
      <c r="AY5" s="39">
        <f t="shared" si="2"/>
        <v>12157</v>
      </c>
      <c r="AZ5" s="39">
        <f t="shared" si="2"/>
        <v>29117</v>
      </c>
      <c r="BA5" s="39">
        <f t="shared" si="2"/>
        <v>81006</v>
      </c>
      <c r="BB5" s="39">
        <f t="shared" si="2"/>
        <v>359240</v>
      </c>
      <c r="BC5" s="39">
        <f>SUM(BC6,BC22,BC28,BC99,BC95)</f>
        <v>45446</v>
      </c>
      <c r="BD5" s="39">
        <f t="shared" si="2"/>
        <v>17261</v>
      </c>
      <c r="BE5" s="39">
        <f t="shared" si="2"/>
        <v>151663</v>
      </c>
      <c r="BF5" s="39">
        <f t="shared" si="2"/>
        <v>168924</v>
      </c>
      <c r="BG5" s="39">
        <f t="shared" si="2"/>
        <v>22566</v>
      </c>
      <c r="BH5" s="39">
        <f t="shared" si="2"/>
        <v>31112</v>
      </c>
      <c r="BI5" s="39">
        <f t="shared" si="2"/>
        <v>143249</v>
      </c>
      <c r="BJ5" s="39">
        <f t="shared" si="2"/>
        <v>80788</v>
      </c>
      <c r="BK5" s="39">
        <f t="shared" si="2"/>
        <v>277715</v>
      </c>
      <c r="BL5" s="39">
        <f t="shared" si="2"/>
        <v>398032</v>
      </c>
      <c r="BM5" s="39">
        <f t="shared" si="2"/>
        <v>340359</v>
      </c>
      <c r="BN5" s="39">
        <f t="shared" si="2"/>
        <v>124627</v>
      </c>
      <c r="BO5" s="39">
        <f t="shared" si="2"/>
        <v>55932</v>
      </c>
      <c r="BP5" s="39">
        <f t="shared" si="2"/>
        <v>66427</v>
      </c>
      <c r="BQ5" s="39">
        <f t="shared" si="2"/>
        <v>31358</v>
      </c>
      <c r="BR5" s="39">
        <f t="shared" si="2"/>
        <v>143082</v>
      </c>
      <c r="BS5" s="39">
        <f t="shared" si="2"/>
        <v>24822</v>
      </c>
      <c r="BT5" s="39">
        <f t="shared" si="2"/>
        <v>522385</v>
      </c>
      <c r="BU5" s="39">
        <f t="shared" si="2"/>
        <v>193081</v>
      </c>
      <c r="BV5" s="39">
        <f t="shared" si="2"/>
        <v>114794</v>
      </c>
      <c r="BW5" s="39">
        <f t="shared" si="2"/>
        <v>830260</v>
      </c>
      <c r="BX5" s="39">
        <f t="shared" ref="BX5:CE5" si="4">SUM(BX6,BX22,BX28,BX99,BX95)</f>
        <v>63272</v>
      </c>
      <c r="BY5" s="39">
        <f t="shared" si="4"/>
        <v>125360</v>
      </c>
      <c r="BZ5" s="39">
        <f t="shared" si="4"/>
        <v>188632</v>
      </c>
      <c r="CA5" s="39">
        <f t="shared" si="4"/>
        <v>24702</v>
      </c>
      <c r="CB5" s="39">
        <f t="shared" si="4"/>
        <v>110543</v>
      </c>
      <c r="CC5" s="39">
        <f t="shared" si="4"/>
        <v>44434</v>
      </c>
      <c r="CD5" s="160">
        <f t="shared" si="4"/>
        <v>3979446</v>
      </c>
      <c r="CE5" s="161">
        <f t="shared" si="4"/>
        <v>7438007</v>
      </c>
      <c r="CF5" s="20"/>
      <c r="CG5" s="20"/>
      <c r="CH5" s="20"/>
    </row>
    <row r="6" spans="1:86" s="21" customFormat="1" ht="12" customHeight="1" thickTop="1">
      <c r="A6" s="162" t="s">
        <v>332</v>
      </c>
      <c r="B6" s="163">
        <f>SUM(B7:B21)</f>
        <v>203765</v>
      </c>
      <c r="C6" s="164">
        <f t="shared" ref="C6:AJ6" si="5">SUM(C7:C21)</f>
        <v>88915</v>
      </c>
      <c r="D6" s="164">
        <f t="shared" si="5"/>
        <v>23284</v>
      </c>
      <c r="E6" s="165">
        <f>SUM(B6:D6)</f>
        <v>315964</v>
      </c>
      <c r="F6" s="163">
        <f t="shared" si="5"/>
        <v>0</v>
      </c>
      <c r="G6" s="164">
        <f t="shared" si="5"/>
        <v>0</v>
      </c>
      <c r="H6" s="164">
        <f t="shared" si="5"/>
        <v>0</v>
      </c>
      <c r="I6" s="164">
        <f t="shared" si="5"/>
        <v>0</v>
      </c>
      <c r="J6" s="166">
        <f t="shared" ref="J6:J37" si="6">SUM(F6,G6,H6,I6)</f>
        <v>0</v>
      </c>
      <c r="K6" s="163">
        <f t="shared" si="5"/>
        <v>0</v>
      </c>
      <c r="L6" s="164">
        <f t="shared" si="5"/>
        <v>0</v>
      </c>
      <c r="M6" s="164">
        <f t="shared" si="5"/>
        <v>0</v>
      </c>
      <c r="N6" s="164">
        <f t="shared" ref="N6" si="7">SUM(N7:N21)</f>
        <v>0</v>
      </c>
      <c r="O6" s="164">
        <f t="shared" si="5"/>
        <v>0</v>
      </c>
      <c r="P6" s="164">
        <f t="shared" si="5"/>
        <v>0</v>
      </c>
      <c r="Q6" s="164">
        <f t="shared" si="5"/>
        <v>0</v>
      </c>
      <c r="R6" s="164">
        <f t="shared" si="5"/>
        <v>0</v>
      </c>
      <c r="S6" s="164">
        <f t="shared" si="5"/>
        <v>0</v>
      </c>
      <c r="T6" s="164">
        <f t="shared" si="5"/>
        <v>0</v>
      </c>
      <c r="U6" s="164">
        <f t="shared" si="5"/>
        <v>0</v>
      </c>
      <c r="V6" s="164">
        <f t="shared" si="5"/>
        <v>0</v>
      </c>
      <c r="W6" s="164">
        <f t="shared" si="5"/>
        <v>0</v>
      </c>
      <c r="X6" s="164">
        <f t="shared" si="5"/>
        <v>0</v>
      </c>
      <c r="Y6" s="164">
        <f t="shared" si="5"/>
        <v>0</v>
      </c>
      <c r="Z6" s="164">
        <f t="shared" si="5"/>
        <v>0</v>
      </c>
      <c r="AA6" s="164">
        <f t="shared" si="5"/>
        <v>0</v>
      </c>
      <c r="AB6" s="164">
        <f t="shared" si="5"/>
        <v>0</v>
      </c>
      <c r="AC6" s="164">
        <f t="shared" si="5"/>
        <v>0</v>
      </c>
      <c r="AD6" s="164">
        <f t="shared" si="5"/>
        <v>0</v>
      </c>
      <c r="AE6" s="164">
        <f t="shared" si="5"/>
        <v>0</v>
      </c>
      <c r="AF6" s="164">
        <f t="shared" si="5"/>
        <v>0</v>
      </c>
      <c r="AG6" s="164">
        <f t="shared" si="5"/>
        <v>0</v>
      </c>
      <c r="AH6" s="164">
        <f t="shared" si="5"/>
        <v>0</v>
      </c>
      <c r="AI6" s="164">
        <f t="shared" si="5"/>
        <v>0</v>
      </c>
      <c r="AJ6" s="164">
        <f t="shared" si="5"/>
        <v>0</v>
      </c>
      <c r="AK6" s="164">
        <f t="shared" ref="AK6:CE6" si="8">SUM(AK7:AK21)</f>
        <v>0</v>
      </c>
      <c r="AL6" s="164">
        <f t="shared" si="8"/>
        <v>0</v>
      </c>
      <c r="AM6" s="164">
        <f t="shared" si="8"/>
        <v>0</v>
      </c>
      <c r="AN6" s="164">
        <f t="shared" si="8"/>
        <v>0</v>
      </c>
      <c r="AO6" s="167">
        <f>SUM(AN6,AM6,AL6,AK6,AJ6,AI6,AH6,AG6,AF6,AE6,AD6,AC6,AB6,AA6,Z6,Y6,X6,W6,V6,U6,T6,S6,R6,Q6,P6,O6,M6,L6,K6)</f>
        <v>0</v>
      </c>
      <c r="AP6" s="168">
        <f t="shared" si="8"/>
        <v>0</v>
      </c>
      <c r="AQ6" s="169">
        <f t="shared" si="8"/>
        <v>0</v>
      </c>
      <c r="AR6" s="170">
        <f t="shared" ref="AR6:AR37" si="9">SUM(AP6,AQ6)</f>
        <v>0</v>
      </c>
      <c r="AS6" s="171">
        <f t="shared" si="8"/>
        <v>0</v>
      </c>
      <c r="AT6" s="172">
        <f t="shared" ref="AT6:AT37" si="10">SUM(AS6,AR6,AO6,J6)</f>
        <v>0</v>
      </c>
      <c r="AU6" s="173">
        <f t="shared" si="8"/>
        <v>0</v>
      </c>
      <c r="AV6" s="174">
        <f t="shared" si="8"/>
        <v>28</v>
      </c>
      <c r="AW6" s="174">
        <f>SUM(AU6:AV6)</f>
        <v>28</v>
      </c>
      <c r="AX6" s="174">
        <f t="shared" si="8"/>
        <v>57</v>
      </c>
      <c r="AY6" s="174">
        <f t="shared" si="8"/>
        <v>0</v>
      </c>
      <c r="AZ6" s="174">
        <f t="shared" si="8"/>
        <v>0</v>
      </c>
      <c r="BA6" s="174">
        <f t="shared" si="8"/>
        <v>0</v>
      </c>
      <c r="BB6" s="174">
        <f>SUM(AX6:BA6)</f>
        <v>57</v>
      </c>
      <c r="BC6" s="164">
        <f>SUM(BC7:BC21)</f>
        <v>0</v>
      </c>
      <c r="BD6" s="174">
        <f t="shared" si="8"/>
        <v>0</v>
      </c>
      <c r="BE6" s="174">
        <f t="shared" si="8"/>
        <v>0</v>
      </c>
      <c r="BF6" s="174">
        <f>SUM(BD6:BE6)</f>
        <v>0</v>
      </c>
      <c r="BG6" s="174">
        <f t="shared" si="8"/>
        <v>0</v>
      </c>
      <c r="BH6" s="174">
        <f t="shared" si="8"/>
        <v>0</v>
      </c>
      <c r="BI6" s="174">
        <f t="shared" si="8"/>
        <v>0</v>
      </c>
      <c r="BJ6" s="174">
        <f t="shared" si="8"/>
        <v>0</v>
      </c>
      <c r="BK6" s="174">
        <f>SUM(BG6:BJ6)</f>
        <v>0</v>
      </c>
      <c r="BL6" s="174">
        <f t="shared" si="8"/>
        <v>0</v>
      </c>
      <c r="BM6" s="174">
        <f t="shared" si="8"/>
        <v>0</v>
      </c>
      <c r="BN6" s="174">
        <f t="shared" si="8"/>
        <v>0</v>
      </c>
      <c r="BO6" s="174">
        <f t="shared" si="8"/>
        <v>0</v>
      </c>
      <c r="BP6" s="174">
        <f t="shared" si="8"/>
        <v>0</v>
      </c>
      <c r="BQ6" s="174">
        <f t="shared" si="8"/>
        <v>0</v>
      </c>
      <c r="BR6" s="174">
        <f t="shared" si="8"/>
        <v>0</v>
      </c>
      <c r="BS6" s="174">
        <f t="shared" si="8"/>
        <v>0</v>
      </c>
      <c r="BT6" s="174">
        <f t="shared" si="8"/>
        <v>1775</v>
      </c>
      <c r="BU6" s="174">
        <f t="shared" si="8"/>
        <v>7</v>
      </c>
      <c r="BV6" s="174">
        <f t="shared" si="8"/>
        <v>0</v>
      </c>
      <c r="BW6" s="174">
        <f>BT6+BU6+BV6</f>
        <v>1782</v>
      </c>
      <c r="BX6" s="174">
        <f t="shared" si="8"/>
        <v>0</v>
      </c>
      <c r="BY6" s="174">
        <f t="shared" si="8"/>
        <v>0</v>
      </c>
      <c r="BZ6" s="174">
        <f>BX6+BY6</f>
        <v>0</v>
      </c>
      <c r="CA6" s="174">
        <f t="shared" si="8"/>
        <v>0</v>
      </c>
      <c r="CB6" s="174">
        <f t="shared" si="8"/>
        <v>0</v>
      </c>
      <c r="CC6" s="174">
        <f t="shared" si="8"/>
        <v>0</v>
      </c>
      <c r="CD6" s="175">
        <f>SUM(CC6,CB6,BC6,CA6,BZ6,BW6,BS6,BR6,BQ6,BP6,BO6,BN6,BM6,BL6,BK6,BF6,BB6,AW6)</f>
        <v>1867</v>
      </c>
      <c r="CE6" s="176">
        <f t="shared" si="8"/>
        <v>317831</v>
      </c>
    </row>
    <row r="7" spans="1:86" s="23" customFormat="1" ht="12" customHeight="1">
      <c r="A7" s="177" t="s">
        <v>72</v>
      </c>
      <c r="B7" s="178">
        <v>7552</v>
      </c>
      <c r="C7" s="179">
        <v>304</v>
      </c>
      <c r="D7" s="179">
        <v>12</v>
      </c>
      <c r="E7" s="180">
        <f>SUM(B7:D7)</f>
        <v>7868</v>
      </c>
      <c r="F7" s="181">
        <v>0</v>
      </c>
      <c r="G7" s="22">
        <v>0</v>
      </c>
      <c r="H7" s="22">
        <v>0</v>
      </c>
      <c r="I7" s="22">
        <v>0</v>
      </c>
      <c r="J7" s="182">
        <f t="shared" si="6"/>
        <v>0</v>
      </c>
      <c r="K7" s="181">
        <v>0</v>
      </c>
      <c r="L7" s="22">
        <v>0</v>
      </c>
      <c r="M7" s="22">
        <v>0</v>
      </c>
      <c r="N7" s="22">
        <f t="shared" ref="N7:N21" si="11">SUM(K7:M7)</f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183">
        <f t="shared" ref="AO7:AO70" si="12">SUM(AN7,AM7,AL7,AK7,AJ7,AI7,AH7,AG7,AF7,AE7,AD7,AC7,AB7,AA7,Z7,Y7,X7,W7,V7,U7,T7,S7,R7,Q7,P7,O7,M7,L7,K7)</f>
        <v>0</v>
      </c>
      <c r="AP7" s="181">
        <v>0</v>
      </c>
      <c r="AQ7" s="22">
        <v>0</v>
      </c>
      <c r="AR7" s="182">
        <f t="shared" si="9"/>
        <v>0</v>
      </c>
      <c r="AS7" s="184">
        <v>0</v>
      </c>
      <c r="AT7" s="185">
        <f t="shared" si="10"/>
        <v>0</v>
      </c>
      <c r="AU7" s="178">
        <v>0</v>
      </c>
      <c r="AV7" s="179">
        <v>0</v>
      </c>
      <c r="AW7" s="179">
        <f>SUM(AU7:AV7)</f>
        <v>0</v>
      </c>
      <c r="AX7" s="179">
        <v>0</v>
      </c>
      <c r="AY7" s="179">
        <v>0</v>
      </c>
      <c r="AZ7" s="179">
        <v>0</v>
      </c>
      <c r="BA7" s="179">
        <v>0</v>
      </c>
      <c r="BB7" s="179">
        <f>SUM(AX7:BA7)</f>
        <v>0</v>
      </c>
      <c r="BC7" s="22">
        <v>0</v>
      </c>
      <c r="BD7" s="179">
        <v>0</v>
      </c>
      <c r="BE7" s="179">
        <v>0</v>
      </c>
      <c r="BF7" s="179">
        <f>SUM(BD7:BE7)</f>
        <v>0</v>
      </c>
      <c r="BG7" s="179">
        <v>0</v>
      </c>
      <c r="BH7" s="179">
        <v>0</v>
      </c>
      <c r="BI7" s="179">
        <v>0</v>
      </c>
      <c r="BJ7" s="179">
        <v>0</v>
      </c>
      <c r="BK7" s="179">
        <f>BG7+BH7+BI7+BJ7</f>
        <v>0</v>
      </c>
      <c r="BL7" s="179">
        <v>0</v>
      </c>
      <c r="BM7" s="179">
        <v>0</v>
      </c>
      <c r="BN7" s="179">
        <v>0</v>
      </c>
      <c r="BO7" s="179">
        <v>0</v>
      </c>
      <c r="BP7" s="179">
        <v>0</v>
      </c>
      <c r="BQ7" s="179">
        <v>0</v>
      </c>
      <c r="BR7" s="179">
        <v>0</v>
      </c>
      <c r="BS7" s="179">
        <v>0</v>
      </c>
      <c r="BT7" s="179">
        <v>558</v>
      </c>
      <c r="BU7" s="179">
        <v>0</v>
      </c>
      <c r="BV7" s="179">
        <v>0</v>
      </c>
      <c r="BW7" s="179">
        <f>BT7+BU7+BV7</f>
        <v>558</v>
      </c>
      <c r="BX7" s="179">
        <v>0</v>
      </c>
      <c r="BY7" s="179">
        <v>0</v>
      </c>
      <c r="BZ7" s="179">
        <f>BX7+BY7</f>
        <v>0</v>
      </c>
      <c r="CA7" s="179">
        <v>0</v>
      </c>
      <c r="CB7" s="179">
        <v>0</v>
      </c>
      <c r="CC7" s="179">
        <v>0</v>
      </c>
      <c r="CD7" s="180">
        <f t="shared" ref="CD7:CD70" si="13">SUM(CC7,CB7,BC7,CA7,BZ7,BW7,BS7,BR7,BQ7,BP7,BO7,BN7,BM7,BL7,BK7,BF7,BB7,AW7)</f>
        <v>558</v>
      </c>
      <c r="CE7" s="184">
        <v>8426</v>
      </c>
    </row>
    <row r="8" spans="1:86" s="23" customFormat="1" ht="12" customHeight="1">
      <c r="A8" s="186" t="s">
        <v>73</v>
      </c>
      <c r="B8" s="187">
        <v>20618</v>
      </c>
      <c r="C8" s="188">
        <v>1444</v>
      </c>
      <c r="D8" s="188">
        <v>42</v>
      </c>
      <c r="E8" s="189">
        <f t="shared" ref="E8:E73" si="14">SUM(B8:D8)</f>
        <v>22104</v>
      </c>
      <c r="F8" s="190">
        <v>0</v>
      </c>
      <c r="G8" s="191">
        <v>0</v>
      </c>
      <c r="H8" s="191">
        <v>0</v>
      </c>
      <c r="I8" s="191">
        <v>0</v>
      </c>
      <c r="J8" s="192">
        <f t="shared" si="6"/>
        <v>0</v>
      </c>
      <c r="K8" s="190">
        <v>0</v>
      </c>
      <c r="L8" s="191">
        <v>0</v>
      </c>
      <c r="M8" s="191">
        <v>0</v>
      </c>
      <c r="N8" s="191">
        <f t="shared" si="11"/>
        <v>0</v>
      </c>
      <c r="O8" s="191">
        <v>0</v>
      </c>
      <c r="P8" s="191">
        <v>0</v>
      </c>
      <c r="Q8" s="191">
        <v>0</v>
      </c>
      <c r="R8" s="191">
        <v>0</v>
      </c>
      <c r="S8" s="191">
        <v>0</v>
      </c>
      <c r="T8" s="191">
        <v>0</v>
      </c>
      <c r="U8" s="191">
        <v>0</v>
      </c>
      <c r="V8" s="191">
        <v>0</v>
      </c>
      <c r="W8" s="191">
        <v>0</v>
      </c>
      <c r="X8" s="191">
        <v>0</v>
      </c>
      <c r="Y8" s="191">
        <v>0</v>
      </c>
      <c r="Z8" s="191">
        <v>0</v>
      </c>
      <c r="AA8" s="191">
        <v>0</v>
      </c>
      <c r="AB8" s="191">
        <v>0</v>
      </c>
      <c r="AC8" s="191">
        <v>0</v>
      </c>
      <c r="AD8" s="191">
        <v>0</v>
      </c>
      <c r="AE8" s="191">
        <v>0</v>
      </c>
      <c r="AF8" s="191">
        <v>0</v>
      </c>
      <c r="AG8" s="191">
        <v>0</v>
      </c>
      <c r="AH8" s="191">
        <v>0</v>
      </c>
      <c r="AI8" s="191">
        <v>0</v>
      </c>
      <c r="AJ8" s="191">
        <v>0</v>
      </c>
      <c r="AK8" s="191">
        <v>0</v>
      </c>
      <c r="AL8" s="191">
        <v>0</v>
      </c>
      <c r="AM8" s="191">
        <v>0</v>
      </c>
      <c r="AN8" s="191">
        <v>0</v>
      </c>
      <c r="AO8" s="193">
        <f t="shared" si="12"/>
        <v>0</v>
      </c>
      <c r="AP8" s="190">
        <v>0</v>
      </c>
      <c r="AQ8" s="191">
        <v>0</v>
      </c>
      <c r="AR8" s="192">
        <f t="shared" si="9"/>
        <v>0</v>
      </c>
      <c r="AS8" s="194">
        <v>0</v>
      </c>
      <c r="AT8" s="195">
        <f t="shared" si="10"/>
        <v>0</v>
      </c>
      <c r="AU8" s="187">
        <v>0</v>
      </c>
      <c r="AV8" s="188">
        <v>0</v>
      </c>
      <c r="AW8" s="188">
        <f t="shared" ref="AW8:AW73" si="15">SUM(AU8:AV8)</f>
        <v>0</v>
      </c>
      <c r="AX8" s="188">
        <v>0</v>
      </c>
      <c r="AY8" s="188">
        <v>0</v>
      </c>
      <c r="AZ8" s="188">
        <v>0</v>
      </c>
      <c r="BA8" s="188">
        <v>0</v>
      </c>
      <c r="BB8" s="188">
        <f t="shared" ref="BB8:BB73" si="16">SUM(AX8:BA8)</f>
        <v>0</v>
      </c>
      <c r="BC8" s="191">
        <v>0</v>
      </c>
      <c r="BD8" s="188">
        <v>0</v>
      </c>
      <c r="BE8" s="188">
        <v>0</v>
      </c>
      <c r="BF8" s="188">
        <f t="shared" ref="BF8:BF73" si="17">SUM(BD8:BE8)</f>
        <v>0</v>
      </c>
      <c r="BG8" s="188">
        <v>0</v>
      </c>
      <c r="BH8" s="188">
        <v>0</v>
      </c>
      <c r="BI8" s="188">
        <v>0</v>
      </c>
      <c r="BJ8" s="188">
        <v>0</v>
      </c>
      <c r="BK8" s="188">
        <f t="shared" ref="BK8:BK73" si="18">BG8+BH8+BI8+BJ8</f>
        <v>0</v>
      </c>
      <c r="BL8" s="188">
        <v>0</v>
      </c>
      <c r="BM8" s="188">
        <v>0</v>
      </c>
      <c r="BN8" s="188">
        <v>0</v>
      </c>
      <c r="BO8" s="188">
        <v>0</v>
      </c>
      <c r="BP8" s="188">
        <v>0</v>
      </c>
      <c r="BQ8" s="188">
        <v>0</v>
      </c>
      <c r="BR8" s="188">
        <v>0</v>
      </c>
      <c r="BS8" s="188">
        <v>0</v>
      </c>
      <c r="BT8" s="188">
        <v>392</v>
      </c>
      <c r="BU8" s="188">
        <v>0</v>
      </c>
      <c r="BV8" s="188">
        <v>0</v>
      </c>
      <c r="BW8" s="188">
        <f t="shared" ref="BW8:BW73" si="19">BT8+BU8+BV8</f>
        <v>392</v>
      </c>
      <c r="BX8" s="188">
        <v>0</v>
      </c>
      <c r="BY8" s="188">
        <v>0</v>
      </c>
      <c r="BZ8" s="188">
        <f t="shared" ref="BZ8:BZ73" si="20">BX8+BY8</f>
        <v>0</v>
      </c>
      <c r="CA8" s="188">
        <v>0</v>
      </c>
      <c r="CB8" s="188">
        <v>0</v>
      </c>
      <c r="CC8" s="188">
        <v>0</v>
      </c>
      <c r="CD8" s="189">
        <f t="shared" si="13"/>
        <v>392</v>
      </c>
      <c r="CE8" s="194">
        <v>22496</v>
      </c>
    </row>
    <row r="9" spans="1:86" s="23" customFormat="1" ht="12" customHeight="1">
      <c r="A9" s="177" t="s">
        <v>74</v>
      </c>
      <c r="B9" s="178">
        <v>8106</v>
      </c>
      <c r="C9" s="179">
        <v>12</v>
      </c>
      <c r="D9" s="179">
        <v>0</v>
      </c>
      <c r="E9" s="180">
        <f t="shared" si="14"/>
        <v>8118</v>
      </c>
      <c r="F9" s="181">
        <v>0</v>
      </c>
      <c r="G9" s="22">
        <v>0</v>
      </c>
      <c r="H9" s="22">
        <v>0</v>
      </c>
      <c r="I9" s="22">
        <v>0</v>
      </c>
      <c r="J9" s="182">
        <f t="shared" si="6"/>
        <v>0</v>
      </c>
      <c r="K9" s="181">
        <v>0</v>
      </c>
      <c r="L9" s="22">
        <v>0</v>
      </c>
      <c r="M9" s="22">
        <v>0</v>
      </c>
      <c r="N9" s="22">
        <f t="shared" si="11"/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183">
        <f t="shared" si="12"/>
        <v>0</v>
      </c>
      <c r="AP9" s="181">
        <v>0</v>
      </c>
      <c r="AQ9" s="22">
        <v>0</v>
      </c>
      <c r="AR9" s="182">
        <f t="shared" si="9"/>
        <v>0</v>
      </c>
      <c r="AS9" s="184">
        <v>0</v>
      </c>
      <c r="AT9" s="185">
        <f t="shared" si="10"/>
        <v>0</v>
      </c>
      <c r="AU9" s="178">
        <v>0</v>
      </c>
      <c r="AV9" s="179">
        <v>0</v>
      </c>
      <c r="AW9" s="179">
        <f t="shared" si="15"/>
        <v>0</v>
      </c>
      <c r="AX9" s="179">
        <v>0</v>
      </c>
      <c r="AY9" s="179">
        <v>0</v>
      </c>
      <c r="AZ9" s="179">
        <v>0</v>
      </c>
      <c r="BA9" s="179">
        <v>0</v>
      </c>
      <c r="BB9" s="179">
        <f t="shared" si="16"/>
        <v>0</v>
      </c>
      <c r="BC9" s="22">
        <v>0</v>
      </c>
      <c r="BD9" s="179">
        <v>0</v>
      </c>
      <c r="BE9" s="179">
        <v>0</v>
      </c>
      <c r="BF9" s="179">
        <f t="shared" si="17"/>
        <v>0</v>
      </c>
      <c r="BG9" s="179">
        <v>0</v>
      </c>
      <c r="BH9" s="179">
        <v>0</v>
      </c>
      <c r="BI9" s="179">
        <v>0</v>
      </c>
      <c r="BJ9" s="179">
        <v>0</v>
      </c>
      <c r="BK9" s="179">
        <f t="shared" si="18"/>
        <v>0</v>
      </c>
      <c r="BL9" s="179">
        <v>0</v>
      </c>
      <c r="BM9" s="179">
        <v>0</v>
      </c>
      <c r="BN9" s="179">
        <v>0</v>
      </c>
      <c r="BO9" s="179">
        <v>0</v>
      </c>
      <c r="BP9" s="179">
        <v>0</v>
      </c>
      <c r="BQ9" s="179">
        <v>0</v>
      </c>
      <c r="BR9" s="179">
        <v>0</v>
      </c>
      <c r="BS9" s="179">
        <v>0</v>
      </c>
      <c r="BT9" s="179">
        <v>1</v>
      </c>
      <c r="BU9" s="179">
        <v>0</v>
      </c>
      <c r="BV9" s="179">
        <v>0</v>
      </c>
      <c r="BW9" s="179">
        <f t="shared" si="19"/>
        <v>1</v>
      </c>
      <c r="BX9" s="179">
        <v>0</v>
      </c>
      <c r="BY9" s="179">
        <v>0</v>
      </c>
      <c r="BZ9" s="179">
        <f t="shared" si="20"/>
        <v>0</v>
      </c>
      <c r="CA9" s="179">
        <v>0</v>
      </c>
      <c r="CB9" s="179">
        <v>0</v>
      </c>
      <c r="CC9" s="179">
        <v>0</v>
      </c>
      <c r="CD9" s="180">
        <f t="shared" si="13"/>
        <v>1</v>
      </c>
      <c r="CE9" s="184">
        <v>8119</v>
      </c>
    </row>
    <row r="10" spans="1:86" s="23" customFormat="1" ht="12" customHeight="1">
      <c r="A10" s="186" t="s">
        <v>75</v>
      </c>
      <c r="B10" s="187">
        <v>40724</v>
      </c>
      <c r="C10" s="188">
        <v>224</v>
      </c>
      <c r="D10" s="188">
        <v>1</v>
      </c>
      <c r="E10" s="189">
        <f t="shared" si="14"/>
        <v>40949</v>
      </c>
      <c r="F10" s="190">
        <v>0</v>
      </c>
      <c r="G10" s="191">
        <v>0</v>
      </c>
      <c r="H10" s="191">
        <v>0</v>
      </c>
      <c r="I10" s="191">
        <v>0</v>
      </c>
      <c r="J10" s="192">
        <f t="shared" si="6"/>
        <v>0</v>
      </c>
      <c r="K10" s="190">
        <v>0</v>
      </c>
      <c r="L10" s="191">
        <v>0</v>
      </c>
      <c r="M10" s="191">
        <v>0</v>
      </c>
      <c r="N10" s="191">
        <f t="shared" si="11"/>
        <v>0</v>
      </c>
      <c r="O10" s="191">
        <v>0</v>
      </c>
      <c r="P10" s="191">
        <v>0</v>
      </c>
      <c r="Q10" s="191">
        <v>0</v>
      </c>
      <c r="R10" s="191">
        <v>0</v>
      </c>
      <c r="S10" s="191">
        <v>0</v>
      </c>
      <c r="T10" s="191">
        <v>0</v>
      </c>
      <c r="U10" s="191">
        <v>0</v>
      </c>
      <c r="V10" s="191">
        <v>0</v>
      </c>
      <c r="W10" s="191">
        <v>0</v>
      </c>
      <c r="X10" s="191">
        <v>0</v>
      </c>
      <c r="Y10" s="191">
        <v>0</v>
      </c>
      <c r="Z10" s="191">
        <v>0</v>
      </c>
      <c r="AA10" s="191">
        <v>0</v>
      </c>
      <c r="AB10" s="191">
        <v>0</v>
      </c>
      <c r="AC10" s="191">
        <v>0</v>
      </c>
      <c r="AD10" s="191">
        <v>0</v>
      </c>
      <c r="AE10" s="191">
        <v>0</v>
      </c>
      <c r="AF10" s="191">
        <v>0</v>
      </c>
      <c r="AG10" s="191">
        <v>0</v>
      </c>
      <c r="AH10" s="191">
        <v>0</v>
      </c>
      <c r="AI10" s="191">
        <v>0</v>
      </c>
      <c r="AJ10" s="191">
        <v>0</v>
      </c>
      <c r="AK10" s="191">
        <v>0</v>
      </c>
      <c r="AL10" s="191">
        <v>0</v>
      </c>
      <c r="AM10" s="191">
        <v>0</v>
      </c>
      <c r="AN10" s="191">
        <v>0</v>
      </c>
      <c r="AO10" s="193">
        <f t="shared" si="12"/>
        <v>0</v>
      </c>
      <c r="AP10" s="190">
        <v>0</v>
      </c>
      <c r="AQ10" s="191">
        <v>0</v>
      </c>
      <c r="AR10" s="192">
        <f t="shared" si="9"/>
        <v>0</v>
      </c>
      <c r="AS10" s="194">
        <v>0</v>
      </c>
      <c r="AT10" s="195">
        <f t="shared" si="10"/>
        <v>0</v>
      </c>
      <c r="AU10" s="187">
        <v>0</v>
      </c>
      <c r="AV10" s="188">
        <v>0</v>
      </c>
      <c r="AW10" s="188">
        <f t="shared" si="15"/>
        <v>0</v>
      </c>
      <c r="AX10" s="188">
        <v>0</v>
      </c>
      <c r="AY10" s="188">
        <v>0</v>
      </c>
      <c r="AZ10" s="188">
        <v>0</v>
      </c>
      <c r="BA10" s="188">
        <v>0</v>
      </c>
      <c r="BB10" s="188">
        <f t="shared" si="16"/>
        <v>0</v>
      </c>
      <c r="BC10" s="191">
        <v>0</v>
      </c>
      <c r="BD10" s="188">
        <v>0</v>
      </c>
      <c r="BE10" s="188">
        <v>0</v>
      </c>
      <c r="BF10" s="188">
        <f t="shared" si="17"/>
        <v>0</v>
      </c>
      <c r="BG10" s="188">
        <v>0</v>
      </c>
      <c r="BH10" s="188">
        <v>0</v>
      </c>
      <c r="BI10" s="188">
        <v>0</v>
      </c>
      <c r="BJ10" s="188">
        <v>0</v>
      </c>
      <c r="BK10" s="188">
        <f t="shared" si="18"/>
        <v>0</v>
      </c>
      <c r="BL10" s="188">
        <v>0</v>
      </c>
      <c r="BM10" s="188">
        <v>0</v>
      </c>
      <c r="BN10" s="188">
        <v>0</v>
      </c>
      <c r="BO10" s="188">
        <v>0</v>
      </c>
      <c r="BP10" s="188">
        <v>0</v>
      </c>
      <c r="BQ10" s="188">
        <v>0</v>
      </c>
      <c r="BR10" s="188">
        <v>0</v>
      </c>
      <c r="BS10" s="188">
        <v>0</v>
      </c>
      <c r="BT10" s="188">
        <v>0</v>
      </c>
      <c r="BU10" s="188">
        <v>0</v>
      </c>
      <c r="BV10" s="188">
        <v>0</v>
      </c>
      <c r="BW10" s="188">
        <f t="shared" si="19"/>
        <v>0</v>
      </c>
      <c r="BX10" s="188">
        <v>0</v>
      </c>
      <c r="BY10" s="188">
        <v>0</v>
      </c>
      <c r="BZ10" s="188">
        <f t="shared" si="20"/>
        <v>0</v>
      </c>
      <c r="CA10" s="188">
        <v>0</v>
      </c>
      <c r="CB10" s="188">
        <v>0</v>
      </c>
      <c r="CC10" s="188">
        <v>0</v>
      </c>
      <c r="CD10" s="189">
        <f t="shared" si="13"/>
        <v>0</v>
      </c>
      <c r="CE10" s="194">
        <v>40949</v>
      </c>
    </row>
    <row r="11" spans="1:86" s="23" customFormat="1" ht="12" customHeight="1">
      <c r="A11" s="177" t="s">
        <v>76</v>
      </c>
      <c r="B11" s="178">
        <v>50599</v>
      </c>
      <c r="C11" s="179">
        <v>1593</v>
      </c>
      <c r="D11" s="179">
        <v>25</v>
      </c>
      <c r="E11" s="180">
        <f t="shared" si="14"/>
        <v>52217</v>
      </c>
      <c r="F11" s="181">
        <v>0</v>
      </c>
      <c r="G11" s="22">
        <v>0</v>
      </c>
      <c r="H11" s="22">
        <v>0</v>
      </c>
      <c r="I11" s="22">
        <v>0</v>
      </c>
      <c r="J11" s="182">
        <f t="shared" si="6"/>
        <v>0</v>
      </c>
      <c r="K11" s="181">
        <v>0</v>
      </c>
      <c r="L11" s="22">
        <v>0</v>
      </c>
      <c r="M11" s="22">
        <v>0</v>
      </c>
      <c r="N11" s="22">
        <f t="shared" si="11"/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183">
        <f t="shared" si="12"/>
        <v>0</v>
      </c>
      <c r="AP11" s="181">
        <v>0</v>
      </c>
      <c r="AQ11" s="22">
        <v>0</v>
      </c>
      <c r="AR11" s="182">
        <f t="shared" si="9"/>
        <v>0</v>
      </c>
      <c r="AS11" s="184">
        <v>0</v>
      </c>
      <c r="AT11" s="185">
        <f t="shared" si="10"/>
        <v>0</v>
      </c>
      <c r="AU11" s="178">
        <v>0</v>
      </c>
      <c r="AV11" s="179">
        <v>0</v>
      </c>
      <c r="AW11" s="179">
        <f t="shared" si="15"/>
        <v>0</v>
      </c>
      <c r="AX11" s="179">
        <v>0</v>
      </c>
      <c r="AY11" s="179">
        <v>0</v>
      </c>
      <c r="AZ11" s="179">
        <v>0</v>
      </c>
      <c r="BA11" s="179">
        <v>0</v>
      </c>
      <c r="BB11" s="179">
        <f t="shared" si="16"/>
        <v>0</v>
      </c>
      <c r="BC11" s="22">
        <v>0</v>
      </c>
      <c r="BD11" s="179">
        <v>0</v>
      </c>
      <c r="BE11" s="179">
        <v>0</v>
      </c>
      <c r="BF11" s="179">
        <f t="shared" si="17"/>
        <v>0</v>
      </c>
      <c r="BG11" s="179">
        <v>0</v>
      </c>
      <c r="BH11" s="179">
        <v>0</v>
      </c>
      <c r="BI11" s="179">
        <v>0</v>
      </c>
      <c r="BJ11" s="179">
        <v>0</v>
      </c>
      <c r="BK11" s="179">
        <f t="shared" si="18"/>
        <v>0</v>
      </c>
      <c r="BL11" s="179">
        <v>0</v>
      </c>
      <c r="BM11" s="179">
        <v>0</v>
      </c>
      <c r="BN11" s="179">
        <v>0</v>
      </c>
      <c r="BO11" s="179">
        <v>0</v>
      </c>
      <c r="BP11" s="179">
        <v>0</v>
      </c>
      <c r="BQ11" s="179">
        <v>0</v>
      </c>
      <c r="BR11" s="179">
        <v>0</v>
      </c>
      <c r="BS11" s="179">
        <v>0</v>
      </c>
      <c r="BT11" s="179">
        <v>0</v>
      </c>
      <c r="BU11" s="179">
        <v>0</v>
      </c>
      <c r="BV11" s="179">
        <v>0</v>
      </c>
      <c r="BW11" s="179">
        <f t="shared" si="19"/>
        <v>0</v>
      </c>
      <c r="BX11" s="179">
        <v>0</v>
      </c>
      <c r="BY11" s="179">
        <v>0</v>
      </c>
      <c r="BZ11" s="179">
        <f t="shared" si="20"/>
        <v>0</v>
      </c>
      <c r="CA11" s="179">
        <v>0</v>
      </c>
      <c r="CB11" s="179">
        <v>0</v>
      </c>
      <c r="CC11" s="179">
        <v>0</v>
      </c>
      <c r="CD11" s="180">
        <f t="shared" si="13"/>
        <v>0</v>
      </c>
      <c r="CE11" s="184">
        <v>52217</v>
      </c>
    </row>
    <row r="12" spans="1:86" s="23" customFormat="1" ht="12" customHeight="1">
      <c r="A12" s="186" t="s">
        <v>77</v>
      </c>
      <c r="B12" s="187">
        <v>34179</v>
      </c>
      <c r="C12" s="188">
        <v>1593</v>
      </c>
      <c r="D12" s="188">
        <v>89</v>
      </c>
      <c r="E12" s="189">
        <f t="shared" si="14"/>
        <v>35861</v>
      </c>
      <c r="F12" s="190">
        <v>0</v>
      </c>
      <c r="G12" s="191">
        <v>0</v>
      </c>
      <c r="H12" s="191">
        <v>0</v>
      </c>
      <c r="I12" s="191">
        <v>0</v>
      </c>
      <c r="J12" s="192">
        <f t="shared" si="6"/>
        <v>0</v>
      </c>
      <c r="K12" s="190">
        <v>0</v>
      </c>
      <c r="L12" s="191">
        <v>0</v>
      </c>
      <c r="M12" s="191">
        <v>0</v>
      </c>
      <c r="N12" s="191">
        <f t="shared" si="11"/>
        <v>0</v>
      </c>
      <c r="O12" s="191">
        <v>0</v>
      </c>
      <c r="P12" s="191">
        <v>0</v>
      </c>
      <c r="Q12" s="191">
        <v>0</v>
      </c>
      <c r="R12" s="191">
        <v>0</v>
      </c>
      <c r="S12" s="191">
        <v>0</v>
      </c>
      <c r="T12" s="191">
        <v>0</v>
      </c>
      <c r="U12" s="191">
        <v>0</v>
      </c>
      <c r="V12" s="191">
        <v>0</v>
      </c>
      <c r="W12" s="191">
        <v>0</v>
      </c>
      <c r="X12" s="191">
        <v>0</v>
      </c>
      <c r="Y12" s="191">
        <v>0</v>
      </c>
      <c r="Z12" s="191">
        <v>0</v>
      </c>
      <c r="AA12" s="191">
        <v>0</v>
      </c>
      <c r="AB12" s="191">
        <v>0</v>
      </c>
      <c r="AC12" s="191">
        <v>0</v>
      </c>
      <c r="AD12" s="191">
        <v>0</v>
      </c>
      <c r="AE12" s="191">
        <v>0</v>
      </c>
      <c r="AF12" s="191">
        <v>0</v>
      </c>
      <c r="AG12" s="191">
        <v>0</v>
      </c>
      <c r="AH12" s="191">
        <v>0</v>
      </c>
      <c r="AI12" s="191">
        <v>0</v>
      </c>
      <c r="AJ12" s="191">
        <v>0</v>
      </c>
      <c r="AK12" s="191">
        <v>0</v>
      </c>
      <c r="AL12" s="191">
        <v>0</v>
      </c>
      <c r="AM12" s="191">
        <v>0</v>
      </c>
      <c r="AN12" s="191">
        <v>0</v>
      </c>
      <c r="AO12" s="193">
        <f t="shared" si="12"/>
        <v>0</v>
      </c>
      <c r="AP12" s="190">
        <v>0</v>
      </c>
      <c r="AQ12" s="191">
        <v>0</v>
      </c>
      <c r="AR12" s="192">
        <f t="shared" si="9"/>
        <v>0</v>
      </c>
      <c r="AS12" s="194">
        <v>0</v>
      </c>
      <c r="AT12" s="195">
        <f t="shared" si="10"/>
        <v>0</v>
      </c>
      <c r="AU12" s="187">
        <v>0</v>
      </c>
      <c r="AV12" s="188">
        <v>0</v>
      </c>
      <c r="AW12" s="188">
        <f t="shared" si="15"/>
        <v>0</v>
      </c>
      <c r="AX12" s="188">
        <v>0</v>
      </c>
      <c r="AY12" s="188">
        <v>0</v>
      </c>
      <c r="AZ12" s="188">
        <v>0</v>
      </c>
      <c r="BA12" s="188">
        <v>0</v>
      </c>
      <c r="BB12" s="188">
        <f t="shared" si="16"/>
        <v>0</v>
      </c>
      <c r="BC12" s="191">
        <v>0</v>
      </c>
      <c r="BD12" s="188">
        <v>0</v>
      </c>
      <c r="BE12" s="188">
        <v>0</v>
      </c>
      <c r="BF12" s="188">
        <f t="shared" si="17"/>
        <v>0</v>
      </c>
      <c r="BG12" s="188">
        <v>0</v>
      </c>
      <c r="BH12" s="188">
        <v>0</v>
      </c>
      <c r="BI12" s="188">
        <v>0</v>
      </c>
      <c r="BJ12" s="188">
        <v>0</v>
      </c>
      <c r="BK12" s="188">
        <f t="shared" si="18"/>
        <v>0</v>
      </c>
      <c r="BL12" s="188">
        <v>0</v>
      </c>
      <c r="BM12" s="188">
        <v>0</v>
      </c>
      <c r="BN12" s="188">
        <v>0</v>
      </c>
      <c r="BO12" s="188">
        <v>0</v>
      </c>
      <c r="BP12" s="188">
        <v>0</v>
      </c>
      <c r="BQ12" s="188">
        <v>0</v>
      </c>
      <c r="BR12" s="188">
        <v>0</v>
      </c>
      <c r="BS12" s="188">
        <v>0</v>
      </c>
      <c r="BT12" s="188">
        <v>277</v>
      </c>
      <c r="BU12" s="188">
        <v>2</v>
      </c>
      <c r="BV12" s="188">
        <v>0</v>
      </c>
      <c r="BW12" s="188">
        <f t="shared" si="19"/>
        <v>279</v>
      </c>
      <c r="BX12" s="188">
        <v>0</v>
      </c>
      <c r="BY12" s="188">
        <v>0</v>
      </c>
      <c r="BZ12" s="188">
        <f t="shared" si="20"/>
        <v>0</v>
      </c>
      <c r="CA12" s="188">
        <v>0</v>
      </c>
      <c r="CB12" s="188">
        <v>0</v>
      </c>
      <c r="CC12" s="188">
        <v>0</v>
      </c>
      <c r="CD12" s="189">
        <f t="shared" si="13"/>
        <v>279</v>
      </c>
      <c r="CE12" s="194">
        <v>36140</v>
      </c>
    </row>
    <row r="13" spans="1:86" s="23" customFormat="1" ht="12" customHeight="1">
      <c r="A13" s="177" t="s">
        <v>78</v>
      </c>
      <c r="B13" s="178">
        <v>6313</v>
      </c>
      <c r="C13" s="179">
        <v>50</v>
      </c>
      <c r="D13" s="179">
        <v>0</v>
      </c>
      <c r="E13" s="180">
        <f t="shared" si="14"/>
        <v>6363</v>
      </c>
      <c r="F13" s="181">
        <v>0</v>
      </c>
      <c r="G13" s="22">
        <v>0</v>
      </c>
      <c r="H13" s="22">
        <v>0</v>
      </c>
      <c r="I13" s="22">
        <v>0</v>
      </c>
      <c r="J13" s="182">
        <f t="shared" si="6"/>
        <v>0</v>
      </c>
      <c r="K13" s="181">
        <v>0</v>
      </c>
      <c r="L13" s="22">
        <v>0</v>
      </c>
      <c r="M13" s="22">
        <v>0</v>
      </c>
      <c r="N13" s="22">
        <f t="shared" si="11"/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183">
        <f t="shared" si="12"/>
        <v>0</v>
      </c>
      <c r="AP13" s="181">
        <v>0</v>
      </c>
      <c r="AQ13" s="22">
        <v>0</v>
      </c>
      <c r="AR13" s="182">
        <f t="shared" si="9"/>
        <v>0</v>
      </c>
      <c r="AS13" s="184">
        <v>0</v>
      </c>
      <c r="AT13" s="185">
        <f t="shared" si="10"/>
        <v>0</v>
      </c>
      <c r="AU13" s="178">
        <v>0</v>
      </c>
      <c r="AV13" s="179">
        <v>0</v>
      </c>
      <c r="AW13" s="179">
        <f t="shared" si="15"/>
        <v>0</v>
      </c>
      <c r="AX13" s="179">
        <v>0</v>
      </c>
      <c r="AY13" s="179">
        <v>0</v>
      </c>
      <c r="AZ13" s="179">
        <v>0</v>
      </c>
      <c r="BA13" s="179">
        <v>0</v>
      </c>
      <c r="BB13" s="179">
        <f t="shared" si="16"/>
        <v>0</v>
      </c>
      <c r="BC13" s="22">
        <v>0</v>
      </c>
      <c r="BD13" s="179">
        <v>0</v>
      </c>
      <c r="BE13" s="179">
        <v>0</v>
      </c>
      <c r="BF13" s="179">
        <f t="shared" si="17"/>
        <v>0</v>
      </c>
      <c r="BG13" s="179">
        <v>0</v>
      </c>
      <c r="BH13" s="179">
        <v>0</v>
      </c>
      <c r="BI13" s="179">
        <v>0</v>
      </c>
      <c r="BJ13" s="179">
        <v>0</v>
      </c>
      <c r="BK13" s="179">
        <f t="shared" si="18"/>
        <v>0</v>
      </c>
      <c r="BL13" s="179">
        <v>0</v>
      </c>
      <c r="BM13" s="179">
        <v>0</v>
      </c>
      <c r="BN13" s="179">
        <v>0</v>
      </c>
      <c r="BO13" s="179">
        <v>0</v>
      </c>
      <c r="BP13" s="179">
        <v>0</v>
      </c>
      <c r="BQ13" s="179">
        <v>0</v>
      </c>
      <c r="BR13" s="179">
        <v>0</v>
      </c>
      <c r="BS13" s="179">
        <v>0</v>
      </c>
      <c r="BT13" s="179">
        <v>0</v>
      </c>
      <c r="BU13" s="179">
        <v>0</v>
      </c>
      <c r="BV13" s="179">
        <v>0</v>
      </c>
      <c r="BW13" s="179">
        <f t="shared" si="19"/>
        <v>0</v>
      </c>
      <c r="BX13" s="179">
        <v>0</v>
      </c>
      <c r="BY13" s="179">
        <v>0</v>
      </c>
      <c r="BZ13" s="179">
        <f t="shared" si="20"/>
        <v>0</v>
      </c>
      <c r="CA13" s="179">
        <v>0</v>
      </c>
      <c r="CB13" s="179">
        <v>0</v>
      </c>
      <c r="CC13" s="179">
        <v>0</v>
      </c>
      <c r="CD13" s="180">
        <f t="shared" si="13"/>
        <v>0</v>
      </c>
      <c r="CE13" s="184">
        <v>6363</v>
      </c>
    </row>
    <row r="14" spans="1:86" s="23" customFormat="1" ht="12" customHeight="1">
      <c r="A14" s="186" t="s">
        <v>79</v>
      </c>
      <c r="B14" s="187">
        <v>15229</v>
      </c>
      <c r="C14" s="188">
        <v>510</v>
      </c>
      <c r="D14" s="188">
        <v>18</v>
      </c>
      <c r="E14" s="189">
        <f t="shared" si="14"/>
        <v>15757</v>
      </c>
      <c r="F14" s="190">
        <v>0</v>
      </c>
      <c r="G14" s="191">
        <v>0</v>
      </c>
      <c r="H14" s="191">
        <v>0</v>
      </c>
      <c r="I14" s="191">
        <v>0</v>
      </c>
      <c r="J14" s="192">
        <f t="shared" si="6"/>
        <v>0</v>
      </c>
      <c r="K14" s="190">
        <v>0</v>
      </c>
      <c r="L14" s="191">
        <v>0</v>
      </c>
      <c r="M14" s="191">
        <v>0</v>
      </c>
      <c r="N14" s="191">
        <f t="shared" si="11"/>
        <v>0</v>
      </c>
      <c r="O14" s="191">
        <v>0</v>
      </c>
      <c r="P14" s="191">
        <v>0</v>
      </c>
      <c r="Q14" s="191">
        <v>0</v>
      </c>
      <c r="R14" s="191">
        <v>0</v>
      </c>
      <c r="S14" s="191">
        <v>0</v>
      </c>
      <c r="T14" s="191">
        <v>0</v>
      </c>
      <c r="U14" s="191">
        <v>0</v>
      </c>
      <c r="V14" s="191">
        <v>0</v>
      </c>
      <c r="W14" s="191">
        <v>0</v>
      </c>
      <c r="X14" s="191">
        <v>0</v>
      </c>
      <c r="Y14" s="191">
        <v>0</v>
      </c>
      <c r="Z14" s="191">
        <v>0</v>
      </c>
      <c r="AA14" s="191">
        <v>0</v>
      </c>
      <c r="AB14" s="191">
        <v>0</v>
      </c>
      <c r="AC14" s="191">
        <v>0</v>
      </c>
      <c r="AD14" s="191">
        <v>0</v>
      </c>
      <c r="AE14" s="191">
        <v>0</v>
      </c>
      <c r="AF14" s="191">
        <v>0</v>
      </c>
      <c r="AG14" s="191">
        <v>0</v>
      </c>
      <c r="AH14" s="191">
        <v>0</v>
      </c>
      <c r="AI14" s="191">
        <v>0</v>
      </c>
      <c r="AJ14" s="191">
        <v>0</v>
      </c>
      <c r="AK14" s="191">
        <v>0</v>
      </c>
      <c r="AL14" s="191">
        <v>0</v>
      </c>
      <c r="AM14" s="191">
        <v>0</v>
      </c>
      <c r="AN14" s="191">
        <v>0</v>
      </c>
      <c r="AO14" s="193">
        <f t="shared" si="12"/>
        <v>0</v>
      </c>
      <c r="AP14" s="190">
        <v>0</v>
      </c>
      <c r="AQ14" s="191">
        <v>0</v>
      </c>
      <c r="AR14" s="192">
        <f t="shared" si="9"/>
        <v>0</v>
      </c>
      <c r="AS14" s="194">
        <v>0</v>
      </c>
      <c r="AT14" s="195">
        <f t="shared" si="10"/>
        <v>0</v>
      </c>
      <c r="AU14" s="187">
        <v>0</v>
      </c>
      <c r="AV14" s="188">
        <v>0</v>
      </c>
      <c r="AW14" s="188">
        <f t="shared" si="15"/>
        <v>0</v>
      </c>
      <c r="AX14" s="188">
        <v>0</v>
      </c>
      <c r="AY14" s="188">
        <v>0</v>
      </c>
      <c r="AZ14" s="188">
        <v>0</v>
      </c>
      <c r="BA14" s="188">
        <v>0</v>
      </c>
      <c r="BB14" s="188">
        <f t="shared" si="16"/>
        <v>0</v>
      </c>
      <c r="BC14" s="191">
        <v>0</v>
      </c>
      <c r="BD14" s="188">
        <v>0</v>
      </c>
      <c r="BE14" s="188">
        <v>0</v>
      </c>
      <c r="BF14" s="188">
        <f t="shared" si="17"/>
        <v>0</v>
      </c>
      <c r="BG14" s="188">
        <v>0</v>
      </c>
      <c r="BH14" s="188">
        <v>0</v>
      </c>
      <c r="BI14" s="188">
        <v>0</v>
      </c>
      <c r="BJ14" s="188">
        <v>0</v>
      </c>
      <c r="BK14" s="188">
        <f t="shared" si="18"/>
        <v>0</v>
      </c>
      <c r="BL14" s="188">
        <v>0</v>
      </c>
      <c r="BM14" s="188">
        <v>0</v>
      </c>
      <c r="BN14" s="188">
        <v>0</v>
      </c>
      <c r="BO14" s="188">
        <v>0</v>
      </c>
      <c r="BP14" s="188">
        <v>0</v>
      </c>
      <c r="BQ14" s="188">
        <v>0</v>
      </c>
      <c r="BR14" s="188">
        <v>0</v>
      </c>
      <c r="BS14" s="188">
        <v>0</v>
      </c>
      <c r="BT14" s="188">
        <v>507</v>
      </c>
      <c r="BU14" s="188">
        <v>0</v>
      </c>
      <c r="BV14" s="188">
        <v>0</v>
      </c>
      <c r="BW14" s="188">
        <f t="shared" si="19"/>
        <v>507</v>
      </c>
      <c r="BX14" s="188">
        <v>0</v>
      </c>
      <c r="BY14" s="188">
        <v>0</v>
      </c>
      <c r="BZ14" s="188">
        <f t="shared" si="20"/>
        <v>0</v>
      </c>
      <c r="CA14" s="188">
        <v>0</v>
      </c>
      <c r="CB14" s="188">
        <v>0</v>
      </c>
      <c r="CC14" s="188">
        <v>0</v>
      </c>
      <c r="CD14" s="189">
        <f t="shared" si="13"/>
        <v>507</v>
      </c>
      <c r="CE14" s="194">
        <v>16264</v>
      </c>
    </row>
    <row r="15" spans="1:86" s="23" customFormat="1" ht="12" customHeight="1">
      <c r="A15" s="177" t="s">
        <v>80</v>
      </c>
      <c r="B15" s="178">
        <v>13877</v>
      </c>
      <c r="C15" s="179">
        <v>338</v>
      </c>
      <c r="D15" s="179">
        <v>42</v>
      </c>
      <c r="E15" s="180">
        <f t="shared" si="14"/>
        <v>14257</v>
      </c>
      <c r="F15" s="181">
        <v>0</v>
      </c>
      <c r="G15" s="22">
        <v>0</v>
      </c>
      <c r="H15" s="22">
        <v>0</v>
      </c>
      <c r="I15" s="22">
        <v>0</v>
      </c>
      <c r="J15" s="182">
        <f t="shared" si="6"/>
        <v>0</v>
      </c>
      <c r="K15" s="181">
        <v>0</v>
      </c>
      <c r="L15" s="22">
        <v>0</v>
      </c>
      <c r="M15" s="22">
        <v>0</v>
      </c>
      <c r="N15" s="22">
        <f t="shared" si="11"/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183">
        <f t="shared" si="12"/>
        <v>0</v>
      </c>
      <c r="AP15" s="181">
        <v>0</v>
      </c>
      <c r="AQ15" s="22">
        <v>0</v>
      </c>
      <c r="AR15" s="182">
        <f t="shared" si="9"/>
        <v>0</v>
      </c>
      <c r="AS15" s="184">
        <v>0</v>
      </c>
      <c r="AT15" s="185">
        <f t="shared" si="10"/>
        <v>0</v>
      </c>
      <c r="AU15" s="178">
        <v>0</v>
      </c>
      <c r="AV15" s="179">
        <v>28</v>
      </c>
      <c r="AW15" s="179">
        <f t="shared" si="15"/>
        <v>28</v>
      </c>
      <c r="AX15" s="179">
        <v>0</v>
      </c>
      <c r="AY15" s="179">
        <v>0</v>
      </c>
      <c r="AZ15" s="179">
        <v>0</v>
      </c>
      <c r="BA15" s="179">
        <v>0</v>
      </c>
      <c r="BB15" s="179">
        <f t="shared" si="16"/>
        <v>0</v>
      </c>
      <c r="BC15" s="22">
        <v>0</v>
      </c>
      <c r="BD15" s="179">
        <v>0</v>
      </c>
      <c r="BE15" s="179">
        <v>0</v>
      </c>
      <c r="BF15" s="179">
        <f t="shared" si="17"/>
        <v>0</v>
      </c>
      <c r="BG15" s="179">
        <v>0</v>
      </c>
      <c r="BH15" s="179">
        <v>0</v>
      </c>
      <c r="BI15" s="179">
        <v>0</v>
      </c>
      <c r="BJ15" s="179">
        <v>0</v>
      </c>
      <c r="BK15" s="179">
        <f t="shared" si="18"/>
        <v>0</v>
      </c>
      <c r="BL15" s="179">
        <v>0</v>
      </c>
      <c r="BM15" s="179">
        <v>0</v>
      </c>
      <c r="BN15" s="179">
        <v>0</v>
      </c>
      <c r="BO15" s="179">
        <v>0</v>
      </c>
      <c r="BP15" s="179">
        <v>0</v>
      </c>
      <c r="BQ15" s="179">
        <v>0</v>
      </c>
      <c r="BR15" s="179">
        <v>0</v>
      </c>
      <c r="BS15" s="179">
        <v>0</v>
      </c>
      <c r="BT15" s="179">
        <v>28</v>
      </c>
      <c r="BU15" s="179">
        <v>0</v>
      </c>
      <c r="BV15" s="179">
        <v>0</v>
      </c>
      <c r="BW15" s="179">
        <f t="shared" si="19"/>
        <v>28</v>
      </c>
      <c r="BX15" s="179">
        <v>0</v>
      </c>
      <c r="BY15" s="179">
        <v>0</v>
      </c>
      <c r="BZ15" s="179">
        <f t="shared" si="20"/>
        <v>0</v>
      </c>
      <c r="CA15" s="179">
        <v>0</v>
      </c>
      <c r="CB15" s="179">
        <v>0</v>
      </c>
      <c r="CC15" s="179">
        <v>0</v>
      </c>
      <c r="CD15" s="180">
        <f t="shared" si="13"/>
        <v>56</v>
      </c>
      <c r="CE15" s="184">
        <v>14313</v>
      </c>
    </row>
    <row r="16" spans="1:86" s="23" customFormat="1" ht="12" customHeight="1">
      <c r="A16" s="186" t="s">
        <v>81</v>
      </c>
      <c r="B16" s="187">
        <v>3324</v>
      </c>
      <c r="C16" s="188">
        <v>44139</v>
      </c>
      <c r="D16" s="188">
        <v>178</v>
      </c>
      <c r="E16" s="189">
        <f t="shared" si="14"/>
        <v>47641</v>
      </c>
      <c r="F16" s="190">
        <v>0</v>
      </c>
      <c r="G16" s="191">
        <v>0</v>
      </c>
      <c r="H16" s="191">
        <v>0</v>
      </c>
      <c r="I16" s="191">
        <v>0</v>
      </c>
      <c r="J16" s="192">
        <f t="shared" si="6"/>
        <v>0</v>
      </c>
      <c r="K16" s="190">
        <v>0</v>
      </c>
      <c r="L16" s="191">
        <v>0</v>
      </c>
      <c r="M16" s="191">
        <v>0</v>
      </c>
      <c r="N16" s="191">
        <f t="shared" si="11"/>
        <v>0</v>
      </c>
      <c r="O16" s="191">
        <v>0</v>
      </c>
      <c r="P16" s="191">
        <v>0</v>
      </c>
      <c r="Q16" s="191">
        <v>0</v>
      </c>
      <c r="R16" s="191">
        <v>0</v>
      </c>
      <c r="S16" s="191">
        <v>0</v>
      </c>
      <c r="T16" s="191">
        <v>0</v>
      </c>
      <c r="U16" s="191">
        <v>0</v>
      </c>
      <c r="V16" s="191">
        <v>0</v>
      </c>
      <c r="W16" s="191">
        <v>0</v>
      </c>
      <c r="X16" s="191">
        <v>0</v>
      </c>
      <c r="Y16" s="191">
        <v>0</v>
      </c>
      <c r="Z16" s="191">
        <v>0</v>
      </c>
      <c r="AA16" s="191">
        <v>0</v>
      </c>
      <c r="AB16" s="191">
        <v>0</v>
      </c>
      <c r="AC16" s="191">
        <v>0</v>
      </c>
      <c r="AD16" s="191">
        <v>0</v>
      </c>
      <c r="AE16" s="191">
        <v>0</v>
      </c>
      <c r="AF16" s="191">
        <v>0</v>
      </c>
      <c r="AG16" s="191">
        <v>0</v>
      </c>
      <c r="AH16" s="191">
        <v>0</v>
      </c>
      <c r="AI16" s="191">
        <v>0</v>
      </c>
      <c r="AJ16" s="191">
        <v>0</v>
      </c>
      <c r="AK16" s="191">
        <v>0</v>
      </c>
      <c r="AL16" s="191">
        <v>0</v>
      </c>
      <c r="AM16" s="191">
        <v>0</v>
      </c>
      <c r="AN16" s="191">
        <v>0</v>
      </c>
      <c r="AO16" s="193">
        <f t="shared" si="12"/>
        <v>0</v>
      </c>
      <c r="AP16" s="190">
        <v>0</v>
      </c>
      <c r="AQ16" s="191">
        <v>0</v>
      </c>
      <c r="AR16" s="192">
        <f t="shared" si="9"/>
        <v>0</v>
      </c>
      <c r="AS16" s="194">
        <v>0</v>
      </c>
      <c r="AT16" s="195">
        <f t="shared" si="10"/>
        <v>0</v>
      </c>
      <c r="AU16" s="187">
        <v>0</v>
      </c>
      <c r="AV16" s="188">
        <v>0</v>
      </c>
      <c r="AW16" s="188">
        <f t="shared" si="15"/>
        <v>0</v>
      </c>
      <c r="AX16" s="188">
        <v>0</v>
      </c>
      <c r="AY16" s="188">
        <v>0</v>
      </c>
      <c r="AZ16" s="188">
        <v>0</v>
      </c>
      <c r="BA16" s="188">
        <v>0</v>
      </c>
      <c r="BB16" s="188">
        <f t="shared" si="16"/>
        <v>0</v>
      </c>
      <c r="BC16" s="191">
        <v>0</v>
      </c>
      <c r="BD16" s="188">
        <v>0</v>
      </c>
      <c r="BE16" s="188">
        <v>0</v>
      </c>
      <c r="BF16" s="188">
        <f t="shared" si="17"/>
        <v>0</v>
      </c>
      <c r="BG16" s="188">
        <v>0</v>
      </c>
      <c r="BH16" s="188">
        <v>0</v>
      </c>
      <c r="BI16" s="188">
        <v>0</v>
      </c>
      <c r="BJ16" s="188">
        <v>0</v>
      </c>
      <c r="BK16" s="188">
        <f t="shared" si="18"/>
        <v>0</v>
      </c>
      <c r="BL16" s="188">
        <v>0</v>
      </c>
      <c r="BM16" s="188">
        <v>0</v>
      </c>
      <c r="BN16" s="188">
        <v>0</v>
      </c>
      <c r="BO16" s="188">
        <v>0</v>
      </c>
      <c r="BP16" s="188">
        <v>0</v>
      </c>
      <c r="BQ16" s="188">
        <v>0</v>
      </c>
      <c r="BR16" s="188">
        <v>0</v>
      </c>
      <c r="BS16" s="188">
        <v>0</v>
      </c>
      <c r="BT16" s="188">
        <v>10</v>
      </c>
      <c r="BU16" s="188">
        <v>5</v>
      </c>
      <c r="BV16" s="188">
        <v>0</v>
      </c>
      <c r="BW16" s="188">
        <f t="shared" si="19"/>
        <v>15</v>
      </c>
      <c r="BX16" s="188">
        <v>0</v>
      </c>
      <c r="BY16" s="188">
        <v>0</v>
      </c>
      <c r="BZ16" s="188">
        <f t="shared" si="20"/>
        <v>0</v>
      </c>
      <c r="CA16" s="188">
        <v>0</v>
      </c>
      <c r="CB16" s="188">
        <v>0</v>
      </c>
      <c r="CC16" s="188">
        <v>0</v>
      </c>
      <c r="CD16" s="189">
        <f t="shared" si="13"/>
        <v>15</v>
      </c>
      <c r="CE16" s="194">
        <v>47656</v>
      </c>
    </row>
    <row r="17" spans="1:83" s="23" customFormat="1" ht="12" customHeight="1">
      <c r="A17" s="177" t="s">
        <v>82</v>
      </c>
      <c r="B17" s="178">
        <v>1703</v>
      </c>
      <c r="C17" s="179">
        <v>16264</v>
      </c>
      <c r="D17" s="179">
        <v>46</v>
      </c>
      <c r="E17" s="180">
        <f t="shared" si="14"/>
        <v>18013</v>
      </c>
      <c r="F17" s="181">
        <v>0</v>
      </c>
      <c r="G17" s="22">
        <v>0</v>
      </c>
      <c r="H17" s="22">
        <v>0</v>
      </c>
      <c r="I17" s="22">
        <v>0</v>
      </c>
      <c r="J17" s="182">
        <f t="shared" si="6"/>
        <v>0</v>
      </c>
      <c r="K17" s="181">
        <v>0</v>
      </c>
      <c r="L17" s="22">
        <v>0</v>
      </c>
      <c r="M17" s="22">
        <v>0</v>
      </c>
      <c r="N17" s="22">
        <f t="shared" si="11"/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183">
        <f t="shared" si="12"/>
        <v>0</v>
      </c>
      <c r="AP17" s="181">
        <v>0</v>
      </c>
      <c r="AQ17" s="22">
        <v>0</v>
      </c>
      <c r="AR17" s="182">
        <f t="shared" si="9"/>
        <v>0</v>
      </c>
      <c r="AS17" s="184">
        <v>0</v>
      </c>
      <c r="AT17" s="185">
        <f t="shared" si="10"/>
        <v>0</v>
      </c>
      <c r="AU17" s="178">
        <v>0</v>
      </c>
      <c r="AV17" s="179">
        <v>0</v>
      </c>
      <c r="AW17" s="179">
        <f t="shared" si="15"/>
        <v>0</v>
      </c>
      <c r="AX17" s="179">
        <v>0</v>
      </c>
      <c r="AY17" s="179">
        <v>0</v>
      </c>
      <c r="AZ17" s="179">
        <v>0</v>
      </c>
      <c r="BA17" s="179">
        <v>0</v>
      </c>
      <c r="BB17" s="179">
        <f t="shared" si="16"/>
        <v>0</v>
      </c>
      <c r="BC17" s="22">
        <v>0</v>
      </c>
      <c r="BD17" s="179">
        <v>0</v>
      </c>
      <c r="BE17" s="179">
        <v>0</v>
      </c>
      <c r="BF17" s="179">
        <f t="shared" si="17"/>
        <v>0</v>
      </c>
      <c r="BG17" s="179">
        <v>0</v>
      </c>
      <c r="BH17" s="179">
        <v>0</v>
      </c>
      <c r="BI17" s="179">
        <v>0</v>
      </c>
      <c r="BJ17" s="179">
        <v>0</v>
      </c>
      <c r="BK17" s="179">
        <f t="shared" si="18"/>
        <v>0</v>
      </c>
      <c r="BL17" s="179">
        <v>0</v>
      </c>
      <c r="BM17" s="179">
        <v>0</v>
      </c>
      <c r="BN17" s="179">
        <v>0</v>
      </c>
      <c r="BO17" s="179">
        <v>0</v>
      </c>
      <c r="BP17" s="179">
        <v>0</v>
      </c>
      <c r="BQ17" s="179">
        <v>0</v>
      </c>
      <c r="BR17" s="179">
        <v>0</v>
      </c>
      <c r="BS17" s="179">
        <v>0</v>
      </c>
      <c r="BT17" s="179">
        <v>2</v>
      </c>
      <c r="BU17" s="179">
        <v>0</v>
      </c>
      <c r="BV17" s="179">
        <v>0</v>
      </c>
      <c r="BW17" s="179">
        <f t="shared" si="19"/>
        <v>2</v>
      </c>
      <c r="BX17" s="179">
        <v>0</v>
      </c>
      <c r="BY17" s="179">
        <v>0</v>
      </c>
      <c r="BZ17" s="179">
        <f t="shared" si="20"/>
        <v>0</v>
      </c>
      <c r="CA17" s="179">
        <v>0</v>
      </c>
      <c r="CB17" s="179">
        <v>0</v>
      </c>
      <c r="CC17" s="179">
        <v>0</v>
      </c>
      <c r="CD17" s="180">
        <f t="shared" si="13"/>
        <v>2</v>
      </c>
      <c r="CE17" s="184">
        <v>18015</v>
      </c>
    </row>
    <row r="18" spans="1:83" s="23" customFormat="1" ht="12" customHeight="1">
      <c r="A18" s="186" t="s">
        <v>83</v>
      </c>
      <c r="B18" s="187">
        <v>308</v>
      </c>
      <c r="C18" s="188">
        <v>5635</v>
      </c>
      <c r="D18" s="188">
        <v>0</v>
      </c>
      <c r="E18" s="189">
        <f t="shared" si="14"/>
        <v>5943</v>
      </c>
      <c r="F18" s="190">
        <v>0</v>
      </c>
      <c r="G18" s="191">
        <v>0</v>
      </c>
      <c r="H18" s="191">
        <v>0</v>
      </c>
      <c r="I18" s="191">
        <v>0</v>
      </c>
      <c r="J18" s="192">
        <f t="shared" si="6"/>
        <v>0</v>
      </c>
      <c r="K18" s="190">
        <v>0</v>
      </c>
      <c r="L18" s="191">
        <v>0</v>
      </c>
      <c r="M18" s="191">
        <v>0</v>
      </c>
      <c r="N18" s="191">
        <f t="shared" si="11"/>
        <v>0</v>
      </c>
      <c r="O18" s="191">
        <v>0</v>
      </c>
      <c r="P18" s="191">
        <v>0</v>
      </c>
      <c r="Q18" s="191">
        <v>0</v>
      </c>
      <c r="R18" s="191">
        <v>0</v>
      </c>
      <c r="S18" s="191">
        <v>0</v>
      </c>
      <c r="T18" s="191">
        <v>0</v>
      </c>
      <c r="U18" s="191">
        <v>0</v>
      </c>
      <c r="V18" s="191">
        <v>0</v>
      </c>
      <c r="W18" s="191">
        <v>0</v>
      </c>
      <c r="X18" s="191">
        <v>0</v>
      </c>
      <c r="Y18" s="191">
        <v>0</v>
      </c>
      <c r="Z18" s="191">
        <v>0</v>
      </c>
      <c r="AA18" s="191">
        <v>0</v>
      </c>
      <c r="AB18" s="191">
        <v>0</v>
      </c>
      <c r="AC18" s="191">
        <v>0</v>
      </c>
      <c r="AD18" s="191">
        <v>0</v>
      </c>
      <c r="AE18" s="191">
        <v>0</v>
      </c>
      <c r="AF18" s="191">
        <v>0</v>
      </c>
      <c r="AG18" s="191">
        <v>0</v>
      </c>
      <c r="AH18" s="191">
        <v>0</v>
      </c>
      <c r="AI18" s="191">
        <v>0</v>
      </c>
      <c r="AJ18" s="191">
        <v>0</v>
      </c>
      <c r="AK18" s="191">
        <v>0</v>
      </c>
      <c r="AL18" s="191">
        <v>0</v>
      </c>
      <c r="AM18" s="191">
        <v>0</v>
      </c>
      <c r="AN18" s="191">
        <v>0</v>
      </c>
      <c r="AO18" s="193">
        <f t="shared" si="12"/>
        <v>0</v>
      </c>
      <c r="AP18" s="190">
        <v>0</v>
      </c>
      <c r="AQ18" s="191">
        <v>0</v>
      </c>
      <c r="AR18" s="192">
        <f t="shared" si="9"/>
        <v>0</v>
      </c>
      <c r="AS18" s="194">
        <v>0</v>
      </c>
      <c r="AT18" s="195">
        <f t="shared" si="10"/>
        <v>0</v>
      </c>
      <c r="AU18" s="187">
        <v>0</v>
      </c>
      <c r="AV18" s="188">
        <v>0</v>
      </c>
      <c r="AW18" s="188">
        <f t="shared" si="15"/>
        <v>0</v>
      </c>
      <c r="AX18" s="188">
        <v>0</v>
      </c>
      <c r="AY18" s="188">
        <v>0</v>
      </c>
      <c r="AZ18" s="188">
        <v>0</v>
      </c>
      <c r="BA18" s="188">
        <v>0</v>
      </c>
      <c r="BB18" s="188">
        <f t="shared" si="16"/>
        <v>0</v>
      </c>
      <c r="BC18" s="191">
        <v>0</v>
      </c>
      <c r="BD18" s="188">
        <v>0</v>
      </c>
      <c r="BE18" s="188">
        <v>0</v>
      </c>
      <c r="BF18" s="188">
        <f t="shared" si="17"/>
        <v>0</v>
      </c>
      <c r="BG18" s="188">
        <v>0</v>
      </c>
      <c r="BH18" s="188">
        <v>0</v>
      </c>
      <c r="BI18" s="188">
        <v>0</v>
      </c>
      <c r="BJ18" s="188">
        <v>0</v>
      </c>
      <c r="BK18" s="188">
        <f t="shared" si="18"/>
        <v>0</v>
      </c>
      <c r="BL18" s="188">
        <v>0</v>
      </c>
      <c r="BM18" s="188">
        <v>0</v>
      </c>
      <c r="BN18" s="188">
        <v>0</v>
      </c>
      <c r="BO18" s="188">
        <v>0</v>
      </c>
      <c r="BP18" s="188">
        <v>0</v>
      </c>
      <c r="BQ18" s="188">
        <v>0</v>
      </c>
      <c r="BR18" s="188">
        <v>0</v>
      </c>
      <c r="BS18" s="188">
        <v>0</v>
      </c>
      <c r="BT18" s="188">
        <v>0</v>
      </c>
      <c r="BU18" s="188">
        <v>0</v>
      </c>
      <c r="BV18" s="188">
        <v>0</v>
      </c>
      <c r="BW18" s="188">
        <f t="shared" si="19"/>
        <v>0</v>
      </c>
      <c r="BX18" s="188">
        <v>0</v>
      </c>
      <c r="BY18" s="188">
        <v>0</v>
      </c>
      <c r="BZ18" s="188">
        <f t="shared" si="20"/>
        <v>0</v>
      </c>
      <c r="CA18" s="188">
        <v>0</v>
      </c>
      <c r="CB18" s="188">
        <v>0</v>
      </c>
      <c r="CC18" s="188">
        <v>0</v>
      </c>
      <c r="CD18" s="189">
        <f t="shared" si="13"/>
        <v>0</v>
      </c>
      <c r="CE18" s="194">
        <v>5943</v>
      </c>
    </row>
    <row r="19" spans="1:83" s="23" customFormat="1" ht="12" customHeight="1">
      <c r="A19" s="177" t="s">
        <v>84</v>
      </c>
      <c r="B19" s="178">
        <v>310</v>
      </c>
      <c r="C19" s="179">
        <v>15695</v>
      </c>
      <c r="D19" s="179">
        <v>8</v>
      </c>
      <c r="E19" s="180">
        <f t="shared" si="14"/>
        <v>16013</v>
      </c>
      <c r="F19" s="181">
        <v>0</v>
      </c>
      <c r="G19" s="22">
        <v>0</v>
      </c>
      <c r="H19" s="22">
        <v>0</v>
      </c>
      <c r="I19" s="22">
        <v>0</v>
      </c>
      <c r="J19" s="182">
        <f t="shared" si="6"/>
        <v>0</v>
      </c>
      <c r="K19" s="181">
        <v>0</v>
      </c>
      <c r="L19" s="22">
        <v>0</v>
      </c>
      <c r="M19" s="22">
        <v>0</v>
      </c>
      <c r="N19" s="22">
        <f t="shared" si="11"/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183">
        <f t="shared" si="12"/>
        <v>0</v>
      </c>
      <c r="AP19" s="181">
        <v>0</v>
      </c>
      <c r="AQ19" s="22">
        <v>0</v>
      </c>
      <c r="AR19" s="182">
        <f t="shared" si="9"/>
        <v>0</v>
      </c>
      <c r="AS19" s="184">
        <v>0</v>
      </c>
      <c r="AT19" s="185">
        <f t="shared" si="10"/>
        <v>0</v>
      </c>
      <c r="AU19" s="178">
        <v>0</v>
      </c>
      <c r="AV19" s="179">
        <v>0</v>
      </c>
      <c r="AW19" s="179">
        <f t="shared" si="15"/>
        <v>0</v>
      </c>
      <c r="AX19" s="179">
        <v>0</v>
      </c>
      <c r="AY19" s="179">
        <v>0</v>
      </c>
      <c r="AZ19" s="179">
        <v>0</v>
      </c>
      <c r="BA19" s="179">
        <v>0</v>
      </c>
      <c r="BB19" s="179">
        <f t="shared" si="16"/>
        <v>0</v>
      </c>
      <c r="BC19" s="22">
        <v>0</v>
      </c>
      <c r="BD19" s="179">
        <v>0</v>
      </c>
      <c r="BE19" s="179">
        <v>0</v>
      </c>
      <c r="BF19" s="179">
        <f t="shared" si="17"/>
        <v>0</v>
      </c>
      <c r="BG19" s="179">
        <v>0</v>
      </c>
      <c r="BH19" s="179">
        <v>0</v>
      </c>
      <c r="BI19" s="179">
        <v>0</v>
      </c>
      <c r="BJ19" s="179">
        <v>0</v>
      </c>
      <c r="BK19" s="179">
        <f t="shared" si="18"/>
        <v>0</v>
      </c>
      <c r="BL19" s="179">
        <v>0</v>
      </c>
      <c r="BM19" s="179">
        <v>0</v>
      </c>
      <c r="BN19" s="179">
        <v>0</v>
      </c>
      <c r="BO19" s="179">
        <v>0</v>
      </c>
      <c r="BP19" s="179">
        <v>0</v>
      </c>
      <c r="BQ19" s="179">
        <v>0</v>
      </c>
      <c r="BR19" s="179">
        <v>0</v>
      </c>
      <c r="BS19" s="179">
        <v>0</v>
      </c>
      <c r="BT19" s="179">
        <v>0</v>
      </c>
      <c r="BU19" s="179">
        <v>0</v>
      </c>
      <c r="BV19" s="179">
        <v>0</v>
      </c>
      <c r="BW19" s="179">
        <f t="shared" si="19"/>
        <v>0</v>
      </c>
      <c r="BX19" s="179">
        <v>0</v>
      </c>
      <c r="BY19" s="179">
        <v>0</v>
      </c>
      <c r="BZ19" s="179">
        <f t="shared" si="20"/>
        <v>0</v>
      </c>
      <c r="CA19" s="179">
        <v>0</v>
      </c>
      <c r="CB19" s="179">
        <v>0</v>
      </c>
      <c r="CC19" s="179">
        <v>0</v>
      </c>
      <c r="CD19" s="180">
        <f t="shared" si="13"/>
        <v>0</v>
      </c>
      <c r="CE19" s="184">
        <v>16013</v>
      </c>
    </row>
    <row r="20" spans="1:83" s="23" customFormat="1" ht="12" customHeight="1">
      <c r="A20" s="186" t="s">
        <v>85</v>
      </c>
      <c r="B20" s="187">
        <v>760</v>
      </c>
      <c r="C20" s="188">
        <v>852</v>
      </c>
      <c r="D20" s="188">
        <v>16716</v>
      </c>
      <c r="E20" s="189">
        <f t="shared" si="14"/>
        <v>18328</v>
      </c>
      <c r="F20" s="190">
        <v>0</v>
      </c>
      <c r="G20" s="191">
        <v>0</v>
      </c>
      <c r="H20" s="191">
        <v>0</v>
      </c>
      <c r="I20" s="191">
        <v>0</v>
      </c>
      <c r="J20" s="192">
        <f t="shared" si="6"/>
        <v>0</v>
      </c>
      <c r="K20" s="190">
        <v>0</v>
      </c>
      <c r="L20" s="191">
        <v>0</v>
      </c>
      <c r="M20" s="191">
        <v>0</v>
      </c>
      <c r="N20" s="191">
        <f t="shared" si="11"/>
        <v>0</v>
      </c>
      <c r="O20" s="191">
        <v>0</v>
      </c>
      <c r="P20" s="191">
        <v>0</v>
      </c>
      <c r="Q20" s="191">
        <v>0</v>
      </c>
      <c r="R20" s="191">
        <v>0</v>
      </c>
      <c r="S20" s="191">
        <v>0</v>
      </c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  <c r="AB20" s="191">
        <v>0</v>
      </c>
      <c r="AC20" s="191">
        <v>0</v>
      </c>
      <c r="AD20" s="191">
        <v>0</v>
      </c>
      <c r="AE20" s="191">
        <v>0</v>
      </c>
      <c r="AF20" s="191">
        <v>0</v>
      </c>
      <c r="AG20" s="191">
        <v>0</v>
      </c>
      <c r="AH20" s="191">
        <v>0</v>
      </c>
      <c r="AI20" s="191">
        <v>0</v>
      </c>
      <c r="AJ20" s="191">
        <v>0</v>
      </c>
      <c r="AK20" s="191">
        <v>0</v>
      </c>
      <c r="AL20" s="191">
        <v>0</v>
      </c>
      <c r="AM20" s="191">
        <v>0</v>
      </c>
      <c r="AN20" s="191">
        <v>0</v>
      </c>
      <c r="AO20" s="193">
        <f t="shared" si="12"/>
        <v>0</v>
      </c>
      <c r="AP20" s="190">
        <v>0</v>
      </c>
      <c r="AQ20" s="191">
        <v>0</v>
      </c>
      <c r="AR20" s="192">
        <f t="shared" si="9"/>
        <v>0</v>
      </c>
      <c r="AS20" s="194">
        <v>0</v>
      </c>
      <c r="AT20" s="195">
        <f t="shared" si="10"/>
        <v>0</v>
      </c>
      <c r="AU20" s="187">
        <v>0</v>
      </c>
      <c r="AV20" s="188">
        <v>0</v>
      </c>
      <c r="AW20" s="188">
        <f t="shared" si="15"/>
        <v>0</v>
      </c>
      <c r="AX20" s="188">
        <v>57</v>
      </c>
      <c r="AY20" s="188">
        <v>0</v>
      </c>
      <c r="AZ20" s="188">
        <v>0</v>
      </c>
      <c r="BA20" s="188">
        <v>0</v>
      </c>
      <c r="BB20" s="188">
        <f t="shared" si="16"/>
        <v>57</v>
      </c>
      <c r="BC20" s="191">
        <v>0</v>
      </c>
      <c r="BD20" s="188">
        <v>0</v>
      </c>
      <c r="BE20" s="188">
        <v>0</v>
      </c>
      <c r="BF20" s="188">
        <f t="shared" si="17"/>
        <v>0</v>
      </c>
      <c r="BG20" s="188">
        <v>0</v>
      </c>
      <c r="BH20" s="188">
        <v>0</v>
      </c>
      <c r="BI20" s="188">
        <v>0</v>
      </c>
      <c r="BJ20" s="188">
        <v>0</v>
      </c>
      <c r="BK20" s="188">
        <f t="shared" si="18"/>
        <v>0</v>
      </c>
      <c r="BL20" s="188">
        <v>0</v>
      </c>
      <c r="BM20" s="188">
        <v>0</v>
      </c>
      <c r="BN20" s="188">
        <v>0</v>
      </c>
      <c r="BO20" s="188">
        <v>0</v>
      </c>
      <c r="BP20" s="188">
        <v>0</v>
      </c>
      <c r="BQ20" s="188">
        <v>0</v>
      </c>
      <c r="BR20" s="188">
        <v>0</v>
      </c>
      <c r="BS20" s="188">
        <v>0</v>
      </c>
      <c r="BT20" s="188">
        <v>0</v>
      </c>
      <c r="BU20" s="188">
        <v>0</v>
      </c>
      <c r="BV20" s="188">
        <v>0</v>
      </c>
      <c r="BW20" s="188">
        <f t="shared" si="19"/>
        <v>0</v>
      </c>
      <c r="BX20" s="188">
        <v>0</v>
      </c>
      <c r="BY20" s="188">
        <v>0</v>
      </c>
      <c r="BZ20" s="188">
        <f t="shared" si="20"/>
        <v>0</v>
      </c>
      <c r="CA20" s="188">
        <v>0</v>
      </c>
      <c r="CB20" s="188">
        <v>0</v>
      </c>
      <c r="CC20" s="188">
        <v>0</v>
      </c>
      <c r="CD20" s="189">
        <f t="shared" si="13"/>
        <v>57</v>
      </c>
      <c r="CE20" s="194">
        <v>18385</v>
      </c>
    </row>
    <row r="21" spans="1:83" s="23" customFormat="1" ht="12" customHeight="1">
      <c r="A21" s="177" t="s">
        <v>86</v>
      </c>
      <c r="B21" s="196">
        <v>163</v>
      </c>
      <c r="C21" s="197">
        <v>262</v>
      </c>
      <c r="D21" s="197">
        <v>6107</v>
      </c>
      <c r="E21" s="198">
        <f t="shared" si="14"/>
        <v>6532</v>
      </c>
      <c r="F21" s="199">
        <v>0</v>
      </c>
      <c r="G21" s="24">
        <v>0</v>
      </c>
      <c r="H21" s="24">
        <v>0</v>
      </c>
      <c r="I21" s="24">
        <v>0</v>
      </c>
      <c r="J21" s="200">
        <f t="shared" si="6"/>
        <v>0</v>
      </c>
      <c r="K21" s="199">
        <v>0</v>
      </c>
      <c r="L21" s="24">
        <v>0</v>
      </c>
      <c r="M21" s="24">
        <v>0</v>
      </c>
      <c r="N21" s="24">
        <f t="shared" si="11"/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01">
        <f t="shared" si="12"/>
        <v>0</v>
      </c>
      <c r="AP21" s="199">
        <v>0</v>
      </c>
      <c r="AQ21" s="24">
        <v>0</v>
      </c>
      <c r="AR21" s="200">
        <f t="shared" si="9"/>
        <v>0</v>
      </c>
      <c r="AS21" s="202">
        <v>0</v>
      </c>
      <c r="AT21" s="203">
        <f t="shared" si="10"/>
        <v>0</v>
      </c>
      <c r="AU21" s="196">
        <v>0</v>
      </c>
      <c r="AV21" s="197">
        <v>0</v>
      </c>
      <c r="AW21" s="197">
        <f t="shared" si="15"/>
        <v>0</v>
      </c>
      <c r="AX21" s="197">
        <v>0</v>
      </c>
      <c r="AY21" s="197">
        <v>0</v>
      </c>
      <c r="AZ21" s="197">
        <v>0</v>
      </c>
      <c r="BA21" s="197">
        <v>0</v>
      </c>
      <c r="BB21" s="197">
        <f t="shared" si="16"/>
        <v>0</v>
      </c>
      <c r="BC21" s="24">
        <v>0</v>
      </c>
      <c r="BD21" s="197">
        <v>0</v>
      </c>
      <c r="BE21" s="197">
        <v>0</v>
      </c>
      <c r="BF21" s="197">
        <f t="shared" si="17"/>
        <v>0</v>
      </c>
      <c r="BG21" s="197">
        <v>0</v>
      </c>
      <c r="BH21" s="197">
        <v>0</v>
      </c>
      <c r="BI21" s="197">
        <v>0</v>
      </c>
      <c r="BJ21" s="197">
        <v>0</v>
      </c>
      <c r="BK21" s="197">
        <f t="shared" si="18"/>
        <v>0</v>
      </c>
      <c r="BL21" s="197">
        <v>0</v>
      </c>
      <c r="BM21" s="197">
        <v>0</v>
      </c>
      <c r="BN21" s="197">
        <v>0</v>
      </c>
      <c r="BO21" s="197">
        <v>0</v>
      </c>
      <c r="BP21" s="197">
        <v>0</v>
      </c>
      <c r="BQ21" s="197">
        <v>0</v>
      </c>
      <c r="BR21" s="197">
        <v>0</v>
      </c>
      <c r="BS21" s="197">
        <v>0</v>
      </c>
      <c r="BT21" s="197">
        <v>0</v>
      </c>
      <c r="BU21" s="197">
        <v>0</v>
      </c>
      <c r="BV21" s="197">
        <v>0</v>
      </c>
      <c r="BW21" s="197">
        <f t="shared" si="19"/>
        <v>0</v>
      </c>
      <c r="BX21" s="197">
        <v>0</v>
      </c>
      <c r="BY21" s="197">
        <v>0</v>
      </c>
      <c r="BZ21" s="197">
        <f t="shared" si="20"/>
        <v>0</v>
      </c>
      <c r="CA21" s="197">
        <v>0</v>
      </c>
      <c r="CB21" s="197">
        <v>0</v>
      </c>
      <c r="CC21" s="197">
        <v>0</v>
      </c>
      <c r="CD21" s="198">
        <f t="shared" si="13"/>
        <v>0</v>
      </c>
      <c r="CE21" s="202">
        <v>6532</v>
      </c>
    </row>
    <row r="22" spans="1:83" s="23" customFormat="1" ht="12" customHeight="1">
      <c r="A22" s="162" t="s">
        <v>333</v>
      </c>
      <c r="B22" s="204">
        <f>SUM(B23:B27)</f>
        <v>49</v>
      </c>
      <c r="C22" s="205">
        <f t="shared" ref="C22:AJ22" si="21">SUM(C23:C27)</f>
        <v>237</v>
      </c>
      <c r="D22" s="205">
        <f t="shared" si="21"/>
        <v>14</v>
      </c>
      <c r="E22" s="206">
        <f>SUM(B22:D22)</f>
        <v>300</v>
      </c>
      <c r="F22" s="204">
        <f t="shared" si="21"/>
        <v>15139</v>
      </c>
      <c r="G22" s="205">
        <f t="shared" si="21"/>
        <v>149111</v>
      </c>
      <c r="H22" s="205">
        <f t="shared" si="21"/>
        <v>76811</v>
      </c>
      <c r="I22" s="205">
        <f t="shared" si="21"/>
        <v>10459</v>
      </c>
      <c r="J22" s="207">
        <f t="shared" si="6"/>
        <v>251520</v>
      </c>
      <c r="K22" s="204">
        <f t="shared" si="21"/>
        <v>0</v>
      </c>
      <c r="L22" s="205">
        <f t="shared" si="21"/>
        <v>0</v>
      </c>
      <c r="M22" s="205">
        <f t="shared" si="21"/>
        <v>13</v>
      </c>
      <c r="N22" s="205">
        <f t="shared" ref="N22" si="22">SUM(N23:N27)</f>
        <v>13</v>
      </c>
      <c r="O22" s="205">
        <f t="shared" si="21"/>
        <v>0</v>
      </c>
      <c r="P22" s="205">
        <f t="shared" si="21"/>
        <v>0</v>
      </c>
      <c r="Q22" s="205">
        <f t="shared" si="21"/>
        <v>0</v>
      </c>
      <c r="R22" s="205">
        <f t="shared" si="21"/>
        <v>0</v>
      </c>
      <c r="S22" s="205">
        <f t="shared" si="21"/>
        <v>0</v>
      </c>
      <c r="T22" s="205">
        <f t="shared" si="21"/>
        <v>0</v>
      </c>
      <c r="U22" s="205">
        <f t="shared" si="21"/>
        <v>7</v>
      </c>
      <c r="V22" s="205">
        <f t="shared" si="21"/>
        <v>0</v>
      </c>
      <c r="W22" s="205">
        <f t="shared" si="21"/>
        <v>53</v>
      </c>
      <c r="X22" s="205">
        <f t="shared" si="21"/>
        <v>0</v>
      </c>
      <c r="Y22" s="205">
        <f t="shared" si="21"/>
        <v>134</v>
      </c>
      <c r="Z22" s="205">
        <f t="shared" si="21"/>
        <v>16</v>
      </c>
      <c r="AA22" s="205">
        <f t="shared" si="21"/>
        <v>0</v>
      </c>
      <c r="AB22" s="205">
        <f t="shared" si="21"/>
        <v>0</v>
      </c>
      <c r="AC22" s="205">
        <f t="shared" si="21"/>
        <v>0</v>
      </c>
      <c r="AD22" s="205">
        <f t="shared" si="21"/>
        <v>657</v>
      </c>
      <c r="AE22" s="205">
        <f t="shared" si="21"/>
        <v>409</v>
      </c>
      <c r="AF22" s="205">
        <f t="shared" si="21"/>
        <v>0</v>
      </c>
      <c r="AG22" s="205">
        <f t="shared" si="21"/>
        <v>0</v>
      </c>
      <c r="AH22" s="205">
        <f t="shared" si="21"/>
        <v>0</v>
      </c>
      <c r="AI22" s="205">
        <f t="shared" si="21"/>
        <v>0</v>
      </c>
      <c r="AJ22" s="205">
        <f t="shared" si="21"/>
        <v>11</v>
      </c>
      <c r="AK22" s="205">
        <f t="shared" ref="AK22:CE22" si="23">SUM(AK23:AK27)</f>
        <v>0</v>
      </c>
      <c r="AL22" s="205">
        <f t="shared" si="23"/>
        <v>119</v>
      </c>
      <c r="AM22" s="205">
        <f t="shared" si="23"/>
        <v>0</v>
      </c>
      <c r="AN22" s="205">
        <f t="shared" si="23"/>
        <v>0</v>
      </c>
      <c r="AO22" s="208">
        <f t="shared" si="12"/>
        <v>1419</v>
      </c>
      <c r="AP22" s="204">
        <f t="shared" si="23"/>
        <v>0</v>
      </c>
      <c r="AQ22" s="205">
        <f t="shared" si="23"/>
        <v>0</v>
      </c>
      <c r="AR22" s="207">
        <f t="shared" si="9"/>
        <v>0</v>
      </c>
      <c r="AS22" s="209">
        <f t="shared" si="23"/>
        <v>0</v>
      </c>
      <c r="AT22" s="210">
        <f t="shared" si="10"/>
        <v>252939</v>
      </c>
      <c r="AU22" s="204">
        <f t="shared" si="23"/>
        <v>0</v>
      </c>
      <c r="AV22" s="205">
        <f t="shared" si="23"/>
        <v>471</v>
      </c>
      <c r="AW22" s="205">
        <f t="shared" si="15"/>
        <v>471</v>
      </c>
      <c r="AX22" s="205">
        <f t="shared" si="23"/>
        <v>0</v>
      </c>
      <c r="AY22" s="205">
        <f t="shared" si="23"/>
        <v>0</v>
      </c>
      <c r="AZ22" s="205">
        <f t="shared" si="23"/>
        <v>0</v>
      </c>
      <c r="BA22" s="205">
        <f t="shared" si="23"/>
        <v>0</v>
      </c>
      <c r="BB22" s="205">
        <f t="shared" si="16"/>
        <v>0</v>
      </c>
      <c r="BC22" s="205">
        <f>SUM(BC23:BC27)</f>
        <v>11</v>
      </c>
      <c r="BD22" s="205">
        <f t="shared" si="23"/>
        <v>0</v>
      </c>
      <c r="BE22" s="205">
        <f t="shared" si="23"/>
        <v>0</v>
      </c>
      <c r="BF22" s="205">
        <f t="shared" si="17"/>
        <v>0</v>
      </c>
      <c r="BG22" s="205">
        <f t="shared" si="23"/>
        <v>0</v>
      </c>
      <c r="BH22" s="205">
        <f t="shared" si="23"/>
        <v>0</v>
      </c>
      <c r="BI22" s="205">
        <f t="shared" si="23"/>
        <v>0</v>
      </c>
      <c r="BJ22" s="205">
        <f t="shared" si="23"/>
        <v>0</v>
      </c>
      <c r="BK22" s="205">
        <f>SUM(BG22:BJ22)</f>
        <v>0</v>
      </c>
      <c r="BL22" s="205">
        <f t="shared" si="23"/>
        <v>0</v>
      </c>
      <c r="BM22" s="205">
        <f t="shared" si="23"/>
        <v>0</v>
      </c>
      <c r="BN22" s="205">
        <f t="shared" si="23"/>
        <v>0</v>
      </c>
      <c r="BO22" s="205">
        <f t="shared" si="23"/>
        <v>0</v>
      </c>
      <c r="BP22" s="205">
        <f t="shared" si="23"/>
        <v>0</v>
      </c>
      <c r="BQ22" s="205">
        <f t="shared" si="23"/>
        <v>0</v>
      </c>
      <c r="BR22" s="205">
        <f t="shared" si="23"/>
        <v>0</v>
      </c>
      <c r="BS22" s="205">
        <f t="shared" si="23"/>
        <v>0</v>
      </c>
      <c r="BT22" s="205">
        <f t="shared" si="23"/>
        <v>2</v>
      </c>
      <c r="BU22" s="205">
        <f t="shared" si="23"/>
        <v>0</v>
      </c>
      <c r="BV22" s="205">
        <f t="shared" si="23"/>
        <v>0</v>
      </c>
      <c r="BW22" s="205">
        <f t="shared" si="19"/>
        <v>2</v>
      </c>
      <c r="BX22" s="205">
        <f t="shared" si="23"/>
        <v>0</v>
      </c>
      <c r="BY22" s="205">
        <f t="shared" si="23"/>
        <v>0</v>
      </c>
      <c r="BZ22" s="205">
        <f t="shared" si="20"/>
        <v>0</v>
      </c>
      <c r="CA22" s="205">
        <f t="shared" si="23"/>
        <v>0</v>
      </c>
      <c r="CB22" s="205">
        <f t="shared" si="23"/>
        <v>0</v>
      </c>
      <c r="CC22" s="205">
        <f t="shared" si="23"/>
        <v>0</v>
      </c>
      <c r="CD22" s="206">
        <f t="shared" si="13"/>
        <v>484</v>
      </c>
      <c r="CE22" s="209">
        <f t="shared" si="23"/>
        <v>253723</v>
      </c>
    </row>
    <row r="23" spans="1:83" s="23" customFormat="1" ht="12" customHeight="1">
      <c r="A23" s="177" t="s">
        <v>87</v>
      </c>
      <c r="B23" s="178">
        <v>0</v>
      </c>
      <c r="C23" s="179">
        <v>0</v>
      </c>
      <c r="D23" s="179">
        <v>0</v>
      </c>
      <c r="E23" s="211">
        <f t="shared" si="14"/>
        <v>0</v>
      </c>
      <c r="F23" s="178">
        <v>1006</v>
      </c>
      <c r="G23" s="179">
        <v>0</v>
      </c>
      <c r="H23" s="179">
        <v>0</v>
      </c>
      <c r="I23" s="179">
        <v>0</v>
      </c>
      <c r="J23" s="182">
        <f t="shared" si="6"/>
        <v>1006</v>
      </c>
      <c r="K23" s="181">
        <v>0</v>
      </c>
      <c r="L23" s="22">
        <v>0</v>
      </c>
      <c r="M23" s="22">
        <v>0</v>
      </c>
      <c r="N23" s="22">
        <f>SUM(K23:M23)</f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183">
        <f t="shared" si="12"/>
        <v>0</v>
      </c>
      <c r="AP23" s="178">
        <v>0</v>
      </c>
      <c r="AQ23" s="179">
        <v>0</v>
      </c>
      <c r="AR23" s="212">
        <f t="shared" si="9"/>
        <v>0</v>
      </c>
      <c r="AS23" s="213">
        <v>0</v>
      </c>
      <c r="AT23" s="214">
        <f t="shared" si="10"/>
        <v>1006</v>
      </c>
      <c r="AU23" s="178">
        <v>0</v>
      </c>
      <c r="AV23" s="179">
        <v>0</v>
      </c>
      <c r="AW23" s="179">
        <f t="shared" si="15"/>
        <v>0</v>
      </c>
      <c r="AX23" s="179">
        <v>0</v>
      </c>
      <c r="AY23" s="179">
        <v>0</v>
      </c>
      <c r="AZ23" s="179">
        <v>0</v>
      </c>
      <c r="BA23" s="179">
        <v>0</v>
      </c>
      <c r="BB23" s="179">
        <f t="shared" si="16"/>
        <v>0</v>
      </c>
      <c r="BC23" s="22">
        <v>0</v>
      </c>
      <c r="BD23" s="179">
        <v>0</v>
      </c>
      <c r="BE23" s="179">
        <v>0</v>
      </c>
      <c r="BF23" s="179">
        <f t="shared" si="17"/>
        <v>0</v>
      </c>
      <c r="BG23" s="179">
        <v>0</v>
      </c>
      <c r="BH23" s="179">
        <v>0</v>
      </c>
      <c r="BI23" s="179">
        <v>0</v>
      </c>
      <c r="BJ23" s="179">
        <v>0</v>
      </c>
      <c r="BK23" s="179">
        <f t="shared" si="18"/>
        <v>0</v>
      </c>
      <c r="BL23" s="179">
        <v>0</v>
      </c>
      <c r="BM23" s="179">
        <v>0</v>
      </c>
      <c r="BN23" s="179">
        <v>0</v>
      </c>
      <c r="BO23" s="179">
        <v>0</v>
      </c>
      <c r="BP23" s="179">
        <v>0</v>
      </c>
      <c r="BQ23" s="179">
        <v>0</v>
      </c>
      <c r="BR23" s="179">
        <v>0</v>
      </c>
      <c r="BS23" s="179">
        <v>0</v>
      </c>
      <c r="BT23" s="179">
        <v>0</v>
      </c>
      <c r="BU23" s="179">
        <v>0</v>
      </c>
      <c r="BV23" s="179">
        <v>0</v>
      </c>
      <c r="BW23" s="179">
        <f t="shared" si="19"/>
        <v>0</v>
      </c>
      <c r="BX23" s="179">
        <v>0</v>
      </c>
      <c r="BY23" s="179">
        <v>0</v>
      </c>
      <c r="BZ23" s="179">
        <f t="shared" si="20"/>
        <v>0</v>
      </c>
      <c r="CA23" s="179">
        <v>0</v>
      </c>
      <c r="CB23" s="179">
        <v>0</v>
      </c>
      <c r="CC23" s="179">
        <v>0</v>
      </c>
      <c r="CD23" s="180">
        <f t="shared" si="13"/>
        <v>0</v>
      </c>
      <c r="CE23" s="184">
        <v>1006</v>
      </c>
    </row>
    <row r="24" spans="1:83" s="23" customFormat="1" ht="12" customHeight="1">
      <c r="A24" s="186" t="s">
        <v>88</v>
      </c>
      <c r="B24" s="187">
        <v>49</v>
      </c>
      <c r="C24" s="188">
        <v>237</v>
      </c>
      <c r="D24" s="188">
        <v>14</v>
      </c>
      <c r="E24" s="189">
        <f t="shared" si="14"/>
        <v>300</v>
      </c>
      <c r="F24" s="187">
        <v>14133</v>
      </c>
      <c r="G24" s="188">
        <v>0</v>
      </c>
      <c r="H24" s="188">
        <v>0</v>
      </c>
      <c r="I24" s="188">
        <v>51</v>
      </c>
      <c r="J24" s="192">
        <f t="shared" si="6"/>
        <v>14184</v>
      </c>
      <c r="K24" s="190">
        <v>0</v>
      </c>
      <c r="L24" s="191">
        <v>0</v>
      </c>
      <c r="M24" s="191">
        <v>13</v>
      </c>
      <c r="N24" s="191">
        <f>SUM(K24:M24)</f>
        <v>13</v>
      </c>
      <c r="O24" s="191">
        <v>0</v>
      </c>
      <c r="P24" s="191">
        <v>0</v>
      </c>
      <c r="Q24" s="191">
        <v>0</v>
      </c>
      <c r="R24" s="191">
        <v>0</v>
      </c>
      <c r="S24" s="191">
        <v>0</v>
      </c>
      <c r="T24" s="191">
        <v>0</v>
      </c>
      <c r="U24" s="191">
        <v>7</v>
      </c>
      <c r="V24" s="191">
        <v>0</v>
      </c>
      <c r="W24" s="191">
        <v>53</v>
      </c>
      <c r="X24" s="191">
        <v>0</v>
      </c>
      <c r="Y24" s="191">
        <v>102</v>
      </c>
      <c r="Z24" s="191">
        <v>16</v>
      </c>
      <c r="AA24" s="191">
        <v>0</v>
      </c>
      <c r="AB24" s="191">
        <v>0</v>
      </c>
      <c r="AC24" s="191">
        <v>0</v>
      </c>
      <c r="AD24" s="191">
        <v>657</v>
      </c>
      <c r="AE24" s="191">
        <v>0</v>
      </c>
      <c r="AF24" s="191">
        <v>0</v>
      </c>
      <c r="AG24" s="191">
        <v>0</v>
      </c>
      <c r="AH24" s="191">
        <v>0</v>
      </c>
      <c r="AI24" s="191">
        <v>0</v>
      </c>
      <c r="AJ24" s="191">
        <v>0</v>
      </c>
      <c r="AK24" s="191">
        <v>0</v>
      </c>
      <c r="AL24" s="191">
        <v>119</v>
      </c>
      <c r="AM24" s="191">
        <v>0</v>
      </c>
      <c r="AN24" s="191">
        <v>0</v>
      </c>
      <c r="AO24" s="193">
        <f t="shared" si="12"/>
        <v>967</v>
      </c>
      <c r="AP24" s="187">
        <v>0</v>
      </c>
      <c r="AQ24" s="188">
        <v>0</v>
      </c>
      <c r="AR24" s="215">
        <f t="shared" si="9"/>
        <v>0</v>
      </c>
      <c r="AS24" s="216">
        <v>0</v>
      </c>
      <c r="AT24" s="217">
        <f t="shared" si="10"/>
        <v>15151</v>
      </c>
      <c r="AU24" s="187">
        <v>0</v>
      </c>
      <c r="AV24" s="188">
        <v>23</v>
      </c>
      <c r="AW24" s="188">
        <f t="shared" si="15"/>
        <v>23</v>
      </c>
      <c r="AX24" s="188">
        <v>0</v>
      </c>
      <c r="AY24" s="188">
        <v>0</v>
      </c>
      <c r="AZ24" s="188">
        <v>0</v>
      </c>
      <c r="BA24" s="188">
        <v>0</v>
      </c>
      <c r="BB24" s="188">
        <f t="shared" si="16"/>
        <v>0</v>
      </c>
      <c r="BC24" s="191">
        <v>0</v>
      </c>
      <c r="BD24" s="188">
        <v>0</v>
      </c>
      <c r="BE24" s="188">
        <v>0</v>
      </c>
      <c r="BF24" s="188">
        <f t="shared" si="17"/>
        <v>0</v>
      </c>
      <c r="BG24" s="188">
        <v>0</v>
      </c>
      <c r="BH24" s="188">
        <v>0</v>
      </c>
      <c r="BI24" s="188">
        <v>0</v>
      </c>
      <c r="BJ24" s="188">
        <v>0</v>
      </c>
      <c r="BK24" s="188">
        <f t="shared" si="18"/>
        <v>0</v>
      </c>
      <c r="BL24" s="188">
        <v>0</v>
      </c>
      <c r="BM24" s="188">
        <v>0</v>
      </c>
      <c r="BN24" s="188">
        <v>0</v>
      </c>
      <c r="BO24" s="188">
        <v>0</v>
      </c>
      <c r="BP24" s="188">
        <v>0</v>
      </c>
      <c r="BQ24" s="188">
        <v>0</v>
      </c>
      <c r="BR24" s="188">
        <v>0</v>
      </c>
      <c r="BS24" s="188">
        <v>0</v>
      </c>
      <c r="BT24" s="188">
        <v>2</v>
      </c>
      <c r="BU24" s="188">
        <v>0</v>
      </c>
      <c r="BV24" s="188">
        <v>0</v>
      </c>
      <c r="BW24" s="188">
        <f t="shared" si="19"/>
        <v>2</v>
      </c>
      <c r="BX24" s="188">
        <v>0</v>
      </c>
      <c r="BY24" s="188">
        <v>0</v>
      </c>
      <c r="BZ24" s="188">
        <f t="shared" si="20"/>
        <v>0</v>
      </c>
      <c r="CA24" s="188">
        <v>0</v>
      </c>
      <c r="CB24" s="188">
        <v>0</v>
      </c>
      <c r="CC24" s="188">
        <v>0</v>
      </c>
      <c r="CD24" s="189">
        <f t="shared" si="13"/>
        <v>25</v>
      </c>
      <c r="CE24" s="194">
        <v>15476</v>
      </c>
    </row>
    <row r="25" spans="1:83" s="23" customFormat="1" ht="12" customHeight="1">
      <c r="A25" s="177" t="s">
        <v>89</v>
      </c>
      <c r="B25" s="178">
        <v>0</v>
      </c>
      <c r="C25" s="179">
        <v>0</v>
      </c>
      <c r="D25" s="179">
        <v>0</v>
      </c>
      <c r="E25" s="180">
        <f t="shared" si="14"/>
        <v>0</v>
      </c>
      <c r="F25" s="178">
        <v>0</v>
      </c>
      <c r="G25" s="179">
        <v>149111</v>
      </c>
      <c r="H25" s="179">
        <v>0</v>
      </c>
      <c r="I25" s="179">
        <v>0</v>
      </c>
      <c r="J25" s="182">
        <f t="shared" si="6"/>
        <v>149111</v>
      </c>
      <c r="K25" s="181">
        <v>0</v>
      </c>
      <c r="L25" s="22">
        <v>0</v>
      </c>
      <c r="M25" s="22">
        <v>0</v>
      </c>
      <c r="N25" s="22">
        <f>SUM(K25:M25)</f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23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11</v>
      </c>
      <c r="AK25" s="22">
        <v>0</v>
      </c>
      <c r="AL25" s="22">
        <v>0</v>
      </c>
      <c r="AM25" s="22">
        <v>0</v>
      </c>
      <c r="AN25" s="22">
        <v>0</v>
      </c>
      <c r="AO25" s="183">
        <f t="shared" si="12"/>
        <v>34</v>
      </c>
      <c r="AP25" s="178">
        <v>0</v>
      </c>
      <c r="AQ25" s="179">
        <v>0</v>
      </c>
      <c r="AR25" s="212">
        <f t="shared" si="9"/>
        <v>0</v>
      </c>
      <c r="AS25" s="213">
        <v>0</v>
      </c>
      <c r="AT25" s="218">
        <f t="shared" si="10"/>
        <v>149145</v>
      </c>
      <c r="AU25" s="178">
        <v>0</v>
      </c>
      <c r="AV25" s="179">
        <v>448</v>
      </c>
      <c r="AW25" s="179">
        <f t="shared" si="15"/>
        <v>448</v>
      </c>
      <c r="AX25" s="179">
        <v>0</v>
      </c>
      <c r="AY25" s="179">
        <v>0</v>
      </c>
      <c r="AZ25" s="179">
        <v>0</v>
      </c>
      <c r="BA25" s="179">
        <v>0</v>
      </c>
      <c r="BB25" s="179">
        <f t="shared" si="16"/>
        <v>0</v>
      </c>
      <c r="BC25" s="22">
        <v>11</v>
      </c>
      <c r="BD25" s="179">
        <v>0</v>
      </c>
      <c r="BE25" s="179">
        <v>0</v>
      </c>
      <c r="BF25" s="179">
        <f t="shared" si="17"/>
        <v>0</v>
      </c>
      <c r="BG25" s="179">
        <v>0</v>
      </c>
      <c r="BH25" s="179">
        <v>0</v>
      </c>
      <c r="BI25" s="179">
        <v>0</v>
      </c>
      <c r="BJ25" s="179">
        <v>0</v>
      </c>
      <c r="BK25" s="179">
        <f t="shared" si="18"/>
        <v>0</v>
      </c>
      <c r="BL25" s="179">
        <v>0</v>
      </c>
      <c r="BM25" s="179">
        <v>0</v>
      </c>
      <c r="BN25" s="179">
        <v>0</v>
      </c>
      <c r="BO25" s="179">
        <v>0</v>
      </c>
      <c r="BP25" s="179">
        <v>0</v>
      </c>
      <c r="BQ25" s="179">
        <v>0</v>
      </c>
      <c r="BR25" s="179">
        <v>0</v>
      </c>
      <c r="BS25" s="179">
        <v>0</v>
      </c>
      <c r="BT25" s="179">
        <v>0</v>
      </c>
      <c r="BU25" s="179">
        <v>0</v>
      </c>
      <c r="BV25" s="179">
        <v>0</v>
      </c>
      <c r="BW25" s="179">
        <f t="shared" si="19"/>
        <v>0</v>
      </c>
      <c r="BX25" s="179">
        <v>0</v>
      </c>
      <c r="BY25" s="179">
        <v>0</v>
      </c>
      <c r="BZ25" s="179">
        <f t="shared" si="20"/>
        <v>0</v>
      </c>
      <c r="CA25" s="179">
        <v>0</v>
      </c>
      <c r="CB25" s="179">
        <v>0</v>
      </c>
      <c r="CC25" s="179">
        <v>0</v>
      </c>
      <c r="CD25" s="180">
        <f t="shared" si="13"/>
        <v>459</v>
      </c>
      <c r="CE25" s="184">
        <v>149604</v>
      </c>
    </row>
    <row r="26" spans="1:83" s="23" customFormat="1" ht="12" customHeight="1">
      <c r="A26" s="186" t="s">
        <v>90</v>
      </c>
      <c r="B26" s="187">
        <v>0</v>
      </c>
      <c r="C26" s="188">
        <v>0</v>
      </c>
      <c r="D26" s="188">
        <v>0</v>
      </c>
      <c r="E26" s="189">
        <f t="shared" si="14"/>
        <v>0</v>
      </c>
      <c r="F26" s="187">
        <v>0</v>
      </c>
      <c r="G26" s="188">
        <v>0</v>
      </c>
      <c r="H26" s="188">
        <v>76801</v>
      </c>
      <c r="I26" s="188">
        <v>0</v>
      </c>
      <c r="J26" s="192">
        <f t="shared" si="6"/>
        <v>76801</v>
      </c>
      <c r="K26" s="190">
        <v>0</v>
      </c>
      <c r="L26" s="191">
        <v>0</v>
      </c>
      <c r="M26" s="191">
        <v>0</v>
      </c>
      <c r="N26" s="191">
        <f>SUM(K26:M26)</f>
        <v>0</v>
      </c>
      <c r="O26" s="191">
        <v>0</v>
      </c>
      <c r="P26" s="191">
        <v>0</v>
      </c>
      <c r="Q26" s="191">
        <v>0</v>
      </c>
      <c r="R26" s="191">
        <v>0</v>
      </c>
      <c r="S26" s="191">
        <v>0</v>
      </c>
      <c r="T26" s="191">
        <v>0</v>
      </c>
      <c r="U26" s="191">
        <v>0</v>
      </c>
      <c r="V26" s="191">
        <v>0</v>
      </c>
      <c r="W26" s="191">
        <v>0</v>
      </c>
      <c r="X26" s="191">
        <v>0</v>
      </c>
      <c r="Y26" s="191">
        <v>0</v>
      </c>
      <c r="Z26" s="191">
        <v>0</v>
      </c>
      <c r="AA26" s="191">
        <v>0</v>
      </c>
      <c r="AB26" s="191">
        <v>0</v>
      </c>
      <c r="AC26" s="191">
        <v>0</v>
      </c>
      <c r="AD26" s="191">
        <v>0</v>
      </c>
      <c r="AE26" s="191">
        <v>0</v>
      </c>
      <c r="AF26" s="191">
        <v>0</v>
      </c>
      <c r="AG26" s="191">
        <v>0</v>
      </c>
      <c r="AH26" s="191">
        <v>0</v>
      </c>
      <c r="AI26" s="191">
        <v>0</v>
      </c>
      <c r="AJ26" s="191">
        <v>0</v>
      </c>
      <c r="AK26" s="191">
        <v>0</v>
      </c>
      <c r="AL26" s="191">
        <v>0</v>
      </c>
      <c r="AM26" s="191">
        <v>0</v>
      </c>
      <c r="AN26" s="191">
        <v>0</v>
      </c>
      <c r="AO26" s="193">
        <f t="shared" si="12"/>
        <v>0</v>
      </c>
      <c r="AP26" s="187">
        <v>0</v>
      </c>
      <c r="AQ26" s="188">
        <v>0</v>
      </c>
      <c r="AR26" s="215">
        <f t="shared" si="9"/>
        <v>0</v>
      </c>
      <c r="AS26" s="216">
        <v>0</v>
      </c>
      <c r="AT26" s="217">
        <f t="shared" si="10"/>
        <v>76801</v>
      </c>
      <c r="AU26" s="187">
        <v>0</v>
      </c>
      <c r="AV26" s="188">
        <v>0</v>
      </c>
      <c r="AW26" s="188">
        <f t="shared" si="15"/>
        <v>0</v>
      </c>
      <c r="AX26" s="188">
        <v>0</v>
      </c>
      <c r="AY26" s="188">
        <v>0</v>
      </c>
      <c r="AZ26" s="188">
        <v>0</v>
      </c>
      <c r="BA26" s="188">
        <v>0</v>
      </c>
      <c r="BB26" s="188">
        <f t="shared" si="16"/>
        <v>0</v>
      </c>
      <c r="BC26" s="191">
        <v>0</v>
      </c>
      <c r="BD26" s="188">
        <v>0</v>
      </c>
      <c r="BE26" s="188">
        <v>0</v>
      </c>
      <c r="BF26" s="188">
        <f t="shared" si="17"/>
        <v>0</v>
      </c>
      <c r="BG26" s="188">
        <v>0</v>
      </c>
      <c r="BH26" s="188">
        <v>0</v>
      </c>
      <c r="BI26" s="188">
        <v>0</v>
      </c>
      <c r="BJ26" s="188">
        <v>0</v>
      </c>
      <c r="BK26" s="188">
        <f t="shared" si="18"/>
        <v>0</v>
      </c>
      <c r="BL26" s="188">
        <v>0</v>
      </c>
      <c r="BM26" s="188">
        <v>0</v>
      </c>
      <c r="BN26" s="188">
        <v>0</v>
      </c>
      <c r="BO26" s="188">
        <v>0</v>
      </c>
      <c r="BP26" s="188">
        <v>0</v>
      </c>
      <c r="BQ26" s="188">
        <v>0</v>
      </c>
      <c r="BR26" s="188">
        <v>0</v>
      </c>
      <c r="BS26" s="188">
        <v>0</v>
      </c>
      <c r="BT26" s="188">
        <v>0</v>
      </c>
      <c r="BU26" s="188">
        <v>0</v>
      </c>
      <c r="BV26" s="188">
        <v>0</v>
      </c>
      <c r="BW26" s="188">
        <f t="shared" si="19"/>
        <v>0</v>
      </c>
      <c r="BX26" s="188">
        <v>0</v>
      </c>
      <c r="BY26" s="188">
        <v>0</v>
      </c>
      <c r="BZ26" s="188">
        <f t="shared" si="20"/>
        <v>0</v>
      </c>
      <c r="CA26" s="188">
        <v>0</v>
      </c>
      <c r="CB26" s="188">
        <v>0</v>
      </c>
      <c r="CC26" s="188">
        <v>0</v>
      </c>
      <c r="CD26" s="189">
        <f t="shared" si="13"/>
        <v>0</v>
      </c>
      <c r="CE26" s="194">
        <v>76801</v>
      </c>
    </row>
    <row r="27" spans="1:83" s="23" customFormat="1" ht="12" customHeight="1">
      <c r="A27" s="177" t="s">
        <v>91</v>
      </c>
      <c r="B27" s="196">
        <v>0</v>
      </c>
      <c r="C27" s="197">
        <v>0</v>
      </c>
      <c r="D27" s="197">
        <v>0</v>
      </c>
      <c r="E27" s="198">
        <f t="shared" si="14"/>
        <v>0</v>
      </c>
      <c r="F27" s="196">
        <v>0</v>
      </c>
      <c r="G27" s="197">
        <v>0</v>
      </c>
      <c r="H27" s="197">
        <v>10</v>
      </c>
      <c r="I27" s="197">
        <v>10408</v>
      </c>
      <c r="J27" s="200">
        <f t="shared" si="6"/>
        <v>10418</v>
      </c>
      <c r="K27" s="199">
        <v>0</v>
      </c>
      <c r="L27" s="24">
        <v>0</v>
      </c>
      <c r="M27" s="24">
        <v>0</v>
      </c>
      <c r="N27" s="24">
        <f>SUM(K27:M27)</f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9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409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01">
        <f t="shared" si="12"/>
        <v>418</v>
      </c>
      <c r="AP27" s="196">
        <v>0</v>
      </c>
      <c r="AQ27" s="197">
        <v>0</v>
      </c>
      <c r="AR27" s="219">
        <f t="shared" si="9"/>
        <v>0</v>
      </c>
      <c r="AS27" s="220">
        <v>0</v>
      </c>
      <c r="AT27" s="221">
        <f t="shared" si="10"/>
        <v>10836</v>
      </c>
      <c r="AU27" s="196">
        <v>0</v>
      </c>
      <c r="AV27" s="197">
        <v>0</v>
      </c>
      <c r="AW27" s="197">
        <f t="shared" si="15"/>
        <v>0</v>
      </c>
      <c r="AX27" s="197">
        <v>0</v>
      </c>
      <c r="AY27" s="197">
        <v>0</v>
      </c>
      <c r="AZ27" s="197">
        <v>0</v>
      </c>
      <c r="BA27" s="197">
        <v>0</v>
      </c>
      <c r="BB27" s="197">
        <f t="shared" si="16"/>
        <v>0</v>
      </c>
      <c r="BC27" s="24">
        <v>0</v>
      </c>
      <c r="BD27" s="197">
        <v>0</v>
      </c>
      <c r="BE27" s="197">
        <v>0</v>
      </c>
      <c r="BF27" s="197">
        <f t="shared" si="17"/>
        <v>0</v>
      </c>
      <c r="BG27" s="197">
        <v>0</v>
      </c>
      <c r="BH27" s="197">
        <v>0</v>
      </c>
      <c r="BI27" s="197">
        <v>0</v>
      </c>
      <c r="BJ27" s="197">
        <v>0</v>
      </c>
      <c r="BK27" s="197">
        <f t="shared" si="18"/>
        <v>0</v>
      </c>
      <c r="BL27" s="197">
        <v>0</v>
      </c>
      <c r="BM27" s="197">
        <v>0</v>
      </c>
      <c r="BN27" s="197">
        <v>0</v>
      </c>
      <c r="BO27" s="197">
        <v>0</v>
      </c>
      <c r="BP27" s="197">
        <v>0</v>
      </c>
      <c r="BQ27" s="197">
        <v>0</v>
      </c>
      <c r="BR27" s="197">
        <v>0</v>
      </c>
      <c r="BS27" s="197">
        <v>0</v>
      </c>
      <c r="BT27" s="197">
        <v>0</v>
      </c>
      <c r="BU27" s="197">
        <v>0</v>
      </c>
      <c r="BV27" s="197">
        <v>0</v>
      </c>
      <c r="BW27" s="197">
        <f t="shared" si="19"/>
        <v>0</v>
      </c>
      <c r="BX27" s="197">
        <v>0</v>
      </c>
      <c r="BY27" s="197">
        <v>0</v>
      </c>
      <c r="BZ27" s="197">
        <f t="shared" si="20"/>
        <v>0</v>
      </c>
      <c r="CA27" s="197">
        <v>0</v>
      </c>
      <c r="CB27" s="197">
        <v>0</v>
      </c>
      <c r="CC27" s="197">
        <v>0</v>
      </c>
      <c r="CD27" s="198">
        <f t="shared" si="13"/>
        <v>0</v>
      </c>
      <c r="CE27" s="202">
        <v>10836</v>
      </c>
    </row>
    <row r="28" spans="1:83" s="23" customFormat="1" ht="12" customHeight="1">
      <c r="A28" s="162" t="s">
        <v>334</v>
      </c>
      <c r="B28" s="204">
        <f>SUM(B29:B94)</f>
        <v>4048</v>
      </c>
      <c r="C28" s="205">
        <f t="shared" ref="C28:AJ28" si="24">SUM(C29:C94)</f>
        <v>2272</v>
      </c>
      <c r="D28" s="205">
        <f t="shared" si="24"/>
        <v>243</v>
      </c>
      <c r="E28" s="206">
        <f>SUM(B28:D28)</f>
        <v>6563</v>
      </c>
      <c r="F28" s="204">
        <f t="shared" si="24"/>
        <v>2035</v>
      </c>
      <c r="G28" s="205">
        <f t="shared" si="24"/>
        <v>1768</v>
      </c>
      <c r="H28" s="205">
        <f t="shared" si="24"/>
        <v>0</v>
      </c>
      <c r="I28" s="205">
        <f t="shared" si="24"/>
        <v>74</v>
      </c>
      <c r="J28" s="207">
        <f t="shared" si="6"/>
        <v>3877</v>
      </c>
      <c r="K28" s="204">
        <f t="shared" si="24"/>
        <v>161079</v>
      </c>
      <c r="L28" s="205">
        <f t="shared" si="24"/>
        <v>54727</v>
      </c>
      <c r="M28" s="205">
        <f t="shared" si="24"/>
        <v>169175</v>
      </c>
      <c r="N28" s="205">
        <f t="shared" ref="N28" si="25">SUM(N29:N94)</f>
        <v>384981</v>
      </c>
      <c r="O28" s="205">
        <f t="shared" si="24"/>
        <v>56542</v>
      </c>
      <c r="P28" s="205">
        <f t="shared" si="24"/>
        <v>13026</v>
      </c>
      <c r="Q28" s="205">
        <f t="shared" si="24"/>
        <v>42713</v>
      </c>
      <c r="R28" s="205">
        <f t="shared" si="24"/>
        <v>53965</v>
      </c>
      <c r="S28" s="205">
        <f t="shared" si="24"/>
        <v>32450</v>
      </c>
      <c r="T28" s="205">
        <f t="shared" si="24"/>
        <v>21653</v>
      </c>
      <c r="U28" s="205">
        <f t="shared" si="24"/>
        <v>57069</v>
      </c>
      <c r="V28" s="205">
        <f t="shared" si="24"/>
        <v>18403</v>
      </c>
      <c r="W28" s="205">
        <f t="shared" si="24"/>
        <v>253004</v>
      </c>
      <c r="X28" s="205">
        <f t="shared" si="24"/>
        <v>23223</v>
      </c>
      <c r="Y28" s="205">
        <f t="shared" si="24"/>
        <v>102874</v>
      </c>
      <c r="Z28" s="205">
        <f t="shared" si="24"/>
        <v>48473</v>
      </c>
      <c r="AA28" s="205">
        <f t="shared" si="24"/>
        <v>26819</v>
      </c>
      <c r="AB28" s="205">
        <f t="shared" si="24"/>
        <v>41175</v>
      </c>
      <c r="AC28" s="205">
        <f t="shared" si="24"/>
        <v>78161</v>
      </c>
      <c r="AD28" s="205">
        <f t="shared" si="24"/>
        <v>70652</v>
      </c>
      <c r="AE28" s="205">
        <f t="shared" si="24"/>
        <v>94019</v>
      </c>
      <c r="AF28" s="205">
        <f t="shared" si="24"/>
        <v>38288</v>
      </c>
      <c r="AG28" s="205">
        <f t="shared" si="24"/>
        <v>78864</v>
      </c>
      <c r="AH28" s="205">
        <f t="shared" si="24"/>
        <v>66488</v>
      </c>
      <c r="AI28" s="205">
        <f t="shared" si="24"/>
        <v>61046</v>
      </c>
      <c r="AJ28" s="205">
        <f t="shared" si="24"/>
        <v>105229</v>
      </c>
      <c r="AK28" s="205">
        <f t="shared" ref="AK28:CE28" si="26">SUM(AK29:AK94)</f>
        <v>161707</v>
      </c>
      <c r="AL28" s="205">
        <f t="shared" si="26"/>
        <v>85252</v>
      </c>
      <c r="AM28" s="205">
        <f t="shared" si="26"/>
        <v>36538</v>
      </c>
      <c r="AN28" s="205">
        <f t="shared" si="26"/>
        <v>55189</v>
      </c>
      <c r="AO28" s="208">
        <f t="shared" si="12"/>
        <v>2107803</v>
      </c>
      <c r="AP28" s="204">
        <f t="shared" si="26"/>
        <v>0</v>
      </c>
      <c r="AQ28" s="205">
        <f t="shared" si="26"/>
        <v>0</v>
      </c>
      <c r="AR28" s="207">
        <f t="shared" si="9"/>
        <v>0</v>
      </c>
      <c r="AS28" s="209">
        <f t="shared" si="26"/>
        <v>93</v>
      </c>
      <c r="AT28" s="210">
        <f t="shared" si="10"/>
        <v>2111773</v>
      </c>
      <c r="AU28" s="204">
        <f t="shared" si="26"/>
        <v>175</v>
      </c>
      <c r="AV28" s="205">
        <f t="shared" si="26"/>
        <v>34284</v>
      </c>
      <c r="AW28" s="205">
        <f t="shared" si="15"/>
        <v>34459</v>
      </c>
      <c r="AX28" s="205">
        <f t="shared" si="26"/>
        <v>79</v>
      </c>
      <c r="AY28" s="205">
        <f t="shared" si="26"/>
        <v>72</v>
      </c>
      <c r="AZ28" s="205">
        <f t="shared" si="26"/>
        <v>0</v>
      </c>
      <c r="BA28" s="205">
        <f t="shared" si="26"/>
        <v>0</v>
      </c>
      <c r="BB28" s="205">
        <f t="shared" si="16"/>
        <v>151</v>
      </c>
      <c r="BC28" s="205">
        <f>SUM(BC29:BC94)</f>
        <v>1031</v>
      </c>
      <c r="BD28" s="205">
        <f t="shared" si="26"/>
        <v>0</v>
      </c>
      <c r="BE28" s="205">
        <f t="shared" si="26"/>
        <v>0</v>
      </c>
      <c r="BF28" s="205">
        <f t="shared" si="17"/>
        <v>0</v>
      </c>
      <c r="BG28" s="205">
        <f t="shared" si="26"/>
        <v>1306</v>
      </c>
      <c r="BH28" s="205">
        <f t="shared" si="26"/>
        <v>0</v>
      </c>
      <c r="BI28" s="205">
        <f t="shared" si="26"/>
        <v>0</v>
      </c>
      <c r="BJ28" s="205">
        <f t="shared" si="26"/>
        <v>0</v>
      </c>
      <c r="BK28" s="205">
        <f>SUM(BG28:BJ28)</f>
        <v>1306</v>
      </c>
      <c r="BL28" s="205">
        <f t="shared" si="26"/>
        <v>0</v>
      </c>
      <c r="BM28" s="205">
        <f t="shared" si="26"/>
        <v>0</v>
      </c>
      <c r="BN28" s="205">
        <f t="shared" si="26"/>
        <v>0</v>
      </c>
      <c r="BO28" s="205">
        <f t="shared" si="26"/>
        <v>116</v>
      </c>
      <c r="BP28" s="205">
        <f t="shared" si="26"/>
        <v>0</v>
      </c>
      <c r="BQ28" s="205">
        <f t="shared" si="26"/>
        <v>110</v>
      </c>
      <c r="BR28" s="205">
        <f t="shared" si="26"/>
        <v>0</v>
      </c>
      <c r="BS28" s="205">
        <f t="shared" si="26"/>
        <v>0</v>
      </c>
      <c r="BT28" s="205">
        <f t="shared" si="26"/>
        <v>815</v>
      </c>
      <c r="BU28" s="205">
        <f t="shared" si="26"/>
        <v>0</v>
      </c>
      <c r="BV28" s="205">
        <f t="shared" si="26"/>
        <v>1</v>
      </c>
      <c r="BW28" s="205">
        <f t="shared" si="19"/>
        <v>816</v>
      </c>
      <c r="BX28" s="205">
        <f t="shared" si="26"/>
        <v>0</v>
      </c>
      <c r="BY28" s="205">
        <f t="shared" si="26"/>
        <v>0</v>
      </c>
      <c r="BZ28" s="205">
        <f t="shared" si="20"/>
        <v>0</v>
      </c>
      <c r="CA28" s="205">
        <f t="shared" si="26"/>
        <v>0</v>
      </c>
      <c r="CB28" s="205">
        <f t="shared" si="26"/>
        <v>0</v>
      </c>
      <c r="CC28" s="205">
        <f t="shared" si="26"/>
        <v>0</v>
      </c>
      <c r="CD28" s="206">
        <f t="shared" si="13"/>
        <v>37989</v>
      </c>
      <c r="CE28" s="209">
        <f t="shared" si="26"/>
        <v>2156325</v>
      </c>
    </row>
    <row r="29" spans="1:83" s="23" customFormat="1" ht="12" customHeight="1">
      <c r="A29" s="177" t="s">
        <v>92</v>
      </c>
      <c r="B29" s="178">
        <v>78</v>
      </c>
      <c r="C29" s="179">
        <v>267</v>
      </c>
      <c r="D29" s="179">
        <v>2</v>
      </c>
      <c r="E29" s="180">
        <f t="shared" si="14"/>
        <v>347</v>
      </c>
      <c r="F29" s="181">
        <v>0</v>
      </c>
      <c r="G29" s="22">
        <v>0</v>
      </c>
      <c r="H29" s="22">
        <v>0</v>
      </c>
      <c r="I29" s="22">
        <v>0</v>
      </c>
      <c r="J29" s="182">
        <f t="shared" si="6"/>
        <v>0</v>
      </c>
      <c r="K29" s="178">
        <v>73475</v>
      </c>
      <c r="L29" s="179">
        <v>0</v>
      </c>
      <c r="M29" s="179">
        <v>1534</v>
      </c>
      <c r="N29" s="179">
        <f t="shared" ref="N29:N60" si="27">SUM(K29:M29)</f>
        <v>75009</v>
      </c>
      <c r="O29" s="179">
        <v>0</v>
      </c>
      <c r="P29" s="179">
        <v>0</v>
      </c>
      <c r="Q29" s="179">
        <v>0</v>
      </c>
      <c r="R29" s="179">
        <v>0</v>
      </c>
      <c r="S29" s="179">
        <v>96</v>
      </c>
      <c r="T29" s="179">
        <v>0</v>
      </c>
      <c r="U29" s="179">
        <v>0</v>
      </c>
      <c r="V29" s="179">
        <v>0</v>
      </c>
      <c r="W29" s="179">
        <v>0</v>
      </c>
      <c r="X29" s="179">
        <v>0</v>
      </c>
      <c r="Y29" s="179">
        <v>78</v>
      </c>
      <c r="Z29" s="179">
        <v>0</v>
      </c>
      <c r="AA29" s="179">
        <v>20</v>
      </c>
      <c r="AB29" s="179">
        <v>13</v>
      </c>
      <c r="AC29" s="179">
        <v>0</v>
      </c>
      <c r="AD29" s="179">
        <v>0</v>
      </c>
      <c r="AE29" s="179">
        <v>0</v>
      </c>
      <c r="AF29" s="179">
        <v>0</v>
      </c>
      <c r="AG29" s="179">
        <v>0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179">
        <v>0</v>
      </c>
      <c r="AN29" s="179">
        <v>0</v>
      </c>
      <c r="AO29" s="183">
        <f t="shared" si="12"/>
        <v>75216</v>
      </c>
      <c r="AP29" s="181">
        <v>0</v>
      </c>
      <c r="AQ29" s="22">
        <v>0</v>
      </c>
      <c r="AR29" s="182">
        <f t="shared" si="9"/>
        <v>0</v>
      </c>
      <c r="AS29" s="184">
        <v>0</v>
      </c>
      <c r="AT29" s="185">
        <f t="shared" si="10"/>
        <v>75216</v>
      </c>
      <c r="AU29" s="178">
        <v>0</v>
      </c>
      <c r="AV29" s="179">
        <v>385</v>
      </c>
      <c r="AW29" s="179">
        <f t="shared" si="15"/>
        <v>385</v>
      </c>
      <c r="AX29" s="179">
        <v>0</v>
      </c>
      <c r="AY29" s="179">
        <v>0</v>
      </c>
      <c r="AZ29" s="179">
        <v>0</v>
      </c>
      <c r="BA29" s="179">
        <v>0</v>
      </c>
      <c r="BB29" s="179">
        <f t="shared" si="16"/>
        <v>0</v>
      </c>
      <c r="BC29" s="179">
        <v>0</v>
      </c>
      <c r="BD29" s="179">
        <v>0</v>
      </c>
      <c r="BE29" s="179">
        <v>0</v>
      </c>
      <c r="BF29" s="179">
        <f t="shared" si="17"/>
        <v>0</v>
      </c>
      <c r="BG29" s="179">
        <v>0</v>
      </c>
      <c r="BH29" s="179">
        <v>0</v>
      </c>
      <c r="BI29" s="179">
        <v>0</v>
      </c>
      <c r="BJ29" s="179">
        <v>0</v>
      </c>
      <c r="BK29" s="179">
        <f t="shared" si="18"/>
        <v>0</v>
      </c>
      <c r="BL29" s="179">
        <v>0</v>
      </c>
      <c r="BM29" s="179">
        <v>0</v>
      </c>
      <c r="BN29" s="179">
        <v>0</v>
      </c>
      <c r="BO29" s="179">
        <v>0</v>
      </c>
      <c r="BP29" s="179">
        <v>0</v>
      </c>
      <c r="BQ29" s="179">
        <v>0</v>
      </c>
      <c r="BR29" s="179">
        <v>0</v>
      </c>
      <c r="BS29" s="179">
        <v>0</v>
      </c>
      <c r="BT29" s="179">
        <v>0</v>
      </c>
      <c r="BU29" s="179">
        <v>0</v>
      </c>
      <c r="BV29" s="179">
        <v>0</v>
      </c>
      <c r="BW29" s="179">
        <f t="shared" si="19"/>
        <v>0</v>
      </c>
      <c r="BX29" s="179">
        <v>0</v>
      </c>
      <c r="BY29" s="179">
        <v>0</v>
      </c>
      <c r="BZ29" s="179">
        <f t="shared" si="20"/>
        <v>0</v>
      </c>
      <c r="CA29" s="179">
        <v>0</v>
      </c>
      <c r="CB29" s="179">
        <v>0</v>
      </c>
      <c r="CC29" s="179">
        <v>0</v>
      </c>
      <c r="CD29" s="180">
        <f t="shared" si="13"/>
        <v>385</v>
      </c>
      <c r="CE29" s="184">
        <v>75948</v>
      </c>
    </row>
    <row r="30" spans="1:83" s="23" customFormat="1" ht="12" customHeight="1">
      <c r="A30" s="186" t="s">
        <v>93</v>
      </c>
      <c r="B30" s="187">
        <v>22</v>
      </c>
      <c r="C30" s="188">
        <v>35</v>
      </c>
      <c r="D30" s="188">
        <v>1</v>
      </c>
      <c r="E30" s="189">
        <f t="shared" si="14"/>
        <v>58</v>
      </c>
      <c r="F30" s="190">
        <v>0</v>
      </c>
      <c r="G30" s="191">
        <v>0</v>
      </c>
      <c r="H30" s="191">
        <v>0</v>
      </c>
      <c r="I30" s="191">
        <v>0</v>
      </c>
      <c r="J30" s="192">
        <f t="shared" si="6"/>
        <v>0</v>
      </c>
      <c r="K30" s="187">
        <v>9399</v>
      </c>
      <c r="L30" s="188">
        <v>0</v>
      </c>
      <c r="M30" s="188">
        <v>138</v>
      </c>
      <c r="N30" s="188">
        <f t="shared" si="27"/>
        <v>9537</v>
      </c>
      <c r="O30" s="188">
        <v>0</v>
      </c>
      <c r="P30" s="188">
        <v>0</v>
      </c>
      <c r="Q30" s="188">
        <v>0</v>
      </c>
      <c r="R30" s="188">
        <v>0</v>
      </c>
      <c r="S30" s="188">
        <v>0</v>
      </c>
      <c r="T30" s="188">
        <v>0</v>
      </c>
      <c r="U30" s="188">
        <v>0</v>
      </c>
      <c r="V30" s="188">
        <v>0</v>
      </c>
      <c r="W30" s="188">
        <v>0</v>
      </c>
      <c r="X30" s="188">
        <v>0</v>
      </c>
      <c r="Y30" s="188">
        <v>0</v>
      </c>
      <c r="Z30" s="188">
        <v>0</v>
      </c>
      <c r="AA30" s="188">
        <v>0</v>
      </c>
      <c r="AB30" s="188">
        <v>0</v>
      </c>
      <c r="AC30" s="188">
        <v>0</v>
      </c>
      <c r="AD30" s="188">
        <v>0</v>
      </c>
      <c r="AE30" s="188">
        <v>0</v>
      </c>
      <c r="AF30" s="188">
        <v>0</v>
      </c>
      <c r="AG30" s="188">
        <v>0</v>
      </c>
      <c r="AH30" s="188">
        <v>0</v>
      </c>
      <c r="AI30" s="188">
        <v>0</v>
      </c>
      <c r="AJ30" s="188">
        <v>0</v>
      </c>
      <c r="AK30" s="188">
        <v>0</v>
      </c>
      <c r="AL30" s="188">
        <v>0</v>
      </c>
      <c r="AM30" s="188">
        <v>0</v>
      </c>
      <c r="AN30" s="188">
        <v>0</v>
      </c>
      <c r="AO30" s="193">
        <f t="shared" si="12"/>
        <v>9537</v>
      </c>
      <c r="AP30" s="190">
        <v>0</v>
      </c>
      <c r="AQ30" s="191">
        <v>0</v>
      </c>
      <c r="AR30" s="192">
        <f t="shared" si="9"/>
        <v>0</v>
      </c>
      <c r="AS30" s="194">
        <v>0</v>
      </c>
      <c r="AT30" s="195">
        <f t="shared" si="10"/>
        <v>9537</v>
      </c>
      <c r="AU30" s="187">
        <v>0</v>
      </c>
      <c r="AV30" s="188">
        <v>0</v>
      </c>
      <c r="AW30" s="188">
        <f t="shared" si="15"/>
        <v>0</v>
      </c>
      <c r="AX30" s="188">
        <v>0</v>
      </c>
      <c r="AY30" s="188">
        <v>0</v>
      </c>
      <c r="AZ30" s="188">
        <v>0</v>
      </c>
      <c r="BA30" s="188">
        <v>0</v>
      </c>
      <c r="BB30" s="188">
        <f t="shared" si="16"/>
        <v>0</v>
      </c>
      <c r="BC30" s="188">
        <v>0</v>
      </c>
      <c r="BD30" s="188">
        <v>0</v>
      </c>
      <c r="BE30" s="188">
        <v>0</v>
      </c>
      <c r="BF30" s="188">
        <f t="shared" si="17"/>
        <v>0</v>
      </c>
      <c r="BG30" s="188">
        <v>0</v>
      </c>
      <c r="BH30" s="188">
        <v>0</v>
      </c>
      <c r="BI30" s="188">
        <v>0</v>
      </c>
      <c r="BJ30" s="188">
        <v>0</v>
      </c>
      <c r="BK30" s="188">
        <f t="shared" si="18"/>
        <v>0</v>
      </c>
      <c r="BL30" s="188">
        <v>0</v>
      </c>
      <c r="BM30" s="188">
        <v>0</v>
      </c>
      <c r="BN30" s="188">
        <v>0</v>
      </c>
      <c r="BO30" s="188">
        <v>0</v>
      </c>
      <c r="BP30" s="188">
        <v>0</v>
      </c>
      <c r="BQ30" s="188">
        <v>0</v>
      </c>
      <c r="BR30" s="188">
        <v>0</v>
      </c>
      <c r="BS30" s="188">
        <v>0</v>
      </c>
      <c r="BT30" s="188">
        <v>0</v>
      </c>
      <c r="BU30" s="188">
        <v>0</v>
      </c>
      <c r="BV30" s="188">
        <v>0</v>
      </c>
      <c r="BW30" s="188">
        <f t="shared" si="19"/>
        <v>0</v>
      </c>
      <c r="BX30" s="188">
        <v>0</v>
      </c>
      <c r="BY30" s="188">
        <v>0</v>
      </c>
      <c r="BZ30" s="188">
        <f t="shared" si="20"/>
        <v>0</v>
      </c>
      <c r="CA30" s="188">
        <v>0</v>
      </c>
      <c r="CB30" s="188">
        <v>0</v>
      </c>
      <c r="CC30" s="188">
        <v>0</v>
      </c>
      <c r="CD30" s="189">
        <f t="shared" si="13"/>
        <v>0</v>
      </c>
      <c r="CE30" s="194">
        <v>9595</v>
      </c>
    </row>
    <row r="31" spans="1:83" s="23" customFormat="1" ht="12" customHeight="1">
      <c r="A31" s="177" t="s">
        <v>94</v>
      </c>
      <c r="B31" s="178">
        <v>0</v>
      </c>
      <c r="C31" s="179">
        <v>18</v>
      </c>
      <c r="D31" s="179">
        <v>0</v>
      </c>
      <c r="E31" s="180">
        <f t="shared" si="14"/>
        <v>18</v>
      </c>
      <c r="F31" s="181">
        <v>0</v>
      </c>
      <c r="G31" s="22">
        <v>0</v>
      </c>
      <c r="H31" s="22">
        <v>0</v>
      </c>
      <c r="I31" s="22">
        <v>0</v>
      </c>
      <c r="J31" s="182">
        <f t="shared" si="6"/>
        <v>0</v>
      </c>
      <c r="K31" s="178">
        <v>29219</v>
      </c>
      <c r="L31" s="179">
        <v>0</v>
      </c>
      <c r="M31" s="179">
        <v>33</v>
      </c>
      <c r="N31" s="179">
        <f t="shared" si="27"/>
        <v>29252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79">
        <v>0</v>
      </c>
      <c r="U31" s="179">
        <v>0</v>
      </c>
      <c r="V31" s="179">
        <v>0</v>
      </c>
      <c r="W31" s="179">
        <v>0</v>
      </c>
      <c r="X31" s="179">
        <v>0</v>
      </c>
      <c r="Y31" s="179">
        <v>0</v>
      </c>
      <c r="Z31" s="179">
        <v>0</v>
      </c>
      <c r="AA31" s="179">
        <v>0</v>
      </c>
      <c r="AB31" s="179">
        <v>0</v>
      </c>
      <c r="AC31" s="179">
        <v>0</v>
      </c>
      <c r="AD31" s="179">
        <v>0</v>
      </c>
      <c r="AE31" s="179">
        <v>0</v>
      </c>
      <c r="AF31" s="179">
        <v>0</v>
      </c>
      <c r="AG31" s="179">
        <v>0</v>
      </c>
      <c r="AH31" s="179">
        <v>0</v>
      </c>
      <c r="AI31" s="179">
        <v>0</v>
      </c>
      <c r="AJ31" s="179">
        <v>0</v>
      </c>
      <c r="AK31" s="179">
        <v>0</v>
      </c>
      <c r="AL31" s="179">
        <v>0</v>
      </c>
      <c r="AM31" s="179">
        <v>0</v>
      </c>
      <c r="AN31" s="179">
        <v>0</v>
      </c>
      <c r="AO31" s="183">
        <f t="shared" si="12"/>
        <v>29252</v>
      </c>
      <c r="AP31" s="181">
        <v>0</v>
      </c>
      <c r="AQ31" s="22">
        <v>0</v>
      </c>
      <c r="AR31" s="182">
        <f t="shared" si="9"/>
        <v>0</v>
      </c>
      <c r="AS31" s="184">
        <v>0</v>
      </c>
      <c r="AT31" s="185">
        <f t="shared" si="10"/>
        <v>29252</v>
      </c>
      <c r="AU31" s="178">
        <v>0</v>
      </c>
      <c r="AV31" s="179">
        <v>1949</v>
      </c>
      <c r="AW31" s="179">
        <f t="shared" si="15"/>
        <v>1949</v>
      </c>
      <c r="AX31" s="179">
        <v>0</v>
      </c>
      <c r="AY31" s="179">
        <v>0</v>
      </c>
      <c r="AZ31" s="179">
        <v>0</v>
      </c>
      <c r="BA31" s="179">
        <v>0</v>
      </c>
      <c r="BB31" s="179">
        <f t="shared" si="16"/>
        <v>0</v>
      </c>
      <c r="BC31" s="179">
        <v>0</v>
      </c>
      <c r="BD31" s="179">
        <v>0</v>
      </c>
      <c r="BE31" s="179">
        <v>0</v>
      </c>
      <c r="BF31" s="179">
        <f t="shared" si="17"/>
        <v>0</v>
      </c>
      <c r="BG31" s="179">
        <v>0</v>
      </c>
      <c r="BH31" s="179">
        <v>0</v>
      </c>
      <c r="BI31" s="179">
        <v>0</v>
      </c>
      <c r="BJ31" s="179">
        <v>0</v>
      </c>
      <c r="BK31" s="179">
        <f t="shared" si="18"/>
        <v>0</v>
      </c>
      <c r="BL31" s="179">
        <v>0</v>
      </c>
      <c r="BM31" s="179">
        <v>0</v>
      </c>
      <c r="BN31" s="179">
        <v>0</v>
      </c>
      <c r="BO31" s="179">
        <v>0</v>
      </c>
      <c r="BP31" s="179">
        <v>0</v>
      </c>
      <c r="BQ31" s="179">
        <v>0</v>
      </c>
      <c r="BR31" s="179">
        <v>0</v>
      </c>
      <c r="BS31" s="179">
        <v>0</v>
      </c>
      <c r="BT31" s="179">
        <v>0</v>
      </c>
      <c r="BU31" s="179">
        <v>0</v>
      </c>
      <c r="BV31" s="179">
        <v>0</v>
      </c>
      <c r="BW31" s="179">
        <f t="shared" si="19"/>
        <v>0</v>
      </c>
      <c r="BX31" s="179">
        <v>0</v>
      </c>
      <c r="BY31" s="179">
        <v>0</v>
      </c>
      <c r="BZ31" s="179">
        <f t="shared" si="20"/>
        <v>0</v>
      </c>
      <c r="CA31" s="179">
        <v>0</v>
      </c>
      <c r="CB31" s="179">
        <v>0</v>
      </c>
      <c r="CC31" s="179">
        <v>0</v>
      </c>
      <c r="CD31" s="180">
        <f t="shared" si="13"/>
        <v>1949</v>
      </c>
      <c r="CE31" s="184">
        <v>31219</v>
      </c>
    </row>
    <row r="32" spans="1:83" s="23" customFormat="1" ht="12" customHeight="1">
      <c r="A32" s="186" t="s">
        <v>95</v>
      </c>
      <c r="B32" s="187">
        <v>0</v>
      </c>
      <c r="C32" s="188">
        <v>0</v>
      </c>
      <c r="D32" s="188">
        <v>0</v>
      </c>
      <c r="E32" s="189">
        <f t="shared" si="14"/>
        <v>0</v>
      </c>
      <c r="F32" s="190">
        <v>0</v>
      </c>
      <c r="G32" s="191">
        <v>0</v>
      </c>
      <c r="H32" s="191">
        <v>0</v>
      </c>
      <c r="I32" s="191">
        <v>0</v>
      </c>
      <c r="J32" s="192">
        <f t="shared" si="6"/>
        <v>0</v>
      </c>
      <c r="K32" s="187">
        <v>2727</v>
      </c>
      <c r="L32" s="188">
        <v>0</v>
      </c>
      <c r="M32" s="188">
        <v>56</v>
      </c>
      <c r="N32" s="188">
        <f t="shared" si="27"/>
        <v>2783</v>
      </c>
      <c r="O32" s="188">
        <v>0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0</v>
      </c>
      <c r="Z32" s="188">
        <v>0</v>
      </c>
      <c r="AA32" s="188">
        <v>0</v>
      </c>
      <c r="AB32" s="188">
        <v>0</v>
      </c>
      <c r="AC32" s="188">
        <v>0</v>
      </c>
      <c r="AD32" s="188">
        <v>0</v>
      </c>
      <c r="AE32" s="188">
        <v>0</v>
      </c>
      <c r="AF32" s="188">
        <v>0</v>
      </c>
      <c r="AG32" s="188">
        <v>0</v>
      </c>
      <c r="AH32" s="188">
        <v>0</v>
      </c>
      <c r="AI32" s="188">
        <v>0</v>
      </c>
      <c r="AJ32" s="188">
        <v>0</v>
      </c>
      <c r="AK32" s="188">
        <v>0</v>
      </c>
      <c r="AL32" s="188">
        <v>0</v>
      </c>
      <c r="AM32" s="188">
        <v>0</v>
      </c>
      <c r="AN32" s="188">
        <v>0</v>
      </c>
      <c r="AO32" s="193">
        <f t="shared" si="12"/>
        <v>2783</v>
      </c>
      <c r="AP32" s="190">
        <v>0</v>
      </c>
      <c r="AQ32" s="191">
        <v>0</v>
      </c>
      <c r="AR32" s="192">
        <f t="shared" si="9"/>
        <v>0</v>
      </c>
      <c r="AS32" s="194">
        <v>0</v>
      </c>
      <c r="AT32" s="195">
        <f t="shared" si="10"/>
        <v>2783</v>
      </c>
      <c r="AU32" s="187">
        <v>0</v>
      </c>
      <c r="AV32" s="188">
        <v>0</v>
      </c>
      <c r="AW32" s="188">
        <f t="shared" si="15"/>
        <v>0</v>
      </c>
      <c r="AX32" s="188">
        <v>0</v>
      </c>
      <c r="AY32" s="188">
        <v>0</v>
      </c>
      <c r="AZ32" s="188">
        <v>0</v>
      </c>
      <c r="BA32" s="188">
        <v>0</v>
      </c>
      <c r="BB32" s="188">
        <f t="shared" si="16"/>
        <v>0</v>
      </c>
      <c r="BC32" s="188">
        <v>0</v>
      </c>
      <c r="BD32" s="188">
        <v>0</v>
      </c>
      <c r="BE32" s="188">
        <v>0</v>
      </c>
      <c r="BF32" s="188">
        <f t="shared" si="17"/>
        <v>0</v>
      </c>
      <c r="BG32" s="188">
        <v>0</v>
      </c>
      <c r="BH32" s="188">
        <v>0</v>
      </c>
      <c r="BI32" s="188">
        <v>0</v>
      </c>
      <c r="BJ32" s="188">
        <v>0</v>
      </c>
      <c r="BK32" s="188">
        <f t="shared" si="18"/>
        <v>0</v>
      </c>
      <c r="BL32" s="188">
        <v>0</v>
      </c>
      <c r="BM32" s="188">
        <v>0</v>
      </c>
      <c r="BN32" s="188">
        <v>0</v>
      </c>
      <c r="BO32" s="188">
        <v>0</v>
      </c>
      <c r="BP32" s="188">
        <v>0</v>
      </c>
      <c r="BQ32" s="188">
        <v>0</v>
      </c>
      <c r="BR32" s="188">
        <v>0</v>
      </c>
      <c r="BS32" s="188">
        <v>0</v>
      </c>
      <c r="BT32" s="188">
        <v>0</v>
      </c>
      <c r="BU32" s="188">
        <v>0</v>
      </c>
      <c r="BV32" s="188">
        <v>0</v>
      </c>
      <c r="BW32" s="188">
        <f t="shared" si="19"/>
        <v>0</v>
      </c>
      <c r="BX32" s="188">
        <v>0</v>
      </c>
      <c r="BY32" s="188">
        <v>0</v>
      </c>
      <c r="BZ32" s="188">
        <f t="shared" si="20"/>
        <v>0</v>
      </c>
      <c r="CA32" s="188">
        <v>0</v>
      </c>
      <c r="CB32" s="188">
        <v>0</v>
      </c>
      <c r="CC32" s="188">
        <v>0</v>
      </c>
      <c r="CD32" s="189">
        <f t="shared" si="13"/>
        <v>0</v>
      </c>
      <c r="CE32" s="194">
        <v>2783</v>
      </c>
    </row>
    <row r="33" spans="1:83" s="23" customFormat="1" ht="12" customHeight="1">
      <c r="A33" s="177" t="s">
        <v>96</v>
      </c>
      <c r="B33" s="178">
        <v>0</v>
      </c>
      <c r="C33" s="179">
        <v>0</v>
      </c>
      <c r="D33" s="179">
        <v>0</v>
      </c>
      <c r="E33" s="180">
        <f t="shared" si="14"/>
        <v>0</v>
      </c>
      <c r="F33" s="181">
        <v>0</v>
      </c>
      <c r="G33" s="22">
        <v>0</v>
      </c>
      <c r="H33" s="22">
        <v>0</v>
      </c>
      <c r="I33" s="22">
        <v>0</v>
      </c>
      <c r="J33" s="182">
        <f t="shared" si="6"/>
        <v>0</v>
      </c>
      <c r="K33" s="178">
        <v>12160</v>
      </c>
      <c r="L33" s="179">
        <v>0</v>
      </c>
      <c r="M33" s="179">
        <v>48</v>
      </c>
      <c r="N33" s="179">
        <f t="shared" si="27"/>
        <v>12208</v>
      </c>
      <c r="O33" s="179">
        <v>0</v>
      </c>
      <c r="P33" s="179">
        <v>0</v>
      </c>
      <c r="Q33" s="179">
        <v>0</v>
      </c>
      <c r="R33" s="179">
        <v>0</v>
      </c>
      <c r="S33" s="179">
        <v>0</v>
      </c>
      <c r="T33" s="179">
        <v>0</v>
      </c>
      <c r="U33" s="179">
        <v>0</v>
      </c>
      <c r="V33" s="179">
        <v>0</v>
      </c>
      <c r="W33" s="179">
        <v>0</v>
      </c>
      <c r="X33" s="179">
        <v>0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0</v>
      </c>
      <c r="AF33" s="179">
        <v>0</v>
      </c>
      <c r="AG33" s="179">
        <v>0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0</v>
      </c>
      <c r="AN33" s="179">
        <v>0</v>
      </c>
      <c r="AO33" s="183">
        <f t="shared" si="12"/>
        <v>12208</v>
      </c>
      <c r="AP33" s="181">
        <v>0</v>
      </c>
      <c r="AQ33" s="22">
        <v>0</v>
      </c>
      <c r="AR33" s="182">
        <f t="shared" si="9"/>
        <v>0</v>
      </c>
      <c r="AS33" s="184">
        <v>0</v>
      </c>
      <c r="AT33" s="185">
        <f t="shared" si="10"/>
        <v>12208</v>
      </c>
      <c r="AU33" s="178">
        <v>0</v>
      </c>
      <c r="AV33" s="179">
        <v>1016</v>
      </c>
      <c r="AW33" s="179">
        <f t="shared" si="15"/>
        <v>1016</v>
      </c>
      <c r="AX33" s="179">
        <v>0</v>
      </c>
      <c r="AY33" s="179">
        <v>0</v>
      </c>
      <c r="AZ33" s="179">
        <v>0</v>
      </c>
      <c r="BA33" s="179">
        <v>0</v>
      </c>
      <c r="BB33" s="179">
        <f t="shared" si="16"/>
        <v>0</v>
      </c>
      <c r="BC33" s="179">
        <v>0</v>
      </c>
      <c r="BD33" s="179">
        <v>0</v>
      </c>
      <c r="BE33" s="179">
        <v>0</v>
      </c>
      <c r="BF33" s="179">
        <f t="shared" si="17"/>
        <v>0</v>
      </c>
      <c r="BG33" s="179">
        <v>0</v>
      </c>
      <c r="BH33" s="179">
        <v>0</v>
      </c>
      <c r="BI33" s="179">
        <v>0</v>
      </c>
      <c r="BJ33" s="179">
        <v>0</v>
      </c>
      <c r="BK33" s="179">
        <f t="shared" si="18"/>
        <v>0</v>
      </c>
      <c r="BL33" s="179">
        <v>0</v>
      </c>
      <c r="BM33" s="179">
        <v>0</v>
      </c>
      <c r="BN33" s="179">
        <v>0</v>
      </c>
      <c r="BO33" s="179">
        <v>0</v>
      </c>
      <c r="BP33" s="179">
        <v>0</v>
      </c>
      <c r="BQ33" s="179">
        <v>0</v>
      </c>
      <c r="BR33" s="179">
        <v>0</v>
      </c>
      <c r="BS33" s="179">
        <v>0</v>
      </c>
      <c r="BT33" s="179">
        <v>0</v>
      </c>
      <c r="BU33" s="179">
        <v>0</v>
      </c>
      <c r="BV33" s="179">
        <v>0</v>
      </c>
      <c r="BW33" s="179">
        <f t="shared" si="19"/>
        <v>0</v>
      </c>
      <c r="BX33" s="179">
        <v>0</v>
      </c>
      <c r="BY33" s="179">
        <v>0</v>
      </c>
      <c r="BZ33" s="179">
        <f t="shared" si="20"/>
        <v>0</v>
      </c>
      <c r="CA33" s="179">
        <v>0</v>
      </c>
      <c r="CB33" s="179">
        <v>0</v>
      </c>
      <c r="CC33" s="179">
        <v>0</v>
      </c>
      <c r="CD33" s="180">
        <f t="shared" si="13"/>
        <v>1016</v>
      </c>
      <c r="CE33" s="184">
        <v>13224</v>
      </c>
    </row>
    <row r="34" spans="1:83" s="23" customFormat="1" ht="12" customHeight="1">
      <c r="A34" s="186" t="s">
        <v>97</v>
      </c>
      <c r="B34" s="187">
        <v>86</v>
      </c>
      <c r="C34" s="188">
        <v>799</v>
      </c>
      <c r="D34" s="188">
        <v>1</v>
      </c>
      <c r="E34" s="189">
        <f t="shared" si="14"/>
        <v>886</v>
      </c>
      <c r="F34" s="190">
        <v>0</v>
      </c>
      <c r="G34" s="191">
        <v>0</v>
      </c>
      <c r="H34" s="191">
        <v>0</v>
      </c>
      <c r="I34" s="191">
        <v>0</v>
      </c>
      <c r="J34" s="192">
        <f t="shared" si="6"/>
        <v>0</v>
      </c>
      <c r="K34" s="187">
        <v>28763</v>
      </c>
      <c r="L34" s="188">
        <v>0</v>
      </c>
      <c r="M34" s="188">
        <v>1173</v>
      </c>
      <c r="N34" s="188">
        <f t="shared" si="27"/>
        <v>29936</v>
      </c>
      <c r="O34" s="188">
        <v>0</v>
      </c>
      <c r="P34" s="188">
        <v>0</v>
      </c>
      <c r="Q34" s="188">
        <v>0</v>
      </c>
      <c r="R34" s="188">
        <v>0</v>
      </c>
      <c r="S34" s="188">
        <v>0</v>
      </c>
      <c r="T34" s="188">
        <v>0</v>
      </c>
      <c r="U34" s="188">
        <v>0</v>
      </c>
      <c r="V34" s="188">
        <v>0</v>
      </c>
      <c r="W34" s="188">
        <v>0</v>
      </c>
      <c r="X34" s="188">
        <v>0</v>
      </c>
      <c r="Y34" s="188">
        <v>0</v>
      </c>
      <c r="Z34" s="188">
        <v>0</v>
      </c>
      <c r="AA34" s="188">
        <v>0</v>
      </c>
      <c r="AB34" s="188">
        <v>0</v>
      </c>
      <c r="AC34" s="188">
        <v>0</v>
      </c>
      <c r="AD34" s="188">
        <v>0</v>
      </c>
      <c r="AE34" s="188">
        <v>0</v>
      </c>
      <c r="AF34" s="188">
        <v>0</v>
      </c>
      <c r="AG34" s="188">
        <v>0</v>
      </c>
      <c r="AH34" s="188">
        <v>0</v>
      </c>
      <c r="AI34" s="188">
        <v>0</v>
      </c>
      <c r="AJ34" s="188">
        <v>0</v>
      </c>
      <c r="AK34" s="188">
        <v>0</v>
      </c>
      <c r="AL34" s="188">
        <v>0</v>
      </c>
      <c r="AM34" s="188">
        <v>0</v>
      </c>
      <c r="AN34" s="188">
        <v>0</v>
      </c>
      <c r="AO34" s="193">
        <f t="shared" si="12"/>
        <v>29936</v>
      </c>
      <c r="AP34" s="190">
        <v>0</v>
      </c>
      <c r="AQ34" s="191">
        <v>0</v>
      </c>
      <c r="AR34" s="192">
        <f t="shared" si="9"/>
        <v>0</v>
      </c>
      <c r="AS34" s="194">
        <v>0</v>
      </c>
      <c r="AT34" s="195">
        <f t="shared" si="10"/>
        <v>29936</v>
      </c>
      <c r="AU34" s="187">
        <v>0</v>
      </c>
      <c r="AV34" s="188">
        <v>0</v>
      </c>
      <c r="AW34" s="188">
        <f t="shared" si="15"/>
        <v>0</v>
      </c>
      <c r="AX34" s="188">
        <v>0</v>
      </c>
      <c r="AY34" s="188">
        <v>0</v>
      </c>
      <c r="AZ34" s="188">
        <v>0</v>
      </c>
      <c r="BA34" s="188">
        <v>0</v>
      </c>
      <c r="BB34" s="188">
        <f t="shared" si="16"/>
        <v>0</v>
      </c>
      <c r="BC34" s="188">
        <v>0</v>
      </c>
      <c r="BD34" s="188">
        <v>0</v>
      </c>
      <c r="BE34" s="188">
        <v>0</v>
      </c>
      <c r="BF34" s="188">
        <f t="shared" si="17"/>
        <v>0</v>
      </c>
      <c r="BG34" s="188">
        <v>0</v>
      </c>
      <c r="BH34" s="188">
        <v>0</v>
      </c>
      <c r="BI34" s="188">
        <v>0</v>
      </c>
      <c r="BJ34" s="188">
        <v>0</v>
      </c>
      <c r="BK34" s="188">
        <f t="shared" si="18"/>
        <v>0</v>
      </c>
      <c r="BL34" s="188">
        <v>0</v>
      </c>
      <c r="BM34" s="188">
        <v>0</v>
      </c>
      <c r="BN34" s="188">
        <v>0</v>
      </c>
      <c r="BO34" s="188">
        <v>0</v>
      </c>
      <c r="BP34" s="188">
        <v>0</v>
      </c>
      <c r="BQ34" s="188">
        <v>0</v>
      </c>
      <c r="BR34" s="188">
        <v>0</v>
      </c>
      <c r="BS34" s="188">
        <v>0</v>
      </c>
      <c r="BT34" s="188">
        <v>0</v>
      </c>
      <c r="BU34" s="188">
        <v>0</v>
      </c>
      <c r="BV34" s="188">
        <v>0</v>
      </c>
      <c r="BW34" s="188">
        <f t="shared" si="19"/>
        <v>0</v>
      </c>
      <c r="BX34" s="188">
        <v>0</v>
      </c>
      <c r="BY34" s="188">
        <v>0</v>
      </c>
      <c r="BZ34" s="188">
        <f t="shared" si="20"/>
        <v>0</v>
      </c>
      <c r="CA34" s="188">
        <v>0</v>
      </c>
      <c r="CB34" s="188">
        <v>0</v>
      </c>
      <c r="CC34" s="188">
        <v>0</v>
      </c>
      <c r="CD34" s="189">
        <f t="shared" si="13"/>
        <v>0</v>
      </c>
      <c r="CE34" s="194">
        <v>30822</v>
      </c>
    </row>
    <row r="35" spans="1:83" s="23" customFormat="1" ht="12" customHeight="1">
      <c r="A35" s="177" t="s">
        <v>98</v>
      </c>
      <c r="B35" s="178">
        <v>168</v>
      </c>
      <c r="C35" s="179">
        <v>62</v>
      </c>
      <c r="D35" s="179">
        <v>0</v>
      </c>
      <c r="E35" s="180">
        <f t="shared" si="14"/>
        <v>230</v>
      </c>
      <c r="F35" s="181">
        <v>0</v>
      </c>
      <c r="G35" s="22">
        <v>0</v>
      </c>
      <c r="H35" s="22">
        <v>0</v>
      </c>
      <c r="I35" s="22">
        <v>0</v>
      </c>
      <c r="J35" s="182">
        <f t="shared" si="6"/>
        <v>0</v>
      </c>
      <c r="K35" s="178">
        <v>0</v>
      </c>
      <c r="L35" s="179">
        <v>35814</v>
      </c>
      <c r="M35" s="179">
        <v>159</v>
      </c>
      <c r="N35" s="179">
        <f t="shared" si="27"/>
        <v>35973</v>
      </c>
      <c r="O35" s="179">
        <v>0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0</v>
      </c>
      <c r="V35" s="179">
        <v>0</v>
      </c>
      <c r="W35" s="179">
        <v>0</v>
      </c>
      <c r="X35" s="179">
        <v>3125</v>
      </c>
      <c r="Y35" s="179">
        <v>0</v>
      </c>
      <c r="Z35" s="179">
        <v>0</v>
      </c>
      <c r="AA35" s="179">
        <v>0</v>
      </c>
      <c r="AB35" s="179">
        <v>0</v>
      </c>
      <c r="AC35" s="179">
        <v>0</v>
      </c>
      <c r="AD35" s="179">
        <v>0</v>
      </c>
      <c r="AE35" s="179">
        <v>0</v>
      </c>
      <c r="AF35" s="179">
        <v>0</v>
      </c>
      <c r="AG35" s="179">
        <v>0</v>
      </c>
      <c r="AH35" s="179">
        <v>0</v>
      </c>
      <c r="AI35" s="179">
        <v>0</v>
      </c>
      <c r="AJ35" s="179">
        <v>0</v>
      </c>
      <c r="AK35" s="179">
        <v>0</v>
      </c>
      <c r="AL35" s="179">
        <v>0</v>
      </c>
      <c r="AM35" s="179">
        <v>0</v>
      </c>
      <c r="AN35" s="179">
        <v>0</v>
      </c>
      <c r="AO35" s="183">
        <f t="shared" si="12"/>
        <v>39098</v>
      </c>
      <c r="AP35" s="181">
        <v>0</v>
      </c>
      <c r="AQ35" s="22">
        <v>0</v>
      </c>
      <c r="AR35" s="182">
        <f t="shared" si="9"/>
        <v>0</v>
      </c>
      <c r="AS35" s="184">
        <v>0</v>
      </c>
      <c r="AT35" s="185">
        <f t="shared" si="10"/>
        <v>39098</v>
      </c>
      <c r="AU35" s="178">
        <v>0</v>
      </c>
      <c r="AV35" s="179">
        <v>0</v>
      </c>
      <c r="AW35" s="179">
        <f t="shared" si="15"/>
        <v>0</v>
      </c>
      <c r="AX35" s="179">
        <v>0</v>
      </c>
      <c r="AY35" s="179">
        <v>0</v>
      </c>
      <c r="AZ35" s="179">
        <v>0</v>
      </c>
      <c r="BA35" s="179">
        <v>0</v>
      </c>
      <c r="BB35" s="179">
        <f t="shared" si="16"/>
        <v>0</v>
      </c>
      <c r="BC35" s="179">
        <v>0</v>
      </c>
      <c r="BD35" s="179">
        <v>0</v>
      </c>
      <c r="BE35" s="179">
        <v>0</v>
      </c>
      <c r="BF35" s="179">
        <f t="shared" si="17"/>
        <v>0</v>
      </c>
      <c r="BG35" s="179">
        <v>0</v>
      </c>
      <c r="BH35" s="179">
        <v>0</v>
      </c>
      <c r="BI35" s="179">
        <v>0</v>
      </c>
      <c r="BJ35" s="179">
        <v>0</v>
      </c>
      <c r="BK35" s="179">
        <f t="shared" si="18"/>
        <v>0</v>
      </c>
      <c r="BL35" s="179">
        <v>0</v>
      </c>
      <c r="BM35" s="179">
        <v>0</v>
      </c>
      <c r="BN35" s="179">
        <v>0</v>
      </c>
      <c r="BO35" s="179">
        <v>0</v>
      </c>
      <c r="BP35" s="179">
        <v>0</v>
      </c>
      <c r="BQ35" s="179">
        <v>0</v>
      </c>
      <c r="BR35" s="179">
        <v>0</v>
      </c>
      <c r="BS35" s="179">
        <v>0</v>
      </c>
      <c r="BT35" s="179">
        <v>1</v>
      </c>
      <c r="BU35" s="179">
        <v>0</v>
      </c>
      <c r="BV35" s="179">
        <v>0</v>
      </c>
      <c r="BW35" s="179">
        <f t="shared" si="19"/>
        <v>1</v>
      </c>
      <c r="BX35" s="179">
        <v>0</v>
      </c>
      <c r="BY35" s="179">
        <v>0</v>
      </c>
      <c r="BZ35" s="179">
        <f t="shared" si="20"/>
        <v>0</v>
      </c>
      <c r="CA35" s="179">
        <v>0</v>
      </c>
      <c r="CB35" s="179">
        <v>0</v>
      </c>
      <c r="CC35" s="179">
        <v>0</v>
      </c>
      <c r="CD35" s="180">
        <f t="shared" si="13"/>
        <v>1</v>
      </c>
      <c r="CE35" s="184">
        <v>39329</v>
      </c>
    </row>
    <row r="36" spans="1:83" s="23" customFormat="1" ht="12" customHeight="1">
      <c r="A36" s="186" t="s">
        <v>99</v>
      </c>
      <c r="B36" s="187">
        <v>45</v>
      </c>
      <c r="C36" s="188">
        <v>23</v>
      </c>
      <c r="D36" s="188">
        <v>9</v>
      </c>
      <c r="E36" s="189">
        <f t="shared" si="14"/>
        <v>77</v>
      </c>
      <c r="F36" s="190">
        <v>0</v>
      </c>
      <c r="G36" s="191">
        <v>0</v>
      </c>
      <c r="H36" s="191">
        <v>0</v>
      </c>
      <c r="I36" s="191">
        <v>0</v>
      </c>
      <c r="J36" s="192">
        <f t="shared" si="6"/>
        <v>0</v>
      </c>
      <c r="K36" s="187">
        <v>206</v>
      </c>
      <c r="L36" s="188">
        <v>8</v>
      </c>
      <c r="M36" s="188">
        <v>16738</v>
      </c>
      <c r="N36" s="188">
        <f t="shared" si="27"/>
        <v>16952</v>
      </c>
      <c r="O36" s="188">
        <v>242</v>
      </c>
      <c r="P36" s="188">
        <v>0</v>
      </c>
      <c r="Q36" s="188">
        <v>0</v>
      </c>
      <c r="R36" s="188">
        <v>0</v>
      </c>
      <c r="S36" s="188">
        <v>0</v>
      </c>
      <c r="T36" s="188">
        <v>0</v>
      </c>
      <c r="U36" s="188">
        <v>0</v>
      </c>
      <c r="V36" s="188">
        <v>0</v>
      </c>
      <c r="W36" s="188">
        <v>0</v>
      </c>
      <c r="X36" s="188">
        <v>0</v>
      </c>
      <c r="Y36" s="188">
        <v>0</v>
      </c>
      <c r="Z36" s="188">
        <v>0</v>
      </c>
      <c r="AA36" s="188">
        <v>0</v>
      </c>
      <c r="AB36" s="188">
        <v>0</v>
      </c>
      <c r="AC36" s="188">
        <v>0</v>
      </c>
      <c r="AD36" s="188">
        <v>0</v>
      </c>
      <c r="AE36" s="188">
        <v>0</v>
      </c>
      <c r="AF36" s="188">
        <v>0</v>
      </c>
      <c r="AG36" s="188">
        <v>0</v>
      </c>
      <c r="AH36" s="188">
        <v>0</v>
      </c>
      <c r="AI36" s="188">
        <v>0</v>
      </c>
      <c r="AJ36" s="188">
        <v>0</v>
      </c>
      <c r="AK36" s="188">
        <v>0</v>
      </c>
      <c r="AL36" s="188">
        <v>0</v>
      </c>
      <c r="AM36" s="188">
        <v>0</v>
      </c>
      <c r="AN36" s="188">
        <v>0</v>
      </c>
      <c r="AO36" s="193">
        <f t="shared" si="12"/>
        <v>17194</v>
      </c>
      <c r="AP36" s="190">
        <v>0</v>
      </c>
      <c r="AQ36" s="191">
        <v>0</v>
      </c>
      <c r="AR36" s="192">
        <f t="shared" si="9"/>
        <v>0</v>
      </c>
      <c r="AS36" s="194">
        <v>0</v>
      </c>
      <c r="AT36" s="195">
        <f t="shared" si="10"/>
        <v>17194</v>
      </c>
      <c r="AU36" s="187">
        <v>0</v>
      </c>
      <c r="AV36" s="188">
        <v>139</v>
      </c>
      <c r="AW36" s="188">
        <f t="shared" si="15"/>
        <v>139</v>
      </c>
      <c r="AX36" s="188">
        <v>0</v>
      </c>
      <c r="AY36" s="188">
        <v>0</v>
      </c>
      <c r="AZ36" s="188">
        <v>0</v>
      </c>
      <c r="BA36" s="188">
        <v>0</v>
      </c>
      <c r="BB36" s="188">
        <f t="shared" si="16"/>
        <v>0</v>
      </c>
      <c r="BC36" s="188">
        <v>0</v>
      </c>
      <c r="BD36" s="188">
        <v>0</v>
      </c>
      <c r="BE36" s="188">
        <v>0</v>
      </c>
      <c r="BF36" s="188">
        <f t="shared" si="17"/>
        <v>0</v>
      </c>
      <c r="BG36" s="188">
        <v>0</v>
      </c>
      <c r="BH36" s="188">
        <v>0</v>
      </c>
      <c r="BI36" s="188">
        <v>0</v>
      </c>
      <c r="BJ36" s="188">
        <v>0</v>
      </c>
      <c r="BK36" s="188">
        <f t="shared" si="18"/>
        <v>0</v>
      </c>
      <c r="BL36" s="188">
        <v>0</v>
      </c>
      <c r="BM36" s="188">
        <v>0</v>
      </c>
      <c r="BN36" s="188">
        <v>0</v>
      </c>
      <c r="BO36" s="188">
        <v>0</v>
      </c>
      <c r="BP36" s="188">
        <v>0</v>
      </c>
      <c r="BQ36" s="188">
        <v>0</v>
      </c>
      <c r="BR36" s="188">
        <v>0</v>
      </c>
      <c r="BS36" s="188">
        <v>0</v>
      </c>
      <c r="BT36" s="188">
        <v>0</v>
      </c>
      <c r="BU36" s="188">
        <v>0</v>
      </c>
      <c r="BV36" s="188">
        <v>0</v>
      </c>
      <c r="BW36" s="188">
        <f t="shared" si="19"/>
        <v>0</v>
      </c>
      <c r="BX36" s="188">
        <v>0</v>
      </c>
      <c r="BY36" s="188">
        <v>0</v>
      </c>
      <c r="BZ36" s="188">
        <f t="shared" si="20"/>
        <v>0</v>
      </c>
      <c r="CA36" s="188">
        <v>0</v>
      </c>
      <c r="CB36" s="188">
        <v>0</v>
      </c>
      <c r="CC36" s="188">
        <v>0</v>
      </c>
      <c r="CD36" s="189">
        <f t="shared" si="13"/>
        <v>139</v>
      </c>
      <c r="CE36" s="194">
        <v>17410</v>
      </c>
    </row>
    <row r="37" spans="1:83" s="23" customFormat="1" ht="12" customHeight="1">
      <c r="A37" s="177" t="s">
        <v>100</v>
      </c>
      <c r="B37" s="178">
        <v>8</v>
      </c>
      <c r="C37" s="179">
        <v>2</v>
      </c>
      <c r="D37" s="179">
        <v>1</v>
      </c>
      <c r="E37" s="180">
        <f t="shared" si="14"/>
        <v>11</v>
      </c>
      <c r="F37" s="181">
        <v>0</v>
      </c>
      <c r="G37" s="22">
        <v>0</v>
      </c>
      <c r="H37" s="22">
        <v>0</v>
      </c>
      <c r="I37" s="22">
        <v>0</v>
      </c>
      <c r="J37" s="182">
        <f t="shared" si="6"/>
        <v>0</v>
      </c>
      <c r="K37" s="178">
        <v>40</v>
      </c>
      <c r="L37" s="179">
        <v>0</v>
      </c>
      <c r="M37" s="179">
        <v>36996</v>
      </c>
      <c r="N37" s="179">
        <f t="shared" si="27"/>
        <v>37036</v>
      </c>
      <c r="O37" s="179">
        <v>0</v>
      </c>
      <c r="P37" s="179">
        <v>0</v>
      </c>
      <c r="Q37" s="179">
        <v>7</v>
      </c>
      <c r="R37" s="179">
        <v>0</v>
      </c>
      <c r="S37" s="179">
        <v>62</v>
      </c>
      <c r="T37" s="179">
        <v>0</v>
      </c>
      <c r="U37" s="179">
        <v>0</v>
      </c>
      <c r="V37" s="179">
        <v>0</v>
      </c>
      <c r="W37" s="179">
        <v>0</v>
      </c>
      <c r="X37" s="179">
        <v>687</v>
      </c>
      <c r="Y37" s="179">
        <v>31</v>
      </c>
      <c r="Z37" s="179">
        <v>27</v>
      </c>
      <c r="AA37" s="179">
        <v>72</v>
      </c>
      <c r="AB37" s="179">
        <v>0</v>
      </c>
      <c r="AC37" s="179">
        <v>0</v>
      </c>
      <c r="AD37" s="179">
        <v>0</v>
      </c>
      <c r="AE37" s="179">
        <v>0</v>
      </c>
      <c r="AF37" s="179">
        <v>0</v>
      </c>
      <c r="AG37" s="179">
        <v>0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0</v>
      </c>
      <c r="AN37" s="179">
        <v>0</v>
      </c>
      <c r="AO37" s="183">
        <f t="shared" si="12"/>
        <v>37922</v>
      </c>
      <c r="AP37" s="181">
        <v>0</v>
      </c>
      <c r="AQ37" s="22">
        <v>0</v>
      </c>
      <c r="AR37" s="182">
        <f t="shared" si="9"/>
        <v>0</v>
      </c>
      <c r="AS37" s="184">
        <v>0</v>
      </c>
      <c r="AT37" s="185">
        <f t="shared" si="10"/>
        <v>37922</v>
      </c>
      <c r="AU37" s="178">
        <v>0</v>
      </c>
      <c r="AV37" s="179">
        <v>3494</v>
      </c>
      <c r="AW37" s="179">
        <f t="shared" si="15"/>
        <v>3494</v>
      </c>
      <c r="AX37" s="179">
        <v>0</v>
      </c>
      <c r="AY37" s="179">
        <v>0</v>
      </c>
      <c r="AZ37" s="179">
        <v>0</v>
      </c>
      <c r="BA37" s="179">
        <v>0</v>
      </c>
      <c r="BB37" s="179">
        <f t="shared" si="16"/>
        <v>0</v>
      </c>
      <c r="BC37" s="179">
        <v>0</v>
      </c>
      <c r="BD37" s="179">
        <v>0</v>
      </c>
      <c r="BE37" s="179">
        <v>0</v>
      </c>
      <c r="BF37" s="179">
        <f t="shared" si="17"/>
        <v>0</v>
      </c>
      <c r="BG37" s="179">
        <v>0</v>
      </c>
      <c r="BH37" s="179">
        <v>0</v>
      </c>
      <c r="BI37" s="179">
        <v>0</v>
      </c>
      <c r="BJ37" s="179">
        <v>0</v>
      </c>
      <c r="BK37" s="179">
        <f t="shared" si="18"/>
        <v>0</v>
      </c>
      <c r="BL37" s="179">
        <v>0</v>
      </c>
      <c r="BM37" s="179">
        <v>0</v>
      </c>
      <c r="BN37" s="179">
        <v>0</v>
      </c>
      <c r="BO37" s="179">
        <v>0</v>
      </c>
      <c r="BP37" s="179">
        <v>0</v>
      </c>
      <c r="BQ37" s="179">
        <v>0</v>
      </c>
      <c r="BR37" s="179">
        <v>0</v>
      </c>
      <c r="BS37" s="179">
        <v>0</v>
      </c>
      <c r="BT37" s="179">
        <v>0</v>
      </c>
      <c r="BU37" s="179">
        <v>0</v>
      </c>
      <c r="BV37" s="179">
        <v>0</v>
      </c>
      <c r="BW37" s="179">
        <f t="shared" si="19"/>
        <v>0</v>
      </c>
      <c r="BX37" s="179">
        <v>0</v>
      </c>
      <c r="BY37" s="179">
        <v>0</v>
      </c>
      <c r="BZ37" s="179">
        <f t="shared" si="20"/>
        <v>0</v>
      </c>
      <c r="CA37" s="179">
        <v>0</v>
      </c>
      <c r="CB37" s="179">
        <v>0</v>
      </c>
      <c r="CC37" s="179">
        <v>0</v>
      </c>
      <c r="CD37" s="180">
        <f t="shared" si="13"/>
        <v>3494</v>
      </c>
      <c r="CE37" s="184">
        <v>41427</v>
      </c>
    </row>
    <row r="38" spans="1:83" s="23" customFormat="1" ht="12" customHeight="1">
      <c r="A38" s="186" t="s">
        <v>101</v>
      </c>
      <c r="B38" s="187">
        <v>55</v>
      </c>
      <c r="C38" s="188">
        <v>26</v>
      </c>
      <c r="D38" s="188">
        <v>0</v>
      </c>
      <c r="E38" s="189">
        <f t="shared" si="14"/>
        <v>81</v>
      </c>
      <c r="F38" s="190">
        <v>0</v>
      </c>
      <c r="G38" s="191">
        <v>0</v>
      </c>
      <c r="H38" s="191">
        <v>0</v>
      </c>
      <c r="I38" s="191">
        <v>0</v>
      </c>
      <c r="J38" s="192">
        <f t="shared" ref="J38:J69" si="28">SUM(F38,G38,H38,I38)</f>
        <v>0</v>
      </c>
      <c r="K38" s="187">
        <v>0</v>
      </c>
      <c r="L38" s="188">
        <v>0</v>
      </c>
      <c r="M38" s="188">
        <v>8295</v>
      </c>
      <c r="N38" s="188">
        <f t="shared" si="27"/>
        <v>8295</v>
      </c>
      <c r="O38" s="188">
        <v>0</v>
      </c>
      <c r="P38" s="188">
        <v>0</v>
      </c>
      <c r="Q38" s="188">
        <v>0</v>
      </c>
      <c r="R38" s="188">
        <v>0</v>
      </c>
      <c r="S38" s="188">
        <v>0</v>
      </c>
      <c r="T38" s="188">
        <v>0</v>
      </c>
      <c r="U38" s="188">
        <v>0</v>
      </c>
      <c r="V38" s="188">
        <v>0</v>
      </c>
      <c r="W38" s="188">
        <v>0</v>
      </c>
      <c r="X38" s="188">
        <v>0</v>
      </c>
      <c r="Y38" s="188">
        <v>0</v>
      </c>
      <c r="Z38" s="188">
        <v>0</v>
      </c>
      <c r="AA38" s="188">
        <v>0</v>
      </c>
      <c r="AB38" s="188">
        <v>0</v>
      </c>
      <c r="AC38" s="188">
        <v>0</v>
      </c>
      <c r="AD38" s="188">
        <v>0</v>
      </c>
      <c r="AE38" s="188">
        <v>0</v>
      </c>
      <c r="AF38" s="188">
        <v>0</v>
      </c>
      <c r="AG38" s="188">
        <v>0</v>
      </c>
      <c r="AH38" s="188">
        <v>0</v>
      </c>
      <c r="AI38" s="188">
        <v>0</v>
      </c>
      <c r="AJ38" s="188">
        <v>0</v>
      </c>
      <c r="AK38" s="188">
        <v>0</v>
      </c>
      <c r="AL38" s="188">
        <v>0</v>
      </c>
      <c r="AM38" s="188">
        <v>0</v>
      </c>
      <c r="AN38" s="188">
        <v>0</v>
      </c>
      <c r="AO38" s="193">
        <f t="shared" si="12"/>
        <v>8295</v>
      </c>
      <c r="AP38" s="190">
        <v>0</v>
      </c>
      <c r="AQ38" s="191">
        <v>0</v>
      </c>
      <c r="AR38" s="192">
        <f t="shared" ref="AR38:AR69" si="29">SUM(AP38,AQ38)</f>
        <v>0</v>
      </c>
      <c r="AS38" s="194">
        <v>0</v>
      </c>
      <c r="AT38" s="195">
        <f t="shared" ref="AT38:AT69" si="30">SUM(AS38,AR38,AO38,J38)</f>
        <v>8295</v>
      </c>
      <c r="AU38" s="187">
        <v>0</v>
      </c>
      <c r="AV38" s="188">
        <v>40</v>
      </c>
      <c r="AW38" s="188">
        <f t="shared" si="15"/>
        <v>40</v>
      </c>
      <c r="AX38" s="188">
        <v>0</v>
      </c>
      <c r="AY38" s="188">
        <v>0</v>
      </c>
      <c r="AZ38" s="188">
        <v>0</v>
      </c>
      <c r="BA38" s="188">
        <v>0</v>
      </c>
      <c r="BB38" s="188">
        <f t="shared" si="16"/>
        <v>0</v>
      </c>
      <c r="BC38" s="188">
        <v>0</v>
      </c>
      <c r="BD38" s="188">
        <v>0</v>
      </c>
      <c r="BE38" s="188">
        <v>0</v>
      </c>
      <c r="BF38" s="188">
        <f t="shared" si="17"/>
        <v>0</v>
      </c>
      <c r="BG38" s="188">
        <v>0</v>
      </c>
      <c r="BH38" s="188">
        <v>0</v>
      </c>
      <c r="BI38" s="188">
        <v>0</v>
      </c>
      <c r="BJ38" s="188">
        <v>0</v>
      </c>
      <c r="BK38" s="188">
        <f t="shared" si="18"/>
        <v>0</v>
      </c>
      <c r="BL38" s="188">
        <v>0</v>
      </c>
      <c r="BM38" s="188">
        <v>0</v>
      </c>
      <c r="BN38" s="188">
        <v>0</v>
      </c>
      <c r="BO38" s="188">
        <v>0</v>
      </c>
      <c r="BP38" s="188">
        <v>0</v>
      </c>
      <c r="BQ38" s="188">
        <v>0</v>
      </c>
      <c r="BR38" s="188">
        <v>0</v>
      </c>
      <c r="BS38" s="188">
        <v>0</v>
      </c>
      <c r="BT38" s="188">
        <v>0</v>
      </c>
      <c r="BU38" s="188">
        <v>0</v>
      </c>
      <c r="BV38" s="188">
        <v>0</v>
      </c>
      <c r="BW38" s="188">
        <f t="shared" si="19"/>
        <v>0</v>
      </c>
      <c r="BX38" s="188">
        <v>0</v>
      </c>
      <c r="BY38" s="188">
        <v>0</v>
      </c>
      <c r="BZ38" s="188">
        <f t="shared" si="20"/>
        <v>0</v>
      </c>
      <c r="CA38" s="188">
        <v>0</v>
      </c>
      <c r="CB38" s="188">
        <v>0</v>
      </c>
      <c r="CC38" s="188">
        <v>0</v>
      </c>
      <c r="CD38" s="189">
        <f t="shared" si="13"/>
        <v>40</v>
      </c>
      <c r="CE38" s="194">
        <v>8416</v>
      </c>
    </row>
    <row r="39" spans="1:83" s="23" customFormat="1" ht="12" customHeight="1">
      <c r="A39" s="177" t="s">
        <v>102</v>
      </c>
      <c r="B39" s="178">
        <v>882</v>
      </c>
      <c r="C39" s="179">
        <v>38</v>
      </c>
      <c r="D39" s="179">
        <v>7</v>
      </c>
      <c r="E39" s="180">
        <f t="shared" si="14"/>
        <v>927</v>
      </c>
      <c r="F39" s="181">
        <v>0</v>
      </c>
      <c r="G39" s="22">
        <v>0</v>
      </c>
      <c r="H39" s="22">
        <v>0</v>
      </c>
      <c r="I39" s="22">
        <v>0</v>
      </c>
      <c r="J39" s="182">
        <f t="shared" si="28"/>
        <v>0</v>
      </c>
      <c r="K39" s="178">
        <v>0</v>
      </c>
      <c r="L39" s="179">
        <v>0</v>
      </c>
      <c r="M39" s="179">
        <v>8949</v>
      </c>
      <c r="N39" s="179">
        <f t="shared" si="27"/>
        <v>8949</v>
      </c>
      <c r="O39" s="179">
        <v>0</v>
      </c>
      <c r="P39" s="179">
        <v>0</v>
      </c>
      <c r="Q39" s="179">
        <v>0</v>
      </c>
      <c r="R39" s="179">
        <v>0</v>
      </c>
      <c r="S39" s="179">
        <v>0</v>
      </c>
      <c r="T39" s="179">
        <v>0</v>
      </c>
      <c r="U39" s="179">
        <v>0</v>
      </c>
      <c r="V39" s="179">
        <v>0</v>
      </c>
      <c r="W39" s="179">
        <v>0</v>
      </c>
      <c r="X39" s="179">
        <v>0</v>
      </c>
      <c r="Y39" s="179">
        <v>11</v>
      </c>
      <c r="Z39" s="179">
        <v>0</v>
      </c>
      <c r="AA39" s="179">
        <v>0</v>
      </c>
      <c r="AB39" s="179">
        <v>0</v>
      </c>
      <c r="AC39" s="179">
        <v>0</v>
      </c>
      <c r="AD39" s="179">
        <v>0</v>
      </c>
      <c r="AE39" s="179">
        <v>0</v>
      </c>
      <c r="AF39" s="179">
        <v>0</v>
      </c>
      <c r="AG39" s="179">
        <v>0</v>
      </c>
      <c r="AH39" s="179">
        <v>0</v>
      </c>
      <c r="AI39" s="179">
        <v>0</v>
      </c>
      <c r="AJ39" s="179">
        <v>0</v>
      </c>
      <c r="AK39" s="179">
        <v>0</v>
      </c>
      <c r="AL39" s="179">
        <v>0</v>
      </c>
      <c r="AM39" s="179">
        <v>0</v>
      </c>
      <c r="AN39" s="179">
        <v>0</v>
      </c>
      <c r="AO39" s="183">
        <f t="shared" si="12"/>
        <v>8960</v>
      </c>
      <c r="AP39" s="181">
        <v>0</v>
      </c>
      <c r="AQ39" s="22">
        <v>0</v>
      </c>
      <c r="AR39" s="182">
        <f t="shared" si="29"/>
        <v>0</v>
      </c>
      <c r="AS39" s="184">
        <v>0</v>
      </c>
      <c r="AT39" s="185">
        <f t="shared" si="30"/>
        <v>8960</v>
      </c>
      <c r="AU39" s="178">
        <v>0</v>
      </c>
      <c r="AV39" s="179">
        <v>510</v>
      </c>
      <c r="AW39" s="179">
        <f t="shared" si="15"/>
        <v>510</v>
      </c>
      <c r="AX39" s="179">
        <v>0</v>
      </c>
      <c r="AY39" s="179">
        <v>0</v>
      </c>
      <c r="AZ39" s="179">
        <v>0</v>
      </c>
      <c r="BA39" s="179">
        <v>0</v>
      </c>
      <c r="BB39" s="179">
        <f t="shared" si="16"/>
        <v>0</v>
      </c>
      <c r="BC39" s="179">
        <v>0</v>
      </c>
      <c r="BD39" s="179">
        <v>0</v>
      </c>
      <c r="BE39" s="179">
        <v>0</v>
      </c>
      <c r="BF39" s="179">
        <f t="shared" si="17"/>
        <v>0</v>
      </c>
      <c r="BG39" s="179">
        <v>0</v>
      </c>
      <c r="BH39" s="179">
        <v>0</v>
      </c>
      <c r="BI39" s="179">
        <v>0</v>
      </c>
      <c r="BJ39" s="179">
        <v>0</v>
      </c>
      <c r="BK39" s="179">
        <f t="shared" si="18"/>
        <v>0</v>
      </c>
      <c r="BL39" s="179">
        <v>0</v>
      </c>
      <c r="BM39" s="179">
        <v>0</v>
      </c>
      <c r="BN39" s="179">
        <v>0</v>
      </c>
      <c r="BO39" s="179">
        <v>0</v>
      </c>
      <c r="BP39" s="179">
        <v>0</v>
      </c>
      <c r="BQ39" s="179">
        <v>0</v>
      </c>
      <c r="BR39" s="179">
        <v>0</v>
      </c>
      <c r="BS39" s="179">
        <v>0</v>
      </c>
      <c r="BT39" s="179">
        <v>0</v>
      </c>
      <c r="BU39" s="179">
        <v>0</v>
      </c>
      <c r="BV39" s="179">
        <v>0</v>
      </c>
      <c r="BW39" s="179">
        <f t="shared" si="19"/>
        <v>0</v>
      </c>
      <c r="BX39" s="179">
        <v>0</v>
      </c>
      <c r="BY39" s="179">
        <v>0</v>
      </c>
      <c r="BZ39" s="179">
        <f t="shared" si="20"/>
        <v>0</v>
      </c>
      <c r="CA39" s="179">
        <v>0</v>
      </c>
      <c r="CB39" s="179">
        <v>0</v>
      </c>
      <c r="CC39" s="179">
        <v>0</v>
      </c>
      <c r="CD39" s="180">
        <f t="shared" si="13"/>
        <v>510</v>
      </c>
      <c r="CE39" s="184">
        <v>10397</v>
      </c>
    </row>
    <row r="40" spans="1:83" s="23" customFormat="1" ht="12" customHeight="1">
      <c r="A40" s="186" t="s">
        <v>103</v>
      </c>
      <c r="B40" s="187">
        <v>1307</v>
      </c>
      <c r="C40" s="188">
        <v>501</v>
      </c>
      <c r="D40" s="188">
        <v>192</v>
      </c>
      <c r="E40" s="189">
        <f t="shared" si="14"/>
        <v>2000</v>
      </c>
      <c r="F40" s="190">
        <v>0</v>
      </c>
      <c r="G40" s="191">
        <v>0</v>
      </c>
      <c r="H40" s="191">
        <v>0</v>
      </c>
      <c r="I40" s="191">
        <v>0</v>
      </c>
      <c r="J40" s="192">
        <f t="shared" si="28"/>
        <v>0</v>
      </c>
      <c r="K40" s="187">
        <v>6</v>
      </c>
      <c r="L40" s="188">
        <v>7</v>
      </c>
      <c r="M40" s="188">
        <v>21064</v>
      </c>
      <c r="N40" s="188">
        <f t="shared" si="27"/>
        <v>21077</v>
      </c>
      <c r="O40" s="188">
        <v>15</v>
      </c>
      <c r="P40" s="188">
        <v>0</v>
      </c>
      <c r="Q40" s="188">
        <v>11</v>
      </c>
      <c r="R40" s="188">
        <v>0</v>
      </c>
      <c r="S40" s="188">
        <v>0</v>
      </c>
      <c r="T40" s="188">
        <v>0</v>
      </c>
      <c r="U40" s="188">
        <v>6</v>
      </c>
      <c r="V40" s="188">
        <v>0</v>
      </c>
      <c r="W40" s="188">
        <v>0</v>
      </c>
      <c r="X40" s="188">
        <v>11</v>
      </c>
      <c r="Y40" s="188">
        <v>22</v>
      </c>
      <c r="Z40" s="188">
        <v>7</v>
      </c>
      <c r="AA40" s="188">
        <v>0</v>
      </c>
      <c r="AB40" s="188">
        <v>0</v>
      </c>
      <c r="AC40" s="188">
        <v>0</v>
      </c>
      <c r="AD40" s="188">
        <v>0</v>
      </c>
      <c r="AE40" s="188">
        <v>0</v>
      </c>
      <c r="AF40" s="188">
        <v>0</v>
      </c>
      <c r="AG40" s="188">
        <v>0</v>
      </c>
      <c r="AH40" s="188">
        <v>0</v>
      </c>
      <c r="AI40" s="188">
        <v>0</v>
      </c>
      <c r="AJ40" s="188">
        <v>0</v>
      </c>
      <c r="AK40" s="188">
        <v>0</v>
      </c>
      <c r="AL40" s="188">
        <v>0</v>
      </c>
      <c r="AM40" s="188">
        <v>0</v>
      </c>
      <c r="AN40" s="188">
        <v>0</v>
      </c>
      <c r="AO40" s="193">
        <f t="shared" si="12"/>
        <v>21149</v>
      </c>
      <c r="AP40" s="190">
        <v>0</v>
      </c>
      <c r="AQ40" s="191">
        <v>0</v>
      </c>
      <c r="AR40" s="192">
        <f t="shared" si="29"/>
        <v>0</v>
      </c>
      <c r="AS40" s="194">
        <v>0</v>
      </c>
      <c r="AT40" s="195">
        <f t="shared" si="30"/>
        <v>21149</v>
      </c>
      <c r="AU40" s="187">
        <v>0</v>
      </c>
      <c r="AV40" s="188">
        <v>895</v>
      </c>
      <c r="AW40" s="188">
        <f t="shared" si="15"/>
        <v>895</v>
      </c>
      <c r="AX40" s="188">
        <v>0</v>
      </c>
      <c r="AY40" s="188">
        <v>0</v>
      </c>
      <c r="AZ40" s="188">
        <v>0</v>
      </c>
      <c r="BA40" s="188">
        <v>0</v>
      </c>
      <c r="BB40" s="188">
        <f t="shared" si="16"/>
        <v>0</v>
      </c>
      <c r="BC40" s="188">
        <v>0</v>
      </c>
      <c r="BD40" s="188">
        <v>0</v>
      </c>
      <c r="BE40" s="188">
        <v>0</v>
      </c>
      <c r="BF40" s="188">
        <f t="shared" si="17"/>
        <v>0</v>
      </c>
      <c r="BG40" s="188">
        <v>0</v>
      </c>
      <c r="BH40" s="188">
        <v>0</v>
      </c>
      <c r="BI40" s="188">
        <v>0</v>
      </c>
      <c r="BJ40" s="188">
        <v>0</v>
      </c>
      <c r="BK40" s="188">
        <f t="shared" si="18"/>
        <v>0</v>
      </c>
      <c r="BL40" s="188">
        <v>0</v>
      </c>
      <c r="BM40" s="188">
        <v>0</v>
      </c>
      <c r="BN40" s="188">
        <v>0</v>
      </c>
      <c r="BO40" s="188">
        <v>0</v>
      </c>
      <c r="BP40" s="188">
        <v>0</v>
      </c>
      <c r="BQ40" s="188">
        <v>0</v>
      </c>
      <c r="BR40" s="188">
        <v>0</v>
      </c>
      <c r="BS40" s="188">
        <v>0</v>
      </c>
      <c r="BT40" s="188">
        <v>0</v>
      </c>
      <c r="BU40" s="188">
        <v>0</v>
      </c>
      <c r="BV40" s="188">
        <v>0</v>
      </c>
      <c r="BW40" s="188">
        <f t="shared" si="19"/>
        <v>0</v>
      </c>
      <c r="BX40" s="188">
        <v>0</v>
      </c>
      <c r="BY40" s="188">
        <v>0</v>
      </c>
      <c r="BZ40" s="188">
        <f t="shared" si="20"/>
        <v>0</v>
      </c>
      <c r="CA40" s="188">
        <v>0</v>
      </c>
      <c r="CB40" s="188">
        <v>0</v>
      </c>
      <c r="CC40" s="188">
        <v>0</v>
      </c>
      <c r="CD40" s="189">
        <f t="shared" si="13"/>
        <v>895</v>
      </c>
      <c r="CE40" s="194">
        <v>24044</v>
      </c>
    </row>
    <row r="41" spans="1:83" s="23" customFormat="1" ht="12" customHeight="1">
      <c r="A41" s="177" t="s">
        <v>104</v>
      </c>
      <c r="B41" s="178">
        <v>0</v>
      </c>
      <c r="C41" s="179">
        <v>0</v>
      </c>
      <c r="D41" s="179">
        <v>0</v>
      </c>
      <c r="E41" s="180">
        <f t="shared" si="14"/>
        <v>0</v>
      </c>
      <c r="F41" s="181">
        <v>10</v>
      </c>
      <c r="G41" s="22">
        <v>0</v>
      </c>
      <c r="H41" s="22">
        <v>0</v>
      </c>
      <c r="I41" s="22">
        <v>0</v>
      </c>
      <c r="J41" s="182">
        <f t="shared" si="28"/>
        <v>10</v>
      </c>
      <c r="K41" s="178">
        <v>3609</v>
      </c>
      <c r="L41" s="179">
        <v>0</v>
      </c>
      <c r="M41" s="179">
        <v>16931</v>
      </c>
      <c r="N41" s="179">
        <f t="shared" si="27"/>
        <v>20540</v>
      </c>
      <c r="O41" s="179">
        <v>0</v>
      </c>
      <c r="P41" s="179">
        <v>0</v>
      </c>
      <c r="Q41" s="179">
        <v>0</v>
      </c>
      <c r="R41" s="179">
        <v>0</v>
      </c>
      <c r="S41" s="179">
        <v>0</v>
      </c>
      <c r="T41" s="179">
        <v>0</v>
      </c>
      <c r="U41" s="179">
        <v>0</v>
      </c>
      <c r="V41" s="179">
        <v>0</v>
      </c>
      <c r="W41" s="179">
        <v>0</v>
      </c>
      <c r="X41" s="179">
        <v>0</v>
      </c>
      <c r="Y41" s="179">
        <v>21</v>
      </c>
      <c r="Z41" s="179">
        <v>0</v>
      </c>
      <c r="AA41" s="179">
        <v>0</v>
      </c>
      <c r="AB41" s="179">
        <v>32</v>
      </c>
      <c r="AC41" s="179">
        <v>0</v>
      </c>
      <c r="AD41" s="179">
        <v>0</v>
      </c>
      <c r="AE41" s="179">
        <v>0</v>
      </c>
      <c r="AF41" s="179">
        <v>0</v>
      </c>
      <c r="AG41" s="179">
        <v>0</v>
      </c>
      <c r="AH41" s="179">
        <v>0</v>
      </c>
      <c r="AI41" s="179">
        <v>0</v>
      </c>
      <c r="AJ41" s="179">
        <v>0</v>
      </c>
      <c r="AK41" s="179">
        <v>0</v>
      </c>
      <c r="AL41" s="179">
        <v>0</v>
      </c>
      <c r="AM41" s="179">
        <v>0</v>
      </c>
      <c r="AN41" s="179">
        <v>0</v>
      </c>
      <c r="AO41" s="183">
        <f t="shared" si="12"/>
        <v>20593</v>
      </c>
      <c r="AP41" s="181">
        <v>0</v>
      </c>
      <c r="AQ41" s="22">
        <v>0</v>
      </c>
      <c r="AR41" s="182">
        <f t="shared" si="29"/>
        <v>0</v>
      </c>
      <c r="AS41" s="184">
        <v>0</v>
      </c>
      <c r="AT41" s="185">
        <f t="shared" si="30"/>
        <v>20603</v>
      </c>
      <c r="AU41" s="178">
        <v>0</v>
      </c>
      <c r="AV41" s="179">
        <v>165</v>
      </c>
      <c r="AW41" s="179">
        <f t="shared" si="15"/>
        <v>165</v>
      </c>
      <c r="AX41" s="179">
        <v>10</v>
      </c>
      <c r="AY41" s="179">
        <v>0</v>
      </c>
      <c r="AZ41" s="179">
        <v>0</v>
      </c>
      <c r="BA41" s="179">
        <v>0</v>
      </c>
      <c r="BB41" s="179">
        <f t="shared" si="16"/>
        <v>10</v>
      </c>
      <c r="BC41" s="179">
        <v>0</v>
      </c>
      <c r="BD41" s="179">
        <v>0</v>
      </c>
      <c r="BE41" s="179">
        <v>0</v>
      </c>
      <c r="BF41" s="179">
        <f t="shared" si="17"/>
        <v>0</v>
      </c>
      <c r="BG41" s="179">
        <v>0</v>
      </c>
      <c r="BH41" s="179">
        <v>0</v>
      </c>
      <c r="BI41" s="179">
        <v>0</v>
      </c>
      <c r="BJ41" s="179">
        <v>0</v>
      </c>
      <c r="BK41" s="179">
        <f t="shared" si="18"/>
        <v>0</v>
      </c>
      <c r="BL41" s="179">
        <v>0</v>
      </c>
      <c r="BM41" s="179">
        <v>0</v>
      </c>
      <c r="BN41" s="179">
        <v>0</v>
      </c>
      <c r="BO41" s="179">
        <v>0</v>
      </c>
      <c r="BP41" s="179">
        <v>0</v>
      </c>
      <c r="BQ41" s="179">
        <v>0</v>
      </c>
      <c r="BR41" s="179">
        <v>0</v>
      </c>
      <c r="BS41" s="179">
        <v>0</v>
      </c>
      <c r="BT41" s="179">
        <v>0</v>
      </c>
      <c r="BU41" s="179">
        <v>0</v>
      </c>
      <c r="BV41" s="179">
        <v>0</v>
      </c>
      <c r="BW41" s="179">
        <f t="shared" si="19"/>
        <v>0</v>
      </c>
      <c r="BX41" s="179">
        <v>0</v>
      </c>
      <c r="BY41" s="179">
        <v>0</v>
      </c>
      <c r="BZ41" s="179">
        <f t="shared" si="20"/>
        <v>0</v>
      </c>
      <c r="CA41" s="179">
        <v>0</v>
      </c>
      <c r="CB41" s="179">
        <v>0</v>
      </c>
      <c r="CC41" s="179">
        <v>0</v>
      </c>
      <c r="CD41" s="180">
        <f t="shared" si="13"/>
        <v>175</v>
      </c>
      <c r="CE41" s="184">
        <v>20778</v>
      </c>
    </row>
    <row r="42" spans="1:83" s="23" customFormat="1" ht="12" customHeight="1">
      <c r="A42" s="186" t="s">
        <v>105</v>
      </c>
      <c r="B42" s="187">
        <v>16</v>
      </c>
      <c r="C42" s="188">
        <v>18</v>
      </c>
      <c r="D42" s="188">
        <v>0</v>
      </c>
      <c r="E42" s="189">
        <f t="shared" si="14"/>
        <v>34</v>
      </c>
      <c r="F42" s="190">
        <v>418</v>
      </c>
      <c r="G42" s="191">
        <v>0</v>
      </c>
      <c r="H42" s="191">
        <v>0</v>
      </c>
      <c r="I42" s="191">
        <v>0</v>
      </c>
      <c r="J42" s="192">
        <f t="shared" si="28"/>
        <v>418</v>
      </c>
      <c r="K42" s="187">
        <v>1239</v>
      </c>
      <c r="L42" s="188">
        <v>91</v>
      </c>
      <c r="M42" s="188">
        <v>52290</v>
      </c>
      <c r="N42" s="188">
        <f t="shared" si="27"/>
        <v>53620</v>
      </c>
      <c r="O42" s="188">
        <v>107</v>
      </c>
      <c r="P42" s="188">
        <v>0</v>
      </c>
      <c r="Q42" s="188">
        <v>0</v>
      </c>
      <c r="R42" s="188">
        <v>0</v>
      </c>
      <c r="S42" s="188">
        <v>0</v>
      </c>
      <c r="T42" s="188">
        <v>0</v>
      </c>
      <c r="U42" s="188">
        <v>0</v>
      </c>
      <c r="V42" s="188">
        <v>0</v>
      </c>
      <c r="W42" s="188">
        <v>0</v>
      </c>
      <c r="X42" s="188">
        <v>169</v>
      </c>
      <c r="Y42" s="188">
        <v>64</v>
      </c>
      <c r="Z42" s="188">
        <v>33</v>
      </c>
      <c r="AA42" s="188">
        <v>52</v>
      </c>
      <c r="AB42" s="188">
        <v>168</v>
      </c>
      <c r="AC42" s="188">
        <v>0</v>
      </c>
      <c r="AD42" s="188">
        <v>0</v>
      </c>
      <c r="AE42" s="188">
        <v>0</v>
      </c>
      <c r="AF42" s="188">
        <v>0</v>
      </c>
      <c r="AG42" s="188">
        <v>99</v>
      </c>
      <c r="AH42" s="188">
        <v>0</v>
      </c>
      <c r="AI42" s="188">
        <v>0</v>
      </c>
      <c r="AJ42" s="188">
        <v>0</v>
      </c>
      <c r="AK42" s="188">
        <v>0</v>
      </c>
      <c r="AL42" s="188">
        <v>0</v>
      </c>
      <c r="AM42" s="188">
        <v>0</v>
      </c>
      <c r="AN42" s="188">
        <v>0</v>
      </c>
      <c r="AO42" s="193">
        <f t="shared" si="12"/>
        <v>54312</v>
      </c>
      <c r="AP42" s="190">
        <v>0</v>
      </c>
      <c r="AQ42" s="191">
        <v>0</v>
      </c>
      <c r="AR42" s="192">
        <f t="shared" si="29"/>
        <v>0</v>
      </c>
      <c r="AS42" s="194">
        <v>0</v>
      </c>
      <c r="AT42" s="195">
        <f t="shared" si="30"/>
        <v>54730</v>
      </c>
      <c r="AU42" s="187">
        <v>0</v>
      </c>
      <c r="AV42" s="188">
        <v>11522</v>
      </c>
      <c r="AW42" s="188">
        <f t="shared" si="15"/>
        <v>11522</v>
      </c>
      <c r="AX42" s="188">
        <v>0</v>
      </c>
      <c r="AY42" s="188">
        <v>0</v>
      </c>
      <c r="AZ42" s="188">
        <v>0</v>
      </c>
      <c r="BA42" s="188">
        <v>0</v>
      </c>
      <c r="BB42" s="188">
        <f t="shared" si="16"/>
        <v>0</v>
      </c>
      <c r="BC42" s="188">
        <v>0</v>
      </c>
      <c r="BD42" s="188">
        <v>0</v>
      </c>
      <c r="BE42" s="188">
        <v>0</v>
      </c>
      <c r="BF42" s="188">
        <f t="shared" si="17"/>
        <v>0</v>
      </c>
      <c r="BG42" s="188">
        <v>0</v>
      </c>
      <c r="BH42" s="188">
        <v>0</v>
      </c>
      <c r="BI42" s="188">
        <v>0</v>
      </c>
      <c r="BJ42" s="188">
        <v>0</v>
      </c>
      <c r="BK42" s="188">
        <f t="shared" si="18"/>
        <v>0</v>
      </c>
      <c r="BL42" s="188">
        <v>0</v>
      </c>
      <c r="BM42" s="188">
        <v>0</v>
      </c>
      <c r="BN42" s="188">
        <v>0</v>
      </c>
      <c r="BO42" s="188">
        <v>0</v>
      </c>
      <c r="BP42" s="188">
        <v>0</v>
      </c>
      <c r="BQ42" s="188">
        <v>0</v>
      </c>
      <c r="BR42" s="188">
        <v>0</v>
      </c>
      <c r="BS42" s="188">
        <v>0</v>
      </c>
      <c r="BT42" s="188">
        <v>0</v>
      </c>
      <c r="BU42" s="188">
        <v>0</v>
      </c>
      <c r="BV42" s="188">
        <v>0</v>
      </c>
      <c r="BW42" s="188">
        <f t="shared" si="19"/>
        <v>0</v>
      </c>
      <c r="BX42" s="188">
        <v>0</v>
      </c>
      <c r="BY42" s="188">
        <v>0</v>
      </c>
      <c r="BZ42" s="188">
        <f t="shared" si="20"/>
        <v>0</v>
      </c>
      <c r="CA42" s="188">
        <v>0</v>
      </c>
      <c r="CB42" s="188">
        <v>0</v>
      </c>
      <c r="CC42" s="188">
        <v>0</v>
      </c>
      <c r="CD42" s="189">
        <f t="shared" si="13"/>
        <v>11522</v>
      </c>
      <c r="CE42" s="194">
        <v>66286</v>
      </c>
    </row>
    <row r="43" spans="1:83" s="23" customFormat="1" ht="12" customHeight="1">
      <c r="A43" s="177" t="s">
        <v>106</v>
      </c>
      <c r="B43" s="178">
        <v>146</v>
      </c>
      <c r="C43" s="179">
        <v>187</v>
      </c>
      <c r="D43" s="179">
        <v>1</v>
      </c>
      <c r="E43" s="180">
        <f t="shared" si="14"/>
        <v>334</v>
      </c>
      <c r="F43" s="181">
        <v>0</v>
      </c>
      <c r="G43" s="22">
        <v>0</v>
      </c>
      <c r="H43" s="22">
        <v>0</v>
      </c>
      <c r="I43" s="22">
        <v>0</v>
      </c>
      <c r="J43" s="182">
        <f t="shared" si="28"/>
        <v>0</v>
      </c>
      <c r="K43" s="178">
        <v>49</v>
      </c>
      <c r="L43" s="179">
        <v>24</v>
      </c>
      <c r="M43" s="179">
        <v>1190</v>
      </c>
      <c r="N43" s="179">
        <f t="shared" si="27"/>
        <v>1263</v>
      </c>
      <c r="O43" s="179">
        <v>55843</v>
      </c>
      <c r="P43" s="179">
        <v>0</v>
      </c>
      <c r="Q43" s="179">
        <v>0</v>
      </c>
      <c r="R43" s="179">
        <v>0</v>
      </c>
      <c r="S43" s="179">
        <v>0</v>
      </c>
      <c r="T43" s="179">
        <v>0</v>
      </c>
      <c r="U43" s="179">
        <v>10</v>
      </c>
      <c r="V43" s="179">
        <v>0</v>
      </c>
      <c r="W43" s="179">
        <v>0</v>
      </c>
      <c r="X43" s="179">
        <v>33</v>
      </c>
      <c r="Y43" s="179">
        <v>0</v>
      </c>
      <c r="Z43" s="179">
        <v>0</v>
      </c>
      <c r="AA43" s="179">
        <v>0</v>
      </c>
      <c r="AB43" s="179">
        <v>0</v>
      </c>
      <c r="AC43" s="179">
        <v>0</v>
      </c>
      <c r="AD43" s="179">
        <v>0</v>
      </c>
      <c r="AE43" s="179">
        <v>0</v>
      </c>
      <c r="AF43" s="179">
        <v>0</v>
      </c>
      <c r="AG43" s="179">
        <v>0</v>
      </c>
      <c r="AH43" s="179">
        <v>0</v>
      </c>
      <c r="AI43" s="179">
        <v>0</v>
      </c>
      <c r="AJ43" s="179">
        <v>0</v>
      </c>
      <c r="AK43" s="179">
        <v>0</v>
      </c>
      <c r="AL43" s="179">
        <v>0</v>
      </c>
      <c r="AM43" s="179">
        <v>0</v>
      </c>
      <c r="AN43" s="179">
        <v>0</v>
      </c>
      <c r="AO43" s="183">
        <f t="shared" si="12"/>
        <v>57149</v>
      </c>
      <c r="AP43" s="181">
        <v>0</v>
      </c>
      <c r="AQ43" s="22">
        <v>0</v>
      </c>
      <c r="AR43" s="182">
        <f t="shared" si="29"/>
        <v>0</v>
      </c>
      <c r="AS43" s="184">
        <v>0</v>
      </c>
      <c r="AT43" s="185">
        <f t="shared" si="30"/>
        <v>57149</v>
      </c>
      <c r="AU43" s="178">
        <v>0</v>
      </c>
      <c r="AV43" s="179">
        <v>463</v>
      </c>
      <c r="AW43" s="179">
        <f t="shared" si="15"/>
        <v>463</v>
      </c>
      <c r="AX43" s="179">
        <v>0</v>
      </c>
      <c r="AY43" s="179">
        <v>0</v>
      </c>
      <c r="AZ43" s="179">
        <v>0</v>
      </c>
      <c r="BA43" s="179">
        <v>0</v>
      </c>
      <c r="BB43" s="179">
        <f t="shared" si="16"/>
        <v>0</v>
      </c>
      <c r="BC43" s="179">
        <v>0</v>
      </c>
      <c r="BD43" s="179">
        <v>0</v>
      </c>
      <c r="BE43" s="179">
        <v>0</v>
      </c>
      <c r="BF43" s="179">
        <f t="shared" si="17"/>
        <v>0</v>
      </c>
      <c r="BG43" s="179">
        <v>0</v>
      </c>
      <c r="BH43" s="179">
        <v>0</v>
      </c>
      <c r="BI43" s="179">
        <v>0</v>
      </c>
      <c r="BJ43" s="179">
        <v>0</v>
      </c>
      <c r="BK43" s="179">
        <f t="shared" si="18"/>
        <v>0</v>
      </c>
      <c r="BL43" s="179">
        <v>0</v>
      </c>
      <c r="BM43" s="179">
        <v>0</v>
      </c>
      <c r="BN43" s="179">
        <v>0</v>
      </c>
      <c r="BO43" s="179">
        <v>0</v>
      </c>
      <c r="BP43" s="179">
        <v>0</v>
      </c>
      <c r="BQ43" s="179">
        <v>0</v>
      </c>
      <c r="BR43" s="179">
        <v>0</v>
      </c>
      <c r="BS43" s="179">
        <v>0</v>
      </c>
      <c r="BT43" s="179">
        <v>0</v>
      </c>
      <c r="BU43" s="179">
        <v>0</v>
      </c>
      <c r="BV43" s="179">
        <v>0</v>
      </c>
      <c r="BW43" s="179">
        <f t="shared" si="19"/>
        <v>0</v>
      </c>
      <c r="BX43" s="179">
        <v>0</v>
      </c>
      <c r="BY43" s="179">
        <v>0</v>
      </c>
      <c r="BZ43" s="179">
        <f t="shared" si="20"/>
        <v>0</v>
      </c>
      <c r="CA43" s="179">
        <v>0</v>
      </c>
      <c r="CB43" s="179">
        <v>0</v>
      </c>
      <c r="CC43" s="179">
        <v>0</v>
      </c>
      <c r="CD43" s="180">
        <f t="shared" si="13"/>
        <v>463</v>
      </c>
      <c r="CE43" s="184">
        <v>57946</v>
      </c>
    </row>
    <row r="44" spans="1:83" s="23" customFormat="1" ht="12" customHeight="1">
      <c r="A44" s="186" t="s">
        <v>107</v>
      </c>
      <c r="B44" s="187">
        <v>65</v>
      </c>
      <c r="C44" s="188">
        <v>34</v>
      </c>
      <c r="D44" s="188">
        <v>0</v>
      </c>
      <c r="E44" s="189">
        <f t="shared" si="14"/>
        <v>99</v>
      </c>
      <c r="F44" s="190">
        <v>0</v>
      </c>
      <c r="G44" s="191">
        <v>0</v>
      </c>
      <c r="H44" s="191">
        <v>0</v>
      </c>
      <c r="I44" s="191">
        <v>0</v>
      </c>
      <c r="J44" s="192">
        <f t="shared" si="28"/>
        <v>0</v>
      </c>
      <c r="K44" s="187">
        <v>0</v>
      </c>
      <c r="L44" s="188">
        <v>0</v>
      </c>
      <c r="M44" s="188">
        <v>14</v>
      </c>
      <c r="N44" s="188">
        <f t="shared" si="27"/>
        <v>14</v>
      </c>
      <c r="O44" s="188">
        <v>0</v>
      </c>
      <c r="P44" s="188">
        <v>13011</v>
      </c>
      <c r="Q44" s="188">
        <v>0</v>
      </c>
      <c r="R44" s="188">
        <v>0</v>
      </c>
      <c r="S44" s="188">
        <v>0</v>
      </c>
      <c r="T44" s="188">
        <v>0</v>
      </c>
      <c r="U44" s="188">
        <v>0</v>
      </c>
      <c r="V44" s="188">
        <v>0</v>
      </c>
      <c r="W44" s="188">
        <v>0</v>
      </c>
      <c r="X44" s="188">
        <v>0</v>
      </c>
      <c r="Y44" s="188">
        <v>0</v>
      </c>
      <c r="Z44" s="188">
        <v>0</v>
      </c>
      <c r="AA44" s="188">
        <v>0</v>
      </c>
      <c r="AB44" s="188">
        <v>0</v>
      </c>
      <c r="AC44" s="188">
        <v>0</v>
      </c>
      <c r="AD44" s="188">
        <v>0</v>
      </c>
      <c r="AE44" s="188">
        <v>0</v>
      </c>
      <c r="AF44" s="188">
        <v>0</v>
      </c>
      <c r="AG44" s="188">
        <v>0</v>
      </c>
      <c r="AH44" s="188">
        <v>0</v>
      </c>
      <c r="AI44" s="188">
        <v>0</v>
      </c>
      <c r="AJ44" s="188">
        <v>0</v>
      </c>
      <c r="AK44" s="188">
        <v>0</v>
      </c>
      <c r="AL44" s="188">
        <v>0</v>
      </c>
      <c r="AM44" s="188">
        <v>0</v>
      </c>
      <c r="AN44" s="188">
        <v>0</v>
      </c>
      <c r="AO44" s="193">
        <f t="shared" si="12"/>
        <v>13025</v>
      </c>
      <c r="AP44" s="190">
        <v>0</v>
      </c>
      <c r="AQ44" s="191">
        <v>0</v>
      </c>
      <c r="AR44" s="192">
        <f t="shared" si="29"/>
        <v>0</v>
      </c>
      <c r="AS44" s="194">
        <v>0</v>
      </c>
      <c r="AT44" s="195">
        <f t="shared" si="30"/>
        <v>13025</v>
      </c>
      <c r="AU44" s="187">
        <v>0</v>
      </c>
      <c r="AV44" s="188">
        <v>0</v>
      </c>
      <c r="AW44" s="188">
        <f t="shared" si="15"/>
        <v>0</v>
      </c>
      <c r="AX44" s="188">
        <v>0</v>
      </c>
      <c r="AY44" s="188">
        <v>0</v>
      </c>
      <c r="AZ44" s="188">
        <v>0</v>
      </c>
      <c r="BA44" s="188">
        <v>0</v>
      </c>
      <c r="BB44" s="188">
        <f t="shared" si="16"/>
        <v>0</v>
      </c>
      <c r="BC44" s="188">
        <v>0</v>
      </c>
      <c r="BD44" s="188">
        <v>0</v>
      </c>
      <c r="BE44" s="188">
        <v>0</v>
      </c>
      <c r="BF44" s="188">
        <f t="shared" si="17"/>
        <v>0</v>
      </c>
      <c r="BG44" s="188">
        <v>0</v>
      </c>
      <c r="BH44" s="188">
        <v>0</v>
      </c>
      <c r="BI44" s="188">
        <v>0</v>
      </c>
      <c r="BJ44" s="188">
        <v>0</v>
      </c>
      <c r="BK44" s="188">
        <f t="shared" si="18"/>
        <v>0</v>
      </c>
      <c r="BL44" s="188">
        <v>0</v>
      </c>
      <c r="BM44" s="188">
        <v>0</v>
      </c>
      <c r="BN44" s="188">
        <v>0</v>
      </c>
      <c r="BO44" s="188">
        <v>0</v>
      </c>
      <c r="BP44" s="188">
        <v>0</v>
      </c>
      <c r="BQ44" s="188">
        <v>0</v>
      </c>
      <c r="BR44" s="188">
        <v>0</v>
      </c>
      <c r="BS44" s="188">
        <v>0</v>
      </c>
      <c r="BT44" s="188">
        <v>0</v>
      </c>
      <c r="BU44" s="188">
        <v>0</v>
      </c>
      <c r="BV44" s="188">
        <v>0</v>
      </c>
      <c r="BW44" s="188">
        <f t="shared" si="19"/>
        <v>0</v>
      </c>
      <c r="BX44" s="188">
        <v>0</v>
      </c>
      <c r="BY44" s="188">
        <v>0</v>
      </c>
      <c r="BZ44" s="188">
        <f t="shared" si="20"/>
        <v>0</v>
      </c>
      <c r="CA44" s="188">
        <v>0</v>
      </c>
      <c r="CB44" s="188">
        <v>0</v>
      </c>
      <c r="CC44" s="188">
        <v>0</v>
      </c>
      <c r="CD44" s="189">
        <f t="shared" si="13"/>
        <v>0</v>
      </c>
      <c r="CE44" s="194">
        <v>13124</v>
      </c>
    </row>
    <row r="45" spans="1:83" s="23" customFormat="1" ht="12" customHeight="1">
      <c r="A45" s="177" t="s">
        <v>108</v>
      </c>
      <c r="B45" s="178">
        <v>1121</v>
      </c>
      <c r="C45" s="179">
        <v>249</v>
      </c>
      <c r="D45" s="179">
        <v>29</v>
      </c>
      <c r="E45" s="180">
        <f t="shared" si="14"/>
        <v>1399</v>
      </c>
      <c r="F45" s="181">
        <v>0</v>
      </c>
      <c r="G45" s="22">
        <v>0</v>
      </c>
      <c r="H45" s="22">
        <v>0</v>
      </c>
      <c r="I45" s="22">
        <v>0</v>
      </c>
      <c r="J45" s="182">
        <f t="shared" si="28"/>
        <v>0</v>
      </c>
      <c r="K45" s="178">
        <v>0</v>
      </c>
      <c r="L45" s="179">
        <v>0</v>
      </c>
      <c r="M45" s="179">
        <v>0</v>
      </c>
      <c r="N45" s="179">
        <f t="shared" si="27"/>
        <v>0</v>
      </c>
      <c r="O45" s="179">
        <v>0</v>
      </c>
      <c r="P45" s="179">
        <v>0</v>
      </c>
      <c r="Q45" s="179">
        <v>7515</v>
      </c>
      <c r="R45" s="179">
        <v>28</v>
      </c>
      <c r="S45" s="179">
        <v>0</v>
      </c>
      <c r="T45" s="179">
        <v>0</v>
      </c>
      <c r="U45" s="179">
        <v>0</v>
      </c>
      <c r="V45" s="179">
        <v>0</v>
      </c>
      <c r="W45" s="179">
        <v>0</v>
      </c>
      <c r="X45" s="179">
        <v>0</v>
      </c>
      <c r="Y45" s="179">
        <v>45</v>
      </c>
      <c r="Z45" s="179">
        <v>0</v>
      </c>
      <c r="AA45" s="179">
        <v>0</v>
      </c>
      <c r="AB45" s="179">
        <v>0</v>
      </c>
      <c r="AC45" s="179">
        <v>0</v>
      </c>
      <c r="AD45" s="179">
        <v>0</v>
      </c>
      <c r="AE45" s="179">
        <v>0</v>
      </c>
      <c r="AF45" s="179">
        <v>0</v>
      </c>
      <c r="AG45" s="179">
        <v>0</v>
      </c>
      <c r="AH45" s="179">
        <v>0</v>
      </c>
      <c r="AI45" s="179">
        <v>0</v>
      </c>
      <c r="AJ45" s="179">
        <v>0</v>
      </c>
      <c r="AK45" s="179">
        <v>0</v>
      </c>
      <c r="AL45" s="179">
        <v>0</v>
      </c>
      <c r="AM45" s="179">
        <v>0</v>
      </c>
      <c r="AN45" s="179">
        <v>0</v>
      </c>
      <c r="AO45" s="183">
        <f t="shared" si="12"/>
        <v>7588</v>
      </c>
      <c r="AP45" s="181">
        <v>0</v>
      </c>
      <c r="AQ45" s="22">
        <v>0</v>
      </c>
      <c r="AR45" s="182">
        <f t="shared" si="29"/>
        <v>0</v>
      </c>
      <c r="AS45" s="184">
        <v>0</v>
      </c>
      <c r="AT45" s="185">
        <f t="shared" si="30"/>
        <v>7588</v>
      </c>
      <c r="AU45" s="178">
        <v>0</v>
      </c>
      <c r="AV45" s="179">
        <v>0</v>
      </c>
      <c r="AW45" s="179">
        <f t="shared" si="15"/>
        <v>0</v>
      </c>
      <c r="AX45" s="179">
        <v>0</v>
      </c>
      <c r="AY45" s="179">
        <v>0</v>
      </c>
      <c r="AZ45" s="179">
        <v>0</v>
      </c>
      <c r="BA45" s="179">
        <v>0</v>
      </c>
      <c r="BB45" s="179">
        <f t="shared" si="16"/>
        <v>0</v>
      </c>
      <c r="BC45" s="179">
        <v>0</v>
      </c>
      <c r="BD45" s="179">
        <v>0</v>
      </c>
      <c r="BE45" s="179">
        <v>0</v>
      </c>
      <c r="BF45" s="179">
        <f t="shared" si="17"/>
        <v>0</v>
      </c>
      <c r="BG45" s="179">
        <v>0</v>
      </c>
      <c r="BH45" s="179">
        <v>0</v>
      </c>
      <c r="BI45" s="179">
        <v>0</v>
      </c>
      <c r="BJ45" s="179">
        <v>0</v>
      </c>
      <c r="BK45" s="179">
        <f t="shared" si="18"/>
        <v>0</v>
      </c>
      <c r="BL45" s="179">
        <v>0</v>
      </c>
      <c r="BM45" s="179">
        <v>0</v>
      </c>
      <c r="BN45" s="179">
        <v>0</v>
      </c>
      <c r="BO45" s="179">
        <v>0</v>
      </c>
      <c r="BP45" s="179">
        <v>0</v>
      </c>
      <c r="BQ45" s="179">
        <v>0</v>
      </c>
      <c r="BR45" s="179">
        <v>0</v>
      </c>
      <c r="BS45" s="179">
        <v>0</v>
      </c>
      <c r="BT45" s="179">
        <v>0</v>
      </c>
      <c r="BU45" s="179">
        <v>0</v>
      </c>
      <c r="BV45" s="179">
        <v>0</v>
      </c>
      <c r="BW45" s="179">
        <f t="shared" si="19"/>
        <v>0</v>
      </c>
      <c r="BX45" s="179">
        <v>0</v>
      </c>
      <c r="BY45" s="179">
        <v>0</v>
      </c>
      <c r="BZ45" s="179">
        <f t="shared" si="20"/>
        <v>0</v>
      </c>
      <c r="CA45" s="179">
        <v>0</v>
      </c>
      <c r="CB45" s="179">
        <v>0</v>
      </c>
      <c r="CC45" s="179">
        <v>0</v>
      </c>
      <c r="CD45" s="180">
        <f t="shared" si="13"/>
        <v>0</v>
      </c>
      <c r="CE45" s="184">
        <v>8987</v>
      </c>
    </row>
    <row r="46" spans="1:83" s="23" customFormat="1" ht="12" customHeight="1">
      <c r="A46" s="186" t="s">
        <v>109</v>
      </c>
      <c r="B46" s="187">
        <v>0</v>
      </c>
      <c r="C46" s="188">
        <v>0</v>
      </c>
      <c r="D46" s="188">
        <v>0</v>
      </c>
      <c r="E46" s="189">
        <f t="shared" si="14"/>
        <v>0</v>
      </c>
      <c r="F46" s="190">
        <v>0</v>
      </c>
      <c r="G46" s="191">
        <v>0</v>
      </c>
      <c r="H46" s="191">
        <v>0</v>
      </c>
      <c r="I46" s="191">
        <v>0</v>
      </c>
      <c r="J46" s="192">
        <f t="shared" si="28"/>
        <v>0</v>
      </c>
      <c r="K46" s="187">
        <v>0</v>
      </c>
      <c r="L46" s="188">
        <v>0</v>
      </c>
      <c r="M46" s="188">
        <v>0</v>
      </c>
      <c r="N46" s="188">
        <f t="shared" si="27"/>
        <v>0</v>
      </c>
      <c r="O46" s="188">
        <v>0</v>
      </c>
      <c r="P46" s="188">
        <v>0</v>
      </c>
      <c r="Q46" s="188">
        <v>15531</v>
      </c>
      <c r="R46" s="188">
        <v>311</v>
      </c>
      <c r="S46" s="188">
        <v>18</v>
      </c>
      <c r="T46" s="188">
        <v>0</v>
      </c>
      <c r="U46" s="188">
        <v>0</v>
      </c>
      <c r="V46" s="188">
        <v>0</v>
      </c>
      <c r="W46" s="188">
        <v>0</v>
      </c>
      <c r="X46" s="188">
        <v>0</v>
      </c>
      <c r="Y46" s="188">
        <v>16</v>
      </c>
      <c r="Z46" s="188">
        <v>0</v>
      </c>
      <c r="AA46" s="188">
        <v>0</v>
      </c>
      <c r="AB46" s="188">
        <v>49</v>
      </c>
      <c r="AC46" s="188">
        <v>85</v>
      </c>
      <c r="AD46" s="188">
        <v>33</v>
      </c>
      <c r="AE46" s="188">
        <v>0</v>
      </c>
      <c r="AF46" s="188">
        <v>0</v>
      </c>
      <c r="AG46" s="188">
        <v>0</v>
      </c>
      <c r="AH46" s="188">
        <v>0</v>
      </c>
      <c r="AI46" s="188">
        <v>0</v>
      </c>
      <c r="AJ46" s="188">
        <v>17</v>
      </c>
      <c r="AK46" s="188">
        <v>16</v>
      </c>
      <c r="AL46" s="188">
        <v>0</v>
      </c>
      <c r="AM46" s="188">
        <v>0</v>
      </c>
      <c r="AN46" s="188">
        <v>0</v>
      </c>
      <c r="AO46" s="193">
        <f t="shared" si="12"/>
        <v>16076</v>
      </c>
      <c r="AP46" s="190">
        <v>0</v>
      </c>
      <c r="AQ46" s="191">
        <v>0</v>
      </c>
      <c r="AR46" s="192">
        <f t="shared" si="29"/>
        <v>0</v>
      </c>
      <c r="AS46" s="194">
        <v>0</v>
      </c>
      <c r="AT46" s="195">
        <f t="shared" si="30"/>
        <v>16076</v>
      </c>
      <c r="AU46" s="187">
        <v>0</v>
      </c>
      <c r="AV46" s="188">
        <v>0</v>
      </c>
      <c r="AW46" s="188">
        <f t="shared" si="15"/>
        <v>0</v>
      </c>
      <c r="AX46" s="188">
        <v>0</v>
      </c>
      <c r="AY46" s="188">
        <v>0</v>
      </c>
      <c r="AZ46" s="188">
        <v>0</v>
      </c>
      <c r="BA46" s="188">
        <v>0</v>
      </c>
      <c r="BB46" s="188">
        <f t="shared" si="16"/>
        <v>0</v>
      </c>
      <c r="BC46" s="188">
        <v>9</v>
      </c>
      <c r="BD46" s="188">
        <v>0</v>
      </c>
      <c r="BE46" s="188">
        <v>0</v>
      </c>
      <c r="BF46" s="188">
        <f t="shared" si="17"/>
        <v>0</v>
      </c>
      <c r="BG46" s="188">
        <v>0</v>
      </c>
      <c r="BH46" s="188">
        <v>0</v>
      </c>
      <c r="BI46" s="188">
        <v>0</v>
      </c>
      <c r="BJ46" s="188">
        <v>0</v>
      </c>
      <c r="BK46" s="188">
        <f t="shared" si="18"/>
        <v>0</v>
      </c>
      <c r="BL46" s="188">
        <v>0</v>
      </c>
      <c r="BM46" s="188">
        <v>0</v>
      </c>
      <c r="BN46" s="188">
        <v>0</v>
      </c>
      <c r="BO46" s="188">
        <v>0</v>
      </c>
      <c r="BP46" s="188">
        <v>0</v>
      </c>
      <c r="BQ46" s="188">
        <v>0</v>
      </c>
      <c r="BR46" s="188">
        <v>0</v>
      </c>
      <c r="BS46" s="188">
        <v>0</v>
      </c>
      <c r="BT46" s="188">
        <v>0</v>
      </c>
      <c r="BU46" s="188">
        <v>0</v>
      </c>
      <c r="BV46" s="188">
        <v>0</v>
      </c>
      <c r="BW46" s="188">
        <f t="shared" si="19"/>
        <v>0</v>
      </c>
      <c r="BX46" s="188">
        <v>0</v>
      </c>
      <c r="BY46" s="188">
        <v>0</v>
      </c>
      <c r="BZ46" s="188">
        <f t="shared" si="20"/>
        <v>0</v>
      </c>
      <c r="CA46" s="188">
        <v>0</v>
      </c>
      <c r="CB46" s="188">
        <v>0</v>
      </c>
      <c r="CC46" s="188">
        <v>0</v>
      </c>
      <c r="CD46" s="189">
        <f t="shared" si="13"/>
        <v>9</v>
      </c>
      <c r="CE46" s="194">
        <v>16085</v>
      </c>
    </row>
    <row r="47" spans="1:83" s="23" customFormat="1" ht="12" customHeight="1">
      <c r="A47" s="177" t="s">
        <v>110</v>
      </c>
      <c r="B47" s="178">
        <v>0</v>
      </c>
      <c r="C47" s="179">
        <v>0</v>
      </c>
      <c r="D47" s="179">
        <v>0</v>
      </c>
      <c r="E47" s="180">
        <f t="shared" si="14"/>
        <v>0</v>
      </c>
      <c r="F47" s="181">
        <v>0</v>
      </c>
      <c r="G47" s="22">
        <v>0</v>
      </c>
      <c r="H47" s="22">
        <v>0</v>
      </c>
      <c r="I47" s="22">
        <v>0</v>
      </c>
      <c r="J47" s="182">
        <f t="shared" si="28"/>
        <v>0</v>
      </c>
      <c r="K47" s="178">
        <v>0</v>
      </c>
      <c r="L47" s="179">
        <v>0</v>
      </c>
      <c r="M47" s="179">
        <v>0</v>
      </c>
      <c r="N47" s="179">
        <f t="shared" si="27"/>
        <v>0</v>
      </c>
      <c r="O47" s="179">
        <v>0</v>
      </c>
      <c r="P47" s="179">
        <v>0</v>
      </c>
      <c r="Q47" s="179">
        <v>18124</v>
      </c>
      <c r="R47" s="179">
        <v>127</v>
      </c>
      <c r="S47" s="179">
        <v>14</v>
      </c>
      <c r="T47" s="179">
        <v>0</v>
      </c>
      <c r="U47" s="179">
        <v>13</v>
      </c>
      <c r="V47" s="179">
        <v>6</v>
      </c>
      <c r="W47" s="179">
        <v>0</v>
      </c>
      <c r="X47" s="179">
        <v>0</v>
      </c>
      <c r="Y47" s="179">
        <v>138</v>
      </c>
      <c r="Z47" s="179">
        <v>7</v>
      </c>
      <c r="AA47" s="179">
        <v>6</v>
      </c>
      <c r="AB47" s="179">
        <v>0</v>
      </c>
      <c r="AC47" s="179">
        <v>432</v>
      </c>
      <c r="AD47" s="179">
        <v>36</v>
      </c>
      <c r="AE47" s="179">
        <v>0</v>
      </c>
      <c r="AF47" s="179">
        <v>0</v>
      </c>
      <c r="AG47" s="179">
        <v>11</v>
      </c>
      <c r="AH47" s="179">
        <v>0</v>
      </c>
      <c r="AI47" s="179">
        <v>11</v>
      </c>
      <c r="AJ47" s="179">
        <v>0</v>
      </c>
      <c r="AK47" s="179">
        <v>6</v>
      </c>
      <c r="AL47" s="179">
        <v>24</v>
      </c>
      <c r="AM47" s="179">
        <v>0</v>
      </c>
      <c r="AN47" s="179">
        <v>190</v>
      </c>
      <c r="AO47" s="183">
        <f t="shared" si="12"/>
        <v>19145</v>
      </c>
      <c r="AP47" s="181">
        <v>0</v>
      </c>
      <c r="AQ47" s="22">
        <v>0</v>
      </c>
      <c r="AR47" s="182">
        <f t="shared" si="29"/>
        <v>0</v>
      </c>
      <c r="AS47" s="184">
        <v>0</v>
      </c>
      <c r="AT47" s="185">
        <f t="shared" si="30"/>
        <v>19145</v>
      </c>
      <c r="AU47" s="178">
        <v>0</v>
      </c>
      <c r="AV47" s="179">
        <v>28</v>
      </c>
      <c r="AW47" s="179">
        <f t="shared" si="15"/>
        <v>28</v>
      </c>
      <c r="AX47" s="179">
        <v>0</v>
      </c>
      <c r="AY47" s="179">
        <v>0</v>
      </c>
      <c r="AZ47" s="179">
        <v>0</v>
      </c>
      <c r="BA47" s="179">
        <v>0</v>
      </c>
      <c r="BB47" s="179">
        <f t="shared" si="16"/>
        <v>0</v>
      </c>
      <c r="BC47" s="179">
        <v>7</v>
      </c>
      <c r="BD47" s="179">
        <v>0</v>
      </c>
      <c r="BE47" s="179">
        <v>0</v>
      </c>
      <c r="BF47" s="179">
        <f t="shared" si="17"/>
        <v>0</v>
      </c>
      <c r="BG47" s="179">
        <v>0</v>
      </c>
      <c r="BH47" s="179">
        <v>0</v>
      </c>
      <c r="BI47" s="179">
        <v>0</v>
      </c>
      <c r="BJ47" s="179">
        <v>0</v>
      </c>
      <c r="BK47" s="179">
        <f t="shared" si="18"/>
        <v>0</v>
      </c>
      <c r="BL47" s="179">
        <v>0</v>
      </c>
      <c r="BM47" s="179">
        <v>0</v>
      </c>
      <c r="BN47" s="179">
        <v>0</v>
      </c>
      <c r="BO47" s="179">
        <v>0</v>
      </c>
      <c r="BP47" s="179">
        <v>0</v>
      </c>
      <c r="BQ47" s="179">
        <v>33</v>
      </c>
      <c r="BR47" s="179">
        <v>0</v>
      </c>
      <c r="BS47" s="179">
        <v>0</v>
      </c>
      <c r="BT47" s="179">
        <v>0</v>
      </c>
      <c r="BU47" s="179">
        <v>0</v>
      </c>
      <c r="BV47" s="179">
        <v>0</v>
      </c>
      <c r="BW47" s="179">
        <f t="shared" si="19"/>
        <v>0</v>
      </c>
      <c r="BX47" s="179">
        <v>0</v>
      </c>
      <c r="BY47" s="179">
        <v>0</v>
      </c>
      <c r="BZ47" s="179">
        <f t="shared" si="20"/>
        <v>0</v>
      </c>
      <c r="CA47" s="179">
        <v>0</v>
      </c>
      <c r="CB47" s="179">
        <v>0</v>
      </c>
      <c r="CC47" s="179">
        <v>0</v>
      </c>
      <c r="CD47" s="180">
        <f t="shared" si="13"/>
        <v>68</v>
      </c>
      <c r="CE47" s="184">
        <v>19213</v>
      </c>
    </row>
    <row r="48" spans="1:83" s="23" customFormat="1" ht="12" customHeight="1">
      <c r="A48" s="186" t="s">
        <v>111</v>
      </c>
      <c r="B48" s="187">
        <v>0</v>
      </c>
      <c r="C48" s="188">
        <v>0</v>
      </c>
      <c r="D48" s="188">
        <v>0</v>
      </c>
      <c r="E48" s="189">
        <f t="shared" si="14"/>
        <v>0</v>
      </c>
      <c r="F48" s="190">
        <v>0</v>
      </c>
      <c r="G48" s="191">
        <v>0</v>
      </c>
      <c r="H48" s="191">
        <v>0</v>
      </c>
      <c r="I48" s="191">
        <v>0</v>
      </c>
      <c r="J48" s="192">
        <f t="shared" si="28"/>
        <v>0</v>
      </c>
      <c r="K48" s="187">
        <v>0</v>
      </c>
      <c r="L48" s="188">
        <v>0</v>
      </c>
      <c r="M48" s="188">
        <v>0</v>
      </c>
      <c r="N48" s="188">
        <f t="shared" si="27"/>
        <v>0</v>
      </c>
      <c r="O48" s="188">
        <v>0</v>
      </c>
      <c r="P48" s="188">
        <v>0</v>
      </c>
      <c r="Q48" s="188">
        <v>373</v>
      </c>
      <c r="R48" s="188">
        <v>53091</v>
      </c>
      <c r="S48" s="188">
        <v>171</v>
      </c>
      <c r="T48" s="188">
        <v>0</v>
      </c>
      <c r="U48" s="188">
        <v>0</v>
      </c>
      <c r="V48" s="188">
        <v>0</v>
      </c>
      <c r="W48" s="188">
        <v>0</v>
      </c>
      <c r="X48" s="188">
        <v>0</v>
      </c>
      <c r="Y48" s="188">
        <v>0</v>
      </c>
      <c r="Z48" s="188">
        <v>0</v>
      </c>
      <c r="AA48" s="188">
        <v>0</v>
      </c>
      <c r="AB48" s="188">
        <v>17</v>
      </c>
      <c r="AC48" s="188">
        <v>42</v>
      </c>
      <c r="AD48" s="188">
        <v>0</v>
      </c>
      <c r="AE48" s="188">
        <v>0</v>
      </c>
      <c r="AF48" s="188">
        <v>0</v>
      </c>
      <c r="AG48" s="188">
        <v>0</v>
      </c>
      <c r="AH48" s="188">
        <v>0</v>
      </c>
      <c r="AI48" s="188">
        <v>0</v>
      </c>
      <c r="AJ48" s="188">
        <v>0</v>
      </c>
      <c r="AK48" s="188">
        <v>0</v>
      </c>
      <c r="AL48" s="188">
        <v>6</v>
      </c>
      <c r="AM48" s="188">
        <v>0</v>
      </c>
      <c r="AN48" s="188">
        <v>141</v>
      </c>
      <c r="AO48" s="193">
        <f t="shared" si="12"/>
        <v>53841</v>
      </c>
      <c r="AP48" s="190">
        <v>0</v>
      </c>
      <c r="AQ48" s="191">
        <v>0</v>
      </c>
      <c r="AR48" s="192">
        <f t="shared" si="29"/>
        <v>0</v>
      </c>
      <c r="AS48" s="194">
        <v>0</v>
      </c>
      <c r="AT48" s="195">
        <f t="shared" si="30"/>
        <v>53841</v>
      </c>
      <c r="AU48" s="187">
        <v>0</v>
      </c>
      <c r="AV48" s="188">
        <v>305</v>
      </c>
      <c r="AW48" s="188">
        <f t="shared" si="15"/>
        <v>305</v>
      </c>
      <c r="AX48" s="188">
        <v>0</v>
      </c>
      <c r="AY48" s="188">
        <v>0</v>
      </c>
      <c r="AZ48" s="188">
        <v>0</v>
      </c>
      <c r="BA48" s="188">
        <v>0</v>
      </c>
      <c r="BB48" s="188">
        <f t="shared" si="16"/>
        <v>0</v>
      </c>
      <c r="BC48" s="188">
        <v>0</v>
      </c>
      <c r="BD48" s="188">
        <v>0</v>
      </c>
      <c r="BE48" s="188">
        <v>0</v>
      </c>
      <c r="BF48" s="188">
        <f t="shared" si="17"/>
        <v>0</v>
      </c>
      <c r="BG48" s="188">
        <v>0</v>
      </c>
      <c r="BH48" s="188">
        <v>0</v>
      </c>
      <c r="BI48" s="188">
        <v>0</v>
      </c>
      <c r="BJ48" s="188">
        <v>0</v>
      </c>
      <c r="BK48" s="188">
        <f t="shared" si="18"/>
        <v>0</v>
      </c>
      <c r="BL48" s="188">
        <v>0</v>
      </c>
      <c r="BM48" s="188">
        <v>0</v>
      </c>
      <c r="BN48" s="188">
        <v>0</v>
      </c>
      <c r="BO48" s="188">
        <v>0</v>
      </c>
      <c r="BP48" s="188">
        <v>0</v>
      </c>
      <c r="BQ48" s="188">
        <v>0</v>
      </c>
      <c r="BR48" s="188">
        <v>0</v>
      </c>
      <c r="BS48" s="188">
        <v>0</v>
      </c>
      <c r="BT48" s="188">
        <v>0</v>
      </c>
      <c r="BU48" s="188">
        <v>0</v>
      </c>
      <c r="BV48" s="188">
        <v>0</v>
      </c>
      <c r="BW48" s="188">
        <f t="shared" si="19"/>
        <v>0</v>
      </c>
      <c r="BX48" s="188">
        <v>0</v>
      </c>
      <c r="BY48" s="188">
        <v>0</v>
      </c>
      <c r="BZ48" s="188">
        <f t="shared" si="20"/>
        <v>0</v>
      </c>
      <c r="CA48" s="188">
        <v>0</v>
      </c>
      <c r="CB48" s="188">
        <v>0</v>
      </c>
      <c r="CC48" s="188">
        <v>0</v>
      </c>
      <c r="CD48" s="189">
        <f t="shared" si="13"/>
        <v>305</v>
      </c>
      <c r="CE48" s="194">
        <v>54146</v>
      </c>
    </row>
    <row r="49" spans="1:83" s="23" customFormat="1" ht="12" customHeight="1">
      <c r="A49" s="177" t="s">
        <v>112</v>
      </c>
      <c r="B49" s="178">
        <v>0</v>
      </c>
      <c r="C49" s="179">
        <v>0</v>
      </c>
      <c r="D49" s="179">
        <v>0</v>
      </c>
      <c r="E49" s="180">
        <f t="shared" si="14"/>
        <v>0</v>
      </c>
      <c r="F49" s="181">
        <v>0</v>
      </c>
      <c r="G49" s="22">
        <v>0</v>
      </c>
      <c r="H49" s="22">
        <v>0</v>
      </c>
      <c r="I49" s="22">
        <v>0</v>
      </c>
      <c r="J49" s="182">
        <f t="shared" si="28"/>
        <v>0</v>
      </c>
      <c r="K49" s="178">
        <v>15</v>
      </c>
      <c r="L49" s="179">
        <v>0</v>
      </c>
      <c r="M49" s="179">
        <v>0</v>
      </c>
      <c r="N49" s="179">
        <f t="shared" si="27"/>
        <v>15</v>
      </c>
      <c r="O49" s="179">
        <v>0</v>
      </c>
      <c r="P49" s="179">
        <v>0</v>
      </c>
      <c r="Q49" s="179">
        <v>31</v>
      </c>
      <c r="R49" s="179">
        <v>125</v>
      </c>
      <c r="S49" s="179">
        <v>31738</v>
      </c>
      <c r="T49" s="179">
        <v>0</v>
      </c>
      <c r="U49" s="179">
        <v>16</v>
      </c>
      <c r="V49" s="179">
        <v>0</v>
      </c>
      <c r="W49" s="179">
        <v>0</v>
      </c>
      <c r="X49" s="179">
        <v>0</v>
      </c>
      <c r="Y49" s="179">
        <v>0</v>
      </c>
      <c r="Z49" s="179">
        <v>51</v>
      </c>
      <c r="AA49" s="179">
        <v>0</v>
      </c>
      <c r="AB49" s="179">
        <v>0</v>
      </c>
      <c r="AC49" s="179">
        <v>152</v>
      </c>
      <c r="AD49" s="179">
        <v>0</v>
      </c>
      <c r="AE49" s="179">
        <v>0</v>
      </c>
      <c r="AF49" s="179">
        <v>0</v>
      </c>
      <c r="AG49" s="179">
        <v>39</v>
      </c>
      <c r="AH49" s="179">
        <v>0</v>
      </c>
      <c r="AI49" s="179">
        <v>0</v>
      </c>
      <c r="AJ49" s="179">
        <v>0</v>
      </c>
      <c r="AK49" s="179">
        <v>0</v>
      </c>
      <c r="AL49" s="179">
        <v>0</v>
      </c>
      <c r="AM49" s="179">
        <v>0</v>
      </c>
      <c r="AN49" s="179">
        <v>11</v>
      </c>
      <c r="AO49" s="183">
        <f t="shared" si="12"/>
        <v>32178</v>
      </c>
      <c r="AP49" s="181">
        <v>0</v>
      </c>
      <c r="AQ49" s="22">
        <v>0</v>
      </c>
      <c r="AR49" s="182">
        <f t="shared" si="29"/>
        <v>0</v>
      </c>
      <c r="AS49" s="184">
        <v>0</v>
      </c>
      <c r="AT49" s="185">
        <f t="shared" si="30"/>
        <v>32178</v>
      </c>
      <c r="AU49" s="178">
        <v>0</v>
      </c>
      <c r="AV49" s="179">
        <v>34</v>
      </c>
      <c r="AW49" s="179">
        <f t="shared" si="15"/>
        <v>34</v>
      </c>
      <c r="AX49" s="179">
        <v>0</v>
      </c>
      <c r="AY49" s="179">
        <v>0</v>
      </c>
      <c r="AZ49" s="179">
        <v>0</v>
      </c>
      <c r="BA49" s="179">
        <v>0</v>
      </c>
      <c r="BB49" s="179">
        <f t="shared" si="16"/>
        <v>0</v>
      </c>
      <c r="BC49" s="179">
        <v>0</v>
      </c>
      <c r="BD49" s="179">
        <v>0</v>
      </c>
      <c r="BE49" s="179">
        <v>0</v>
      </c>
      <c r="BF49" s="179">
        <f t="shared" si="17"/>
        <v>0</v>
      </c>
      <c r="BG49" s="179">
        <v>0</v>
      </c>
      <c r="BH49" s="179">
        <v>0</v>
      </c>
      <c r="BI49" s="179">
        <v>0</v>
      </c>
      <c r="BJ49" s="179">
        <v>0</v>
      </c>
      <c r="BK49" s="179">
        <f t="shared" si="18"/>
        <v>0</v>
      </c>
      <c r="BL49" s="179">
        <v>0</v>
      </c>
      <c r="BM49" s="179">
        <v>0</v>
      </c>
      <c r="BN49" s="179">
        <v>0</v>
      </c>
      <c r="BO49" s="179">
        <v>0</v>
      </c>
      <c r="BP49" s="179">
        <v>0</v>
      </c>
      <c r="BQ49" s="179">
        <v>0</v>
      </c>
      <c r="BR49" s="179">
        <v>0</v>
      </c>
      <c r="BS49" s="179">
        <v>0</v>
      </c>
      <c r="BT49" s="179">
        <v>0</v>
      </c>
      <c r="BU49" s="179">
        <v>0</v>
      </c>
      <c r="BV49" s="179">
        <v>0</v>
      </c>
      <c r="BW49" s="179">
        <f t="shared" si="19"/>
        <v>0</v>
      </c>
      <c r="BX49" s="179">
        <v>0</v>
      </c>
      <c r="BY49" s="179">
        <v>0</v>
      </c>
      <c r="BZ49" s="179">
        <f t="shared" si="20"/>
        <v>0</v>
      </c>
      <c r="CA49" s="179">
        <v>0</v>
      </c>
      <c r="CB49" s="179">
        <v>0</v>
      </c>
      <c r="CC49" s="179">
        <v>0</v>
      </c>
      <c r="CD49" s="180">
        <f t="shared" si="13"/>
        <v>34</v>
      </c>
      <c r="CE49" s="184">
        <v>32212</v>
      </c>
    </row>
    <row r="50" spans="1:83" s="23" customFormat="1" ht="12" customHeight="1">
      <c r="A50" s="186" t="s">
        <v>113</v>
      </c>
      <c r="B50" s="187">
        <v>30</v>
      </c>
      <c r="C50" s="188">
        <v>13</v>
      </c>
      <c r="D50" s="188">
        <v>0</v>
      </c>
      <c r="E50" s="189">
        <f t="shared" si="14"/>
        <v>43</v>
      </c>
      <c r="F50" s="190">
        <v>0</v>
      </c>
      <c r="G50" s="191">
        <v>0</v>
      </c>
      <c r="H50" s="191">
        <v>0</v>
      </c>
      <c r="I50" s="191">
        <v>0</v>
      </c>
      <c r="J50" s="192">
        <f t="shared" si="28"/>
        <v>0</v>
      </c>
      <c r="K50" s="187">
        <v>0</v>
      </c>
      <c r="L50" s="188">
        <v>0</v>
      </c>
      <c r="M50" s="188">
        <v>0</v>
      </c>
      <c r="N50" s="188">
        <f t="shared" si="27"/>
        <v>0</v>
      </c>
      <c r="O50" s="188">
        <v>0</v>
      </c>
      <c r="P50" s="188">
        <v>0</v>
      </c>
      <c r="Q50" s="188">
        <v>11</v>
      </c>
      <c r="R50" s="188">
        <v>0</v>
      </c>
      <c r="S50" s="188">
        <v>0</v>
      </c>
      <c r="T50" s="188">
        <v>21207</v>
      </c>
      <c r="U50" s="188">
        <v>166</v>
      </c>
      <c r="V50" s="188">
        <v>0</v>
      </c>
      <c r="W50" s="188">
        <v>0</v>
      </c>
      <c r="X50" s="188">
        <v>0</v>
      </c>
      <c r="Y50" s="188">
        <v>0</v>
      </c>
      <c r="Z50" s="188">
        <v>0</v>
      </c>
      <c r="AA50" s="188">
        <v>0</v>
      </c>
      <c r="AB50" s="188">
        <v>0</v>
      </c>
      <c r="AC50" s="188">
        <v>11</v>
      </c>
      <c r="AD50" s="188">
        <v>0</v>
      </c>
      <c r="AE50" s="188">
        <v>0</v>
      </c>
      <c r="AF50" s="188">
        <v>0</v>
      </c>
      <c r="AG50" s="188">
        <v>46</v>
      </c>
      <c r="AH50" s="188">
        <v>0</v>
      </c>
      <c r="AI50" s="188">
        <v>0</v>
      </c>
      <c r="AJ50" s="188">
        <v>6</v>
      </c>
      <c r="AK50" s="188">
        <v>0</v>
      </c>
      <c r="AL50" s="188">
        <v>0</v>
      </c>
      <c r="AM50" s="188">
        <v>0</v>
      </c>
      <c r="AN50" s="188">
        <v>114</v>
      </c>
      <c r="AO50" s="193">
        <f t="shared" si="12"/>
        <v>21561</v>
      </c>
      <c r="AP50" s="190">
        <v>0</v>
      </c>
      <c r="AQ50" s="191">
        <v>0</v>
      </c>
      <c r="AR50" s="192">
        <f t="shared" si="29"/>
        <v>0</v>
      </c>
      <c r="AS50" s="194">
        <v>0</v>
      </c>
      <c r="AT50" s="195">
        <f t="shared" si="30"/>
        <v>21561</v>
      </c>
      <c r="AU50" s="187">
        <v>0</v>
      </c>
      <c r="AV50" s="188">
        <v>54</v>
      </c>
      <c r="AW50" s="188">
        <f t="shared" si="15"/>
        <v>54</v>
      </c>
      <c r="AX50" s="188">
        <v>0</v>
      </c>
      <c r="AY50" s="188">
        <v>0</v>
      </c>
      <c r="AZ50" s="188">
        <v>0</v>
      </c>
      <c r="BA50" s="188">
        <v>0</v>
      </c>
      <c r="BB50" s="188">
        <f t="shared" si="16"/>
        <v>0</v>
      </c>
      <c r="BC50" s="188">
        <v>3</v>
      </c>
      <c r="BD50" s="188">
        <v>0</v>
      </c>
      <c r="BE50" s="188">
        <v>0</v>
      </c>
      <c r="BF50" s="188">
        <f t="shared" si="17"/>
        <v>0</v>
      </c>
      <c r="BG50" s="188">
        <v>0</v>
      </c>
      <c r="BH50" s="188">
        <v>0</v>
      </c>
      <c r="BI50" s="188">
        <v>0</v>
      </c>
      <c r="BJ50" s="188">
        <v>0</v>
      </c>
      <c r="BK50" s="188">
        <f t="shared" si="18"/>
        <v>0</v>
      </c>
      <c r="BL50" s="188">
        <v>0</v>
      </c>
      <c r="BM50" s="188">
        <v>0</v>
      </c>
      <c r="BN50" s="188">
        <v>0</v>
      </c>
      <c r="BO50" s="188">
        <v>0</v>
      </c>
      <c r="BP50" s="188">
        <v>0</v>
      </c>
      <c r="BQ50" s="188">
        <v>0</v>
      </c>
      <c r="BR50" s="188">
        <v>0</v>
      </c>
      <c r="BS50" s="188">
        <v>0</v>
      </c>
      <c r="BT50" s="188">
        <v>0</v>
      </c>
      <c r="BU50" s="188">
        <v>0</v>
      </c>
      <c r="BV50" s="188">
        <v>0</v>
      </c>
      <c r="BW50" s="188">
        <f t="shared" si="19"/>
        <v>0</v>
      </c>
      <c r="BX50" s="188">
        <v>0</v>
      </c>
      <c r="BY50" s="188">
        <v>0</v>
      </c>
      <c r="BZ50" s="188">
        <f t="shared" si="20"/>
        <v>0</v>
      </c>
      <c r="CA50" s="188">
        <v>0</v>
      </c>
      <c r="CB50" s="188">
        <v>0</v>
      </c>
      <c r="CC50" s="188">
        <v>0</v>
      </c>
      <c r="CD50" s="189">
        <f t="shared" si="13"/>
        <v>57</v>
      </c>
      <c r="CE50" s="194">
        <v>21661</v>
      </c>
    </row>
    <row r="51" spans="1:83" s="23" customFormat="1" ht="12" customHeight="1">
      <c r="A51" s="177" t="s">
        <v>114</v>
      </c>
      <c r="B51" s="178">
        <v>0</v>
      </c>
      <c r="C51" s="179">
        <v>0</v>
      </c>
      <c r="D51" s="179">
        <v>0</v>
      </c>
      <c r="E51" s="180">
        <f t="shared" si="14"/>
        <v>0</v>
      </c>
      <c r="F51" s="181">
        <v>0</v>
      </c>
      <c r="G51" s="22">
        <v>0</v>
      </c>
      <c r="H51" s="22">
        <v>0</v>
      </c>
      <c r="I51" s="22">
        <v>0</v>
      </c>
      <c r="J51" s="182">
        <f t="shared" si="28"/>
        <v>0</v>
      </c>
      <c r="K51" s="178">
        <v>0</v>
      </c>
      <c r="L51" s="179">
        <v>0</v>
      </c>
      <c r="M51" s="179">
        <v>0</v>
      </c>
      <c r="N51" s="179">
        <f t="shared" si="27"/>
        <v>0</v>
      </c>
      <c r="O51" s="179">
        <v>0</v>
      </c>
      <c r="P51" s="179">
        <v>0</v>
      </c>
      <c r="Q51" s="179">
        <v>0</v>
      </c>
      <c r="R51" s="179">
        <v>0</v>
      </c>
      <c r="S51" s="179">
        <v>0</v>
      </c>
      <c r="T51" s="179">
        <v>0</v>
      </c>
      <c r="U51" s="179">
        <v>11580</v>
      </c>
      <c r="V51" s="179">
        <v>0</v>
      </c>
      <c r="W51" s="179">
        <v>0</v>
      </c>
      <c r="X51" s="179">
        <v>0</v>
      </c>
      <c r="Y51" s="179">
        <v>0</v>
      </c>
      <c r="Z51" s="179">
        <v>0</v>
      </c>
      <c r="AA51" s="179">
        <v>0</v>
      </c>
      <c r="AB51" s="179">
        <v>0</v>
      </c>
      <c r="AC51" s="179">
        <v>0</v>
      </c>
      <c r="AD51" s="179">
        <v>0</v>
      </c>
      <c r="AE51" s="179">
        <v>0</v>
      </c>
      <c r="AF51" s="179">
        <v>0</v>
      </c>
      <c r="AG51" s="179">
        <v>0</v>
      </c>
      <c r="AH51" s="179">
        <v>0</v>
      </c>
      <c r="AI51" s="179">
        <v>0</v>
      </c>
      <c r="AJ51" s="179">
        <v>0</v>
      </c>
      <c r="AK51" s="179">
        <v>0</v>
      </c>
      <c r="AL51" s="179">
        <v>0</v>
      </c>
      <c r="AM51" s="179">
        <v>0</v>
      </c>
      <c r="AN51" s="179">
        <v>0</v>
      </c>
      <c r="AO51" s="183">
        <f t="shared" si="12"/>
        <v>11580</v>
      </c>
      <c r="AP51" s="181">
        <v>0</v>
      </c>
      <c r="AQ51" s="22">
        <v>0</v>
      </c>
      <c r="AR51" s="182">
        <f t="shared" si="29"/>
        <v>0</v>
      </c>
      <c r="AS51" s="184">
        <v>0</v>
      </c>
      <c r="AT51" s="185">
        <f t="shared" si="30"/>
        <v>11580</v>
      </c>
      <c r="AU51" s="178">
        <v>0</v>
      </c>
      <c r="AV51" s="179">
        <v>0</v>
      </c>
      <c r="AW51" s="179">
        <f t="shared" si="15"/>
        <v>0</v>
      </c>
      <c r="AX51" s="179">
        <v>0</v>
      </c>
      <c r="AY51" s="179">
        <v>0</v>
      </c>
      <c r="AZ51" s="179">
        <v>0</v>
      </c>
      <c r="BA51" s="179">
        <v>0</v>
      </c>
      <c r="BB51" s="179">
        <f t="shared" si="16"/>
        <v>0</v>
      </c>
      <c r="BC51" s="179">
        <v>0</v>
      </c>
      <c r="BD51" s="179">
        <v>0</v>
      </c>
      <c r="BE51" s="179">
        <v>0</v>
      </c>
      <c r="BF51" s="179">
        <f t="shared" si="17"/>
        <v>0</v>
      </c>
      <c r="BG51" s="179">
        <v>0</v>
      </c>
      <c r="BH51" s="179">
        <v>0</v>
      </c>
      <c r="BI51" s="179">
        <v>0</v>
      </c>
      <c r="BJ51" s="179">
        <v>0</v>
      </c>
      <c r="BK51" s="179">
        <f t="shared" si="18"/>
        <v>0</v>
      </c>
      <c r="BL51" s="179">
        <v>0</v>
      </c>
      <c r="BM51" s="179">
        <v>0</v>
      </c>
      <c r="BN51" s="179">
        <v>0</v>
      </c>
      <c r="BO51" s="179">
        <v>0</v>
      </c>
      <c r="BP51" s="179">
        <v>0</v>
      </c>
      <c r="BQ51" s="179">
        <v>0</v>
      </c>
      <c r="BR51" s="179">
        <v>0</v>
      </c>
      <c r="BS51" s="179">
        <v>0</v>
      </c>
      <c r="BT51" s="179">
        <v>0</v>
      </c>
      <c r="BU51" s="179">
        <v>0</v>
      </c>
      <c r="BV51" s="179">
        <v>0</v>
      </c>
      <c r="BW51" s="179">
        <f t="shared" si="19"/>
        <v>0</v>
      </c>
      <c r="BX51" s="179">
        <v>0</v>
      </c>
      <c r="BY51" s="179">
        <v>0</v>
      </c>
      <c r="BZ51" s="179">
        <f t="shared" si="20"/>
        <v>0</v>
      </c>
      <c r="CA51" s="179">
        <v>0</v>
      </c>
      <c r="CB51" s="179">
        <v>0</v>
      </c>
      <c r="CC51" s="179">
        <v>0</v>
      </c>
      <c r="CD51" s="180">
        <f t="shared" si="13"/>
        <v>0</v>
      </c>
      <c r="CE51" s="184">
        <v>11580</v>
      </c>
    </row>
    <row r="52" spans="1:83" s="23" customFormat="1" ht="12" customHeight="1">
      <c r="A52" s="186" t="s">
        <v>115</v>
      </c>
      <c r="B52" s="187">
        <v>0</v>
      </c>
      <c r="C52" s="188">
        <v>0</v>
      </c>
      <c r="D52" s="188">
        <v>0</v>
      </c>
      <c r="E52" s="189">
        <f t="shared" si="14"/>
        <v>0</v>
      </c>
      <c r="F52" s="190">
        <v>0</v>
      </c>
      <c r="G52" s="191">
        <v>0</v>
      </c>
      <c r="H52" s="191">
        <v>0</v>
      </c>
      <c r="I52" s="191">
        <v>0</v>
      </c>
      <c r="J52" s="192">
        <f t="shared" si="28"/>
        <v>0</v>
      </c>
      <c r="K52" s="187">
        <v>0</v>
      </c>
      <c r="L52" s="188">
        <v>0</v>
      </c>
      <c r="M52" s="188">
        <v>0</v>
      </c>
      <c r="N52" s="188">
        <f t="shared" si="27"/>
        <v>0</v>
      </c>
      <c r="O52" s="188">
        <v>0</v>
      </c>
      <c r="P52" s="188">
        <v>15</v>
      </c>
      <c r="Q52" s="188">
        <v>3</v>
      </c>
      <c r="R52" s="188">
        <v>0</v>
      </c>
      <c r="S52" s="188">
        <v>0</v>
      </c>
      <c r="T52" s="188">
        <v>5</v>
      </c>
      <c r="U52" s="188">
        <v>42460</v>
      </c>
      <c r="V52" s="188">
        <v>218</v>
      </c>
      <c r="W52" s="188">
        <v>0</v>
      </c>
      <c r="X52" s="188">
        <v>0</v>
      </c>
      <c r="Y52" s="188">
        <v>0</v>
      </c>
      <c r="Z52" s="188">
        <v>28</v>
      </c>
      <c r="AA52" s="188">
        <v>10</v>
      </c>
      <c r="AB52" s="188">
        <v>24</v>
      </c>
      <c r="AC52" s="188">
        <v>314</v>
      </c>
      <c r="AD52" s="188">
        <v>74</v>
      </c>
      <c r="AE52" s="188">
        <v>0</v>
      </c>
      <c r="AF52" s="188">
        <v>0</v>
      </c>
      <c r="AG52" s="188">
        <v>0</v>
      </c>
      <c r="AH52" s="188">
        <v>0</v>
      </c>
      <c r="AI52" s="188">
        <v>14</v>
      </c>
      <c r="AJ52" s="188">
        <v>20</v>
      </c>
      <c r="AK52" s="188">
        <v>0</v>
      </c>
      <c r="AL52" s="188">
        <v>0</v>
      </c>
      <c r="AM52" s="188">
        <v>0</v>
      </c>
      <c r="AN52" s="188">
        <v>65</v>
      </c>
      <c r="AO52" s="193">
        <f t="shared" si="12"/>
        <v>43250</v>
      </c>
      <c r="AP52" s="190">
        <v>0</v>
      </c>
      <c r="AQ52" s="191">
        <v>0</v>
      </c>
      <c r="AR52" s="192">
        <f t="shared" si="29"/>
        <v>0</v>
      </c>
      <c r="AS52" s="194">
        <v>0</v>
      </c>
      <c r="AT52" s="195">
        <f t="shared" si="30"/>
        <v>43250</v>
      </c>
      <c r="AU52" s="187">
        <v>0</v>
      </c>
      <c r="AV52" s="188">
        <v>102</v>
      </c>
      <c r="AW52" s="188">
        <f t="shared" si="15"/>
        <v>102</v>
      </c>
      <c r="AX52" s="188">
        <v>0</v>
      </c>
      <c r="AY52" s="188">
        <v>0</v>
      </c>
      <c r="AZ52" s="188">
        <v>0</v>
      </c>
      <c r="BA52" s="188">
        <v>0</v>
      </c>
      <c r="BB52" s="188">
        <f t="shared" si="16"/>
        <v>0</v>
      </c>
      <c r="BC52" s="188">
        <v>0</v>
      </c>
      <c r="BD52" s="188">
        <v>0</v>
      </c>
      <c r="BE52" s="188">
        <v>0</v>
      </c>
      <c r="BF52" s="188">
        <f t="shared" si="17"/>
        <v>0</v>
      </c>
      <c r="BG52" s="188">
        <v>0</v>
      </c>
      <c r="BH52" s="188">
        <v>0</v>
      </c>
      <c r="BI52" s="188">
        <v>0</v>
      </c>
      <c r="BJ52" s="188">
        <v>0</v>
      </c>
      <c r="BK52" s="188">
        <f t="shared" si="18"/>
        <v>0</v>
      </c>
      <c r="BL52" s="188">
        <v>0</v>
      </c>
      <c r="BM52" s="188">
        <v>0</v>
      </c>
      <c r="BN52" s="188">
        <v>0</v>
      </c>
      <c r="BO52" s="188">
        <v>0</v>
      </c>
      <c r="BP52" s="188">
        <v>0</v>
      </c>
      <c r="BQ52" s="188">
        <v>0</v>
      </c>
      <c r="BR52" s="188">
        <v>0</v>
      </c>
      <c r="BS52" s="188">
        <v>0</v>
      </c>
      <c r="BT52" s="188">
        <v>0</v>
      </c>
      <c r="BU52" s="188">
        <v>0</v>
      </c>
      <c r="BV52" s="188">
        <v>0</v>
      </c>
      <c r="BW52" s="188">
        <f t="shared" si="19"/>
        <v>0</v>
      </c>
      <c r="BX52" s="188">
        <v>0</v>
      </c>
      <c r="BY52" s="188">
        <v>0</v>
      </c>
      <c r="BZ52" s="188">
        <f t="shared" si="20"/>
        <v>0</v>
      </c>
      <c r="CA52" s="188">
        <v>0</v>
      </c>
      <c r="CB52" s="188">
        <v>0</v>
      </c>
      <c r="CC52" s="188">
        <v>0</v>
      </c>
      <c r="CD52" s="189">
        <f t="shared" si="13"/>
        <v>102</v>
      </c>
      <c r="CE52" s="194">
        <v>43352</v>
      </c>
    </row>
    <row r="53" spans="1:83" s="23" customFormat="1" ht="12" customHeight="1">
      <c r="A53" s="177" t="s">
        <v>116</v>
      </c>
      <c r="B53" s="178">
        <v>0</v>
      </c>
      <c r="C53" s="179">
        <v>0</v>
      </c>
      <c r="D53" s="179">
        <v>0</v>
      </c>
      <c r="E53" s="180">
        <f t="shared" si="14"/>
        <v>0</v>
      </c>
      <c r="F53" s="181">
        <v>0</v>
      </c>
      <c r="G53" s="22">
        <v>0</v>
      </c>
      <c r="H53" s="22">
        <v>0</v>
      </c>
      <c r="I53" s="22">
        <v>0</v>
      </c>
      <c r="J53" s="182">
        <f t="shared" si="28"/>
        <v>0</v>
      </c>
      <c r="K53" s="178">
        <v>0</v>
      </c>
      <c r="L53" s="179">
        <v>0</v>
      </c>
      <c r="M53" s="179">
        <v>0</v>
      </c>
      <c r="N53" s="179">
        <f t="shared" si="27"/>
        <v>0</v>
      </c>
      <c r="O53" s="179">
        <v>0</v>
      </c>
      <c r="P53" s="179">
        <v>0</v>
      </c>
      <c r="Q53" s="179">
        <v>0</v>
      </c>
      <c r="R53" s="179">
        <v>0</v>
      </c>
      <c r="S53" s="179">
        <v>0</v>
      </c>
      <c r="T53" s="179">
        <v>0</v>
      </c>
      <c r="U53" s="179">
        <v>345</v>
      </c>
      <c r="V53" s="179">
        <v>17732</v>
      </c>
      <c r="W53" s="179">
        <v>0</v>
      </c>
      <c r="X53" s="179">
        <v>0</v>
      </c>
      <c r="Y53" s="179">
        <v>0</v>
      </c>
      <c r="Z53" s="179">
        <v>0</v>
      </c>
      <c r="AA53" s="179">
        <v>0</v>
      </c>
      <c r="AB53" s="179">
        <v>0</v>
      </c>
      <c r="AC53" s="179">
        <v>55</v>
      </c>
      <c r="AD53" s="179">
        <v>0</v>
      </c>
      <c r="AE53" s="179">
        <v>0</v>
      </c>
      <c r="AF53" s="179">
        <v>0</v>
      </c>
      <c r="AG53" s="179">
        <v>7</v>
      </c>
      <c r="AH53" s="179">
        <v>51</v>
      </c>
      <c r="AI53" s="179">
        <v>0</v>
      </c>
      <c r="AJ53" s="179">
        <v>0</v>
      </c>
      <c r="AK53" s="179">
        <v>0</v>
      </c>
      <c r="AL53" s="179">
        <v>0</v>
      </c>
      <c r="AM53" s="179">
        <v>0</v>
      </c>
      <c r="AN53" s="179">
        <v>8</v>
      </c>
      <c r="AO53" s="183">
        <f t="shared" si="12"/>
        <v>18198</v>
      </c>
      <c r="AP53" s="181">
        <v>0</v>
      </c>
      <c r="AQ53" s="22">
        <v>0</v>
      </c>
      <c r="AR53" s="182">
        <f t="shared" si="29"/>
        <v>0</v>
      </c>
      <c r="AS53" s="184">
        <v>0</v>
      </c>
      <c r="AT53" s="185">
        <f t="shared" si="30"/>
        <v>18198</v>
      </c>
      <c r="AU53" s="178">
        <v>0</v>
      </c>
      <c r="AV53" s="179">
        <v>52</v>
      </c>
      <c r="AW53" s="179">
        <f t="shared" si="15"/>
        <v>52</v>
      </c>
      <c r="AX53" s="179">
        <v>0</v>
      </c>
      <c r="AY53" s="179">
        <v>0</v>
      </c>
      <c r="AZ53" s="179">
        <v>0</v>
      </c>
      <c r="BA53" s="179">
        <v>0</v>
      </c>
      <c r="BB53" s="179">
        <f t="shared" si="16"/>
        <v>0</v>
      </c>
      <c r="BC53" s="179">
        <v>0</v>
      </c>
      <c r="BD53" s="179">
        <v>0</v>
      </c>
      <c r="BE53" s="179">
        <v>0</v>
      </c>
      <c r="BF53" s="179">
        <f t="shared" si="17"/>
        <v>0</v>
      </c>
      <c r="BG53" s="179">
        <v>1306</v>
      </c>
      <c r="BH53" s="179">
        <v>0</v>
      </c>
      <c r="BI53" s="179">
        <v>0</v>
      </c>
      <c r="BJ53" s="179">
        <v>0</v>
      </c>
      <c r="BK53" s="179">
        <f t="shared" si="18"/>
        <v>1306</v>
      </c>
      <c r="BL53" s="179">
        <v>0</v>
      </c>
      <c r="BM53" s="179">
        <v>0</v>
      </c>
      <c r="BN53" s="179">
        <v>0</v>
      </c>
      <c r="BO53" s="179">
        <v>0</v>
      </c>
      <c r="BP53" s="179">
        <v>0</v>
      </c>
      <c r="BQ53" s="179">
        <v>0</v>
      </c>
      <c r="BR53" s="179">
        <v>0</v>
      </c>
      <c r="BS53" s="179">
        <v>0</v>
      </c>
      <c r="BT53" s="179">
        <v>0</v>
      </c>
      <c r="BU53" s="179">
        <v>0</v>
      </c>
      <c r="BV53" s="179">
        <v>0</v>
      </c>
      <c r="BW53" s="179">
        <f t="shared" si="19"/>
        <v>0</v>
      </c>
      <c r="BX53" s="179">
        <v>0</v>
      </c>
      <c r="BY53" s="179">
        <v>0</v>
      </c>
      <c r="BZ53" s="179">
        <f t="shared" si="20"/>
        <v>0</v>
      </c>
      <c r="CA53" s="179">
        <v>0</v>
      </c>
      <c r="CB53" s="179">
        <v>0</v>
      </c>
      <c r="CC53" s="179">
        <v>0</v>
      </c>
      <c r="CD53" s="180">
        <f t="shared" si="13"/>
        <v>1358</v>
      </c>
      <c r="CE53" s="184">
        <v>19556</v>
      </c>
    </row>
    <row r="54" spans="1:83" s="23" customFormat="1" ht="12" customHeight="1">
      <c r="A54" s="186" t="s">
        <v>117</v>
      </c>
      <c r="B54" s="187">
        <v>0</v>
      </c>
      <c r="C54" s="188">
        <v>0</v>
      </c>
      <c r="D54" s="188">
        <v>0</v>
      </c>
      <c r="E54" s="189">
        <f t="shared" si="14"/>
        <v>0</v>
      </c>
      <c r="F54" s="187">
        <v>0</v>
      </c>
      <c r="G54" s="188">
        <v>0</v>
      </c>
      <c r="H54" s="188">
        <v>0</v>
      </c>
      <c r="I54" s="188">
        <v>0</v>
      </c>
      <c r="J54" s="222">
        <f t="shared" si="28"/>
        <v>0</v>
      </c>
      <c r="K54" s="187">
        <v>0</v>
      </c>
      <c r="L54" s="188">
        <v>0</v>
      </c>
      <c r="M54" s="188">
        <v>0</v>
      </c>
      <c r="N54" s="188">
        <f t="shared" si="27"/>
        <v>0</v>
      </c>
      <c r="O54" s="188">
        <v>0</v>
      </c>
      <c r="P54" s="188">
        <v>0</v>
      </c>
      <c r="Q54" s="188">
        <v>0</v>
      </c>
      <c r="R54" s="188">
        <v>0</v>
      </c>
      <c r="S54" s="188">
        <v>0</v>
      </c>
      <c r="T54" s="188">
        <v>0</v>
      </c>
      <c r="U54" s="188">
        <v>0</v>
      </c>
      <c r="V54" s="188">
        <v>0</v>
      </c>
      <c r="W54" s="188">
        <v>7201</v>
      </c>
      <c r="X54" s="188">
        <v>0</v>
      </c>
      <c r="Y54" s="188">
        <v>0</v>
      </c>
      <c r="Z54" s="188">
        <v>0</v>
      </c>
      <c r="AA54" s="188">
        <v>0</v>
      </c>
      <c r="AB54" s="188">
        <v>0</v>
      </c>
      <c r="AC54" s="188">
        <v>0</v>
      </c>
      <c r="AD54" s="188">
        <v>0</v>
      </c>
      <c r="AE54" s="188">
        <v>0</v>
      </c>
      <c r="AF54" s="188">
        <v>0</v>
      </c>
      <c r="AG54" s="188">
        <v>0</v>
      </c>
      <c r="AH54" s="188">
        <v>0</v>
      </c>
      <c r="AI54" s="188">
        <v>0</v>
      </c>
      <c r="AJ54" s="188">
        <v>0</v>
      </c>
      <c r="AK54" s="188">
        <v>0</v>
      </c>
      <c r="AL54" s="188">
        <v>0</v>
      </c>
      <c r="AM54" s="188">
        <v>0</v>
      </c>
      <c r="AN54" s="188">
        <v>0</v>
      </c>
      <c r="AO54" s="193">
        <f t="shared" si="12"/>
        <v>7201</v>
      </c>
      <c r="AP54" s="190">
        <v>0</v>
      </c>
      <c r="AQ54" s="191">
        <v>0</v>
      </c>
      <c r="AR54" s="192">
        <f t="shared" si="29"/>
        <v>0</v>
      </c>
      <c r="AS54" s="194">
        <v>0</v>
      </c>
      <c r="AT54" s="195">
        <f t="shared" si="30"/>
        <v>7201</v>
      </c>
      <c r="AU54" s="187">
        <v>0</v>
      </c>
      <c r="AV54" s="188">
        <v>0</v>
      </c>
      <c r="AW54" s="188">
        <f t="shared" si="15"/>
        <v>0</v>
      </c>
      <c r="AX54" s="188">
        <v>0</v>
      </c>
      <c r="AY54" s="188">
        <v>0</v>
      </c>
      <c r="AZ54" s="188">
        <v>0</v>
      </c>
      <c r="BA54" s="188">
        <v>0</v>
      </c>
      <c r="BB54" s="188">
        <f t="shared" si="16"/>
        <v>0</v>
      </c>
      <c r="BC54" s="188">
        <v>0</v>
      </c>
      <c r="BD54" s="188">
        <v>0</v>
      </c>
      <c r="BE54" s="188">
        <v>0</v>
      </c>
      <c r="BF54" s="188">
        <f t="shared" si="17"/>
        <v>0</v>
      </c>
      <c r="BG54" s="188">
        <v>0</v>
      </c>
      <c r="BH54" s="188">
        <v>0</v>
      </c>
      <c r="BI54" s="188">
        <v>0</v>
      </c>
      <c r="BJ54" s="188">
        <v>0</v>
      </c>
      <c r="BK54" s="188">
        <f t="shared" si="18"/>
        <v>0</v>
      </c>
      <c r="BL54" s="188">
        <v>0</v>
      </c>
      <c r="BM54" s="188">
        <v>0</v>
      </c>
      <c r="BN54" s="188">
        <v>0</v>
      </c>
      <c r="BO54" s="188">
        <v>0</v>
      </c>
      <c r="BP54" s="188">
        <v>0</v>
      </c>
      <c r="BQ54" s="188">
        <v>0</v>
      </c>
      <c r="BR54" s="188">
        <v>0</v>
      </c>
      <c r="BS54" s="188">
        <v>0</v>
      </c>
      <c r="BT54" s="188">
        <v>0</v>
      </c>
      <c r="BU54" s="188">
        <v>0</v>
      </c>
      <c r="BV54" s="188">
        <v>0</v>
      </c>
      <c r="BW54" s="188">
        <f t="shared" si="19"/>
        <v>0</v>
      </c>
      <c r="BX54" s="188">
        <v>0</v>
      </c>
      <c r="BY54" s="188">
        <v>0</v>
      </c>
      <c r="BZ54" s="188">
        <f t="shared" si="20"/>
        <v>0</v>
      </c>
      <c r="CA54" s="188">
        <v>0</v>
      </c>
      <c r="CB54" s="188">
        <v>0</v>
      </c>
      <c r="CC54" s="188">
        <v>0</v>
      </c>
      <c r="CD54" s="189">
        <f t="shared" si="13"/>
        <v>0</v>
      </c>
      <c r="CE54" s="194">
        <v>7201</v>
      </c>
    </row>
    <row r="55" spans="1:83" s="23" customFormat="1" ht="12" customHeight="1">
      <c r="A55" s="177" t="s">
        <v>118</v>
      </c>
      <c r="B55" s="178">
        <v>0</v>
      </c>
      <c r="C55" s="179">
        <v>0</v>
      </c>
      <c r="D55" s="179">
        <v>0</v>
      </c>
      <c r="E55" s="180">
        <f t="shared" si="14"/>
        <v>0</v>
      </c>
      <c r="F55" s="178">
        <v>0</v>
      </c>
      <c r="G55" s="179">
        <v>0</v>
      </c>
      <c r="H55" s="179">
        <v>0</v>
      </c>
      <c r="I55" s="179">
        <v>0</v>
      </c>
      <c r="J55" s="223">
        <f t="shared" si="28"/>
        <v>0</v>
      </c>
      <c r="K55" s="178">
        <v>0</v>
      </c>
      <c r="L55" s="179">
        <v>0</v>
      </c>
      <c r="M55" s="179">
        <v>0</v>
      </c>
      <c r="N55" s="179">
        <f t="shared" si="27"/>
        <v>0</v>
      </c>
      <c r="O55" s="179">
        <v>0</v>
      </c>
      <c r="P55" s="179">
        <v>0</v>
      </c>
      <c r="Q55" s="179">
        <v>0</v>
      </c>
      <c r="R55" s="179">
        <v>0</v>
      </c>
      <c r="S55" s="179">
        <v>0</v>
      </c>
      <c r="T55" s="179">
        <v>0</v>
      </c>
      <c r="U55" s="179">
        <v>0</v>
      </c>
      <c r="V55" s="179">
        <v>0</v>
      </c>
      <c r="W55" s="179">
        <v>57638</v>
      </c>
      <c r="X55" s="179">
        <v>0</v>
      </c>
      <c r="Y55" s="179">
        <v>0</v>
      </c>
      <c r="Z55" s="179">
        <v>0</v>
      </c>
      <c r="AA55" s="179">
        <v>0</v>
      </c>
      <c r="AB55" s="179">
        <v>0</v>
      </c>
      <c r="AC55" s="179">
        <v>0</v>
      </c>
      <c r="AD55" s="179">
        <v>0</v>
      </c>
      <c r="AE55" s="179">
        <v>0</v>
      </c>
      <c r="AF55" s="179">
        <v>0</v>
      </c>
      <c r="AG55" s="179">
        <v>0</v>
      </c>
      <c r="AH55" s="179">
        <v>0</v>
      </c>
      <c r="AI55" s="179">
        <v>0</v>
      </c>
      <c r="AJ55" s="179">
        <v>0</v>
      </c>
      <c r="AK55" s="179">
        <v>0</v>
      </c>
      <c r="AL55" s="179">
        <v>0</v>
      </c>
      <c r="AM55" s="179">
        <v>0</v>
      </c>
      <c r="AN55" s="179">
        <v>0</v>
      </c>
      <c r="AO55" s="183">
        <f t="shared" si="12"/>
        <v>57638</v>
      </c>
      <c r="AP55" s="181">
        <v>0</v>
      </c>
      <c r="AQ55" s="22">
        <v>0</v>
      </c>
      <c r="AR55" s="182">
        <f t="shared" si="29"/>
        <v>0</v>
      </c>
      <c r="AS55" s="184">
        <v>0</v>
      </c>
      <c r="AT55" s="185">
        <f t="shared" si="30"/>
        <v>57638</v>
      </c>
      <c r="AU55" s="178">
        <v>0</v>
      </c>
      <c r="AV55" s="179">
        <v>0</v>
      </c>
      <c r="AW55" s="179">
        <f t="shared" si="15"/>
        <v>0</v>
      </c>
      <c r="AX55" s="179">
        <v>0</v>
      </c>
      <c r="AY55" s="179">
        <v>0</v>
      </c>
      <c r="AZ55" s="179">
        <v>0</v>
      </c>
      <c r="BA55" s="179">
        <v>0</v>
      </c>
      <c r="BB55" s="179">
        <f t="shared" si="16"/>
        <v>0</v>
      </c>
      <c r="BC55" s="179">
        <v>0</v>
      </c>
      <c r="BD55" s="179">
        <v>0</v>
      </c>
      <c r="BE55" s="179">
        <v>0</v>
      </c>
      <c r="BF55" s="179">
        <f t="shared" si="17"/>
        <v>0</v>
      </c>
      <c r="BG55" s="179">
        <v>0</v>
      </c>
      <c r="BH55" s="179">
        <v>0</v>
      </c>
      <c r="BI55" s="179">
        <v>0</v>
      </c>
      <c r="BJ55" s="179">
        <v>0</v>
      </c>
      <c r="BK55" s="179">
        <f t="shared" si="18"/>
        <v>0</v>
      </c>
      <c r="BL55" s="179">
        <v>0</v>
      </c>
      <c r="BM55" s="179">
        <v>0</v>
      </c>
      <c r="BN55" s="179">
        <v>0</v>
      </c>
      <c r="BO55" s="179">
        <v>0</v>
      </c>
      <c r="BP55" s="179">
        <v>0</v>
      </c>
      <c r="BQ55" s="179">
        <v>0</v>
      </c>
      <c r="BR55" s="179">
        <v>0</v>
      </c>
      <c r="BS55" s="179">
        <v>0</v>
      </c>
      <c r="BT55" s="179">
        <v>0</v>
      </c>
      <c r="BU55" s="179">
        <v>0</v>
      </c>
      <c r="BV55" s="179">
        <v>0</v>
      </c>
      <c r="BW55" s="179">
        <f t="shared" si="19"/>
        <v>0</v>
      </c>
      <c r="BX55" s="179">
        <v>0</v>
      </c>
      <c r="BY55" s="179">
        <v>0</v>
      </c>
      <c r="BZ55" s="179">
        <f t="shared" si="20"/>
        <v>0</v>
      </c>
      <c r="CA55" s="179">
        <v>0</v>
      </c>
      <c r="CB55" s="179">
        <v>0</v>
      </c>
      <c r="CC55" s="179">
        <v>0</v>
      </c>
      <c r="CD55" s="180">
        <f t="shared" si="13"/>
        <v>0</v>
      </c>
      <c r="CE55" s="184">
        <v>57638</v>
      </c>
    </row>
    <row r="56" spans="1:83" s="23" customFormat="1" ht="12" customHeight="1">
      <c r="A56" s="186" t="s">
        <v>119</v>
      </c>
      <c r="B56" s="187">
        <v>0</v>
      </c>
      <c r="C56" s="188">
        <v>0</v>
      </c>
      <c r="D56" s="188">
        <v>0</v>
      </c>
      <c r="E56" s="189">
        <f t="shared" si="14"/>
        <v>0</v>
      </c>
      <c r="F56" s="187">
        <v>0</v>
      </c>
      <c r="G56" s="188">
        <v>0</v>
      </c>
      <c r="H56" s="188">
        <v>0</v>
      </c>
      <c r="I56" s="188">
        <v>0</v>
      </c>
      <c r="J56" s="222">
        <f t="shared" si="28"/>
        <v>0</v>
      </c>
      <c r="K56" s="187">
        <v>0</v>
      </c>
      <c r="L56" s="188">
        <v>0</v>
      </c>
      <c r="M56" s="188">
        <v>0</v>
      </c>
      <c r="N56" s="188">
        <f t="shared" si="27"/>
        <v>0</v>
      </c>
      <c r="O56" s="188">
        <v>0</v>
      </c>
      <c r="P56" s="188">
        <v>0</v>
      </c>
      <c r="Q56" s="188">
        <v>0</v>
      </c>
      <c r="R56" s="188">
        <v>0</v>
      </c>
      <c r="S56" s="188">
        <v>0</v>
      </c>
      <c r="T56" s="188">
        <v>0</v>
      </c>
      <c r="U56" s="188">
        <v>0</v>
      </c>
      <c r="V56" s="188">
        <v>0</v>
      </c>
      <c r="W56" s="188">
        <v>6735</v>
      </c>
      <c r="X56" s="188">
        <v>0</v>
      </c>
      <c r="Y56" s="188">
        <v>0</v>
      </c>
      <c r="Z56" s="188">
        <v>0</v>
      </c>
      <c r="AA56" s="188">
        <v>0</v>
      </c>
      <c r="AB56" s="188">
        <v>0</v>
      </c>
      <c r="AC56" s="188">
        <v>0</v>
      </c>
      <c r="AD56" s="188">
        <v>0</v>
      </c>
      <c r="AE56" s="188">
        <v>0</v>
      </c>
      <c r="AF56" s="188">
        <v>0</v>
      </c>
      <c r="AG56" s="188">
        <v>0</v>
      </c>
      <c r="AH56" s="188">
        <v>0</v>
      </c>
      <c r="AI56" s="188">
        <v>0</v>
      </c>
      <c r="AJ56" s="188">
        <v>0</v>
      </c>
      <c r="AK56" s="188">
        <v>0</v>
      </c>
      <c r="AL56" s="188">
        <v>0</v>
      </c>
      <c r="AM56" s="188">
        <v>0</v>
      </c>
      <c r="AN56" s="188">
        <v>0</v>
      </c>
      <c r="AO56" s="193">
        <f t="shared" si="12"/>
        <v>6735</v>
      </c>
      <c r="AP56" s="190">
        <v>0</v>
      </c>
      <c r="AQ56" s="191">
        <v>0</v>
      </c>
      <c r="AR56" s="192">
        <f t="shared" si="29"/>
        <v>0</v>
      </c>
      <c r="AS56" s="194">
        <v>0</v>
      </c>
      <c r="AT56" s="195">
        <f t="shared" si="30"/>
        <v>6735</v>
      </c>
      <c r="AU56" s="187">
        <v>0</v>
      </c>
      <c r="AV56" s="188">
        <v>0</v>
      </c>
      <c r="AW56" s="188">
        <f t="shared" si="15"/>
        <v>0</v>
      </c>
      <c r="AX56" s="188">
        <v>0</v>
      </c>
      <c r="AY56" s="188">
        <v>0</v>
      </c>
      <c r="AZ56" s="188">
        <v>0</v>
      </c>
      <c r="BA56" s="188">
        <v>0</v>
      </c>
      <c r="BB56" s="188">
        <f t="shared" si="16"/>
        <v>0</v>
      </c>
      <c r="BC56" s="188">
        <v>0</v>
      </c>
      <c r="BD56" s="188">
        <v>0</v>
      </c>
      <c r="BE56" s="188">
        <v>0</v>
      </c>
      <c r="BF56" s="188">
        <f t="shared" si="17"/>
        <v>0</v>
      </c>
      <c r="BG56" s="188">
        <v>0</v>
      </c>
      <c r="BH56" s="188">
        <v>0</v>
      </c>
      <c r="BI56" s="188">
        <v>0</v>
      </c>
      <c r="BJ56" s="188">
        <v>0</v>
      </c>
      <c r="BK56" s="188">
        <f t="shared" si="18"/>
        <v>0</v>
      </c>
      <c r="BL56" s="188">
        <v>0</v>
      </c>
      <c r="BM56" s="188">
        <v>0</v>
      </c>
      <c r="BN56" s="188">
        <v>0</v>
      </c>
      <c r="BO56" s="188">
        <v>0</v>
      </c>
      <c r="BP56" s="188">
        <v>0</v>
      </c>
      <c r="BQ56" s="188">
        <v>0</v>
      </c>
      <c r="BR56" s="188">
        <v>0</v>
      </c>
      <c r="BS56" s="188">
        <v>0</v>
      </c>
      <c r="BT56" s="188">
        <v>0</v>
      </c>
      <c r="BU56" s="188">
        <v>0</v>
      </c>
      <c r="BV56" s="188">
        <v>0</v>
      </c>
      <c r="BW56" s="188">
        <f t="shared" si="19"/>
        <v>0</v>
      </c>
      <c r="BX56" s="188">
        <v>0</v>
      </c>
      <c r="BY56" s="188">
        <v>0</v>
      </c>
      <c r="BZ56" s="188">
        <f t="shared" si="20"/>
        <v>0</v>
      </c>
      <c r="CA56" s="188">
        <v>0</v>
      </c>
      <c r="CB56" s="188">
        <v>0</v>
      </c>
      <c r="CC56" s="188">
        <v>0</v>
      </c>
      <c r="CD56" s="189">
        <f t="shared" si="13"/>
        <v>0</v>
      </c>
      <c r="CE56" s="194">
        <v>6735</v>
      </c>
    </row>
    <row r="57" spans="1:83" s="23" customFormat="1" ht="12" customHeight="1">
      <c r="A57" s="177" t="s">
        <v>120</v>
      </c>
      <c r="B57" s="178">
        <v>0</v>
      </c>
      <c r="C57" s="179">
        <v>0</v>
      </c>
      <c r="D57" s="179">
        <v>0</v>
      </c>
      <c r="E57" s="180">
        <f t="shared" si="14"/>
        <v>0</v>
      </c>
      <c r="F57" s="178">
        <v>0</v>
      </c>
      <c r="G57" s="179">
        <v>0</v>
      </c>
      <c r="H57" s="179">
        <v>0</v>
      </c>
      <c r="I57" s="179">
        <v>0</v>
      </c>
      <c r="J57" s="223">
        <f t="shared" si="28"/>
        <v>0</v>
      </c>
      <c r="K57" s="178">
        <v>0</v>
      </c>
      <c r="L57" s="179">
        <v>0</v>
      </c>
      <c r="M57" s="179">
        <v>0</v>
      </c>
      <c r="N57" s="179">
        <f t="shared" si="27"/>
        <v>0</v>
      </c>
      <c r="O57" s="179">
        <v>0</v>
      </c>
      <c r="P57" s="179">
        <v>0</v>
      </c>
      <c r="Q57" s="179">
        <v>0</v>
      </c>
      <c r="R57" s="179">
        <v>0</v>
      </c>
      <c r="S57" s="179">
        <v>0</v>
      </c>
      <c r="T57" s="179">
        <v>0</v>
      </c>
      <c r="U57" s="179">
        <v>0</v>
      </c>
      <c r="V57" s="179">
        <v>0</v>
      </c>
      <c r="W57" s="179">
        <v>14506</v>
      </c>
      <c r="X57" s="179">
        <v>0</v>
      </c>
      <c r="Y57" s="179">
        <v>0</v>
      </c>
      <c r="Z57" s="179">
        <v>0</v>
      </c>
      <c r="AA57" s="179">
        <v>0</v>
      </c>
      <c r="AB57" s="179">
        <v>0</v>
      </c>
      <c r="AC57" s="179">
        <v>0</v>
      </c>
      <c r="AD57" s="179">
        <v>0</v>
      </c>
      <c r="AE57" s="179">
        <v>0</v>
      </c>
      <c r="AF57" s="179">
        <v>0</v>
      </c>
      <c r="AG57" s="179">
        <v>0</v>
      </c>
      <c r="AH57" s="179">
        <v>0</v>
      </c>
      <c r="AI57" s="179">
        <v>0</v>
      </c>
      <c r="AJ57" s="179">
        <v>0</v>
      </c>
      <c r="AK57" s="179">
        <v>0</v>
      </c>
      <c r="AL57" s="179">
        <v>0</v>
      </c>
      <c r="AM57" s="179">
        <v>0</v>
      </c>
      <c r="AN57" s="179">
        <v>0</v>
      </c>
      <c r="AO57" s="183">
        <f t="shared" si="12"/>
        <v>14506</v>
      </c>
      <c r="AP57" s="181">
        <v>0</v>
      </c>
      <c r="AQ57" s="22">
        <v>0</v>
      </c>
      <c r="AR57" s="182">
        <f t="shared" si="29"/>
        <v>0</v>
      </c>
      <c r="AS57" s="184">
        <v>0</v>
      </c>
      <c r="AT57" s="185">
        <f t="shared" si="30"/>
        <v>14506</v>
      </c>
      <c r="AU57" s="178">
        <v>0</v>
      </c>
      <c r="AV57" s="179">
        <v>0</v>
      </c>
      <c r="AW57" s="179">
        <f t="shared" si="15"/>
        <v>0</v>
      </c>
      <c r="AX57" s="179">
        <v>0</v>
      </c>
      <c r="AY57" s="179">
        <v>0</v>
      </c>
      <c r="AZ57" s="179">
        <v>0</v>
      </c>
      <c r="BA57" s="179">
        <v>0</v>
      </c>
      <c r="BB57" s="179">
        <f t="shared" si="16"/>
        <v>0</v>
      </c>
      <c r="BC57" s="179">
        <v>0</v>
      </c>
      <c r="BD57" s="179">
        <v>0</v>
      </c>
      <c r="BE57" s="179">
        <v>0</v>
      </c>
      <c r="BF57" s="179">
        <f t="shared" si="17"/>
        <v>0</v>
      </c>
      <c r="BG57" s="179">
        <v>0</v>
      </c>
      <c r="BH57" s="179">
        <v>0</v>
      </c>
      <c r="BI57" s="179">
        <v>0</v>
      </c>
      <c r="BJ57" s="179">
        <v>0</v>
      </c>
      <c r="BK57" s="179">
        <f t="shared" si="18"/>
        <v>0</v>
      </c>
      <c r="BL57" s="179">
        <v>0</v>
      </c>
      <c r="BM57" s="179">
        <v>0</v>
      </c>
      <c r="BN57" s="179">
        <v>0</v>
      </c>
      <c r="BO57" s="179">
        <v>0</v>
      </c>
      <c r="BP57" s="179">
        <v>0</v>
      </c>
      <c r="BQ57" s="179">
        <v>0</v>
      </c>
      <c r="BR57" s="179">
        <v>0</v>
      </c>
      <c r="BS57" s="179">
        <v>0</v>
      </c>
      <c r="BT57" s="179">
        <v>0</v>
      </c>
      <c r="BU57" s="179">
        <v>0</v>
      </c>
      <c r="BV57" s="179">
        <v>0</v>
      </c>
      <c r="BW57" s="179">
        <f t="shared" si="19"/>
        <v>0</v>
      </c>
      <c r="BX57" s="179">
        <v>0</v>
      </c>
      <c r="BY57" s="179">
        <v>0</v>
      </c>
      <c r="BZ57" s="179">
        <f t="shared" si="20"/>
        <v>0</v>
      </c>
      <c r="CA57" s="179">
        <v>0</v>
      </c>
      <c r="CB57" s="179">
        <v>0</v>
      </c>
      <c r="CC57" s="179">
        <v>0</v>
      </c>
      <c r="CD57" s="180">
        <f t="shared" si="13"/>
        <v>0</v>
      </c>
      <c r="CE57" s="184">
        <v>14506</v>
      </c>
    </row>
    <row r="58" spans="1:83" s="23" customFormat="1" ht="12" customHeight="1">
      <c r="A58" s="186" t="s">
        <v>121</v>
      </c>
      <c r="B58" s="187">
        <v>0</v>
      </c>
      <c r="C58" s="188">
        <v>0</v>
      </c>
      <c r="D58" s="188">
        <v>0</v>
      </c>
      <c r="E58" s="189">
        <f t="shared" si="14"/>
        <v>0</v>
      </c>
      <c r="F58" s="187">
        <v>0</v>
      </c>
      <c r="G58" s="188">
        <v>0</v>
      </c>
      <c r="H58" s="188">
        <v>0</v>
      </c>
      <c r="I58" s="188">
        <v>0</v>
      </c>
      <c r="J58" s="222">
        <f t="shared" si="28"/>
        <v>0</v>
      </c>
      <c r="K58" s="187">
        <v>0</v>
      </c>
      <c r="L58" s="188">
        <v>0</v>
      </c>
      <c r="M58" s="188">
        <v>0</v>
      </c>
      <c r="N58" s="188">
        <f t="shared" si="27"/>
        <v>0</v>
      </c>
      <c r="O58" s="188">
        <v>0</v>
      </c>
      <c r="P58" s="188">
        <v>0</v>
      </c>
      <c r="Q58" s="188">
        <v>0</v>
      </c>
      <c r="R58" s="188">
        <v>0</v>
      </c>
      <c r="S58" s="188">
        <v>0</v>
      </c>
      <c r="T58" s="188">
        <v>0</v>
      </c>
      <c r="U58" s="188">
        <v>0</v>
      </c>
      <c r="V58" s="188">
        <v>0</v>
      </c>
      <c r="W58" s="188">
        <v>74550</v>
      </c>
      <c r="X58" s="188">
        <v>0</v>
      </c>
      <c r="Y58" s="188">
        <v>0</v>
      </c>
      <c r="Z58" s="188">
        <v>0</v>
      </c>
      <c r="AA58" s="188">
        <v>0</v>
      </c>
      <c r="AB58" s="188">
        <v>0</v>
      </c>
      <c r="AC58" s="188">
        <v>0</v>
      </c>
      <c r="AD58" s="188">
        <v>0</v>
      </c>
      <c r="AE58" s="188">
        <v>0</v>
      </c>
      <c r="AF58" s="188">
        <v>0</v>
      </c>
      <c r="AG58" s="188">
        <v>0</v>
      </c>
      <c r="AH58" s="188">
        <v>0</v>
      </c>
      <c r="AI58" s="188">
        <v>0</v>
      </c>
      <c r="AJ58" s="188">
        <v>0</v>
      </c>
      <c r="AK58" s="188">
        <v>0</v>
      </c>
      <c r="AL58" s="188">
        <v>0</v>
      </c>
      <c r="AM58" s="188">
        <v>0</v>
      </c>
      <c r="AN58" s="188">
        <v>0</v>
      </c>
      <c r="AO58" s="193">
        <f t="shared" si="12"/>
        <v>74550</v>
      </c>
      <c r="AP58" s="190">
        <v>0</v>
      </c>
      <c r="AQ58" s="191">
        <v>0</v>
      </c>
      <c r="AR58" s="192">
        <f t="shared" si="29"/>
        <v>0</v>
      </c>
      <c r="AS58" s="194">
        <v>0</v>
      </c>
      <c r="AT58" s="195">
        <f t="shared" si="30"/>
        <v>74550</v>
      </c>
      <c r="AU58" s="187">
        <v>0</v>
      </c>
      <c r="AV58" s="188">
        <v>0</v>
      </c>
      <c r="AW58" s="188">
        <f t="shared" si="15"/>
        <v>0</v>
      </c>
      <c r="AX58" s="188">
        <v>0</v>
      </c>
      <c r="AY58" s="188">
        <v>0</v>
      </c>
      <c r="AZ58" s="188">
        <v>0</v>
      </c>
      <c r="BA58" s="188">
        <v>0</v>
      </c>
      <c r="BB58" s="188">
        <f t="shared" si="16"/>
        <v>0</v>
      </c>
      <c r="BC58" s="188">
        <v>0</v>
      </c>
      <c r="BD58" s="188">
        <v>0</v>
      </c>
      <c r="BE58" s="188">
        <v>0</v>
      </c>
      <c r="BF58" s="188">
        <f t="shared" si="17"/>
        <v>0</v>
      </c>
      <c r="BG58" s="188">
        <v>0</v>
      </c>
      <c r="BH58" s="188">
        <v>0</v>
      </c>
      <c r="BI58" s="188">
        <v>0</v>
      </c>
      <c r="BJ58" s="188">
        <v>0</v>
      </c>
      <c r="BK58" s="188">
        <f t="shared" si="18"/>
        <v>0</v>
      </c>
      <c r="BL58" s="188">
        <v>0</v>
      </c>
      <c r="BM58" s="188">
        <v>0</v>
      </c>
      <c r="BN58" s="188">
        <v>0</v>
      </c>
      <c r="BO58" s="188">
        <v>0</v>
      </c>
      <c r="BP58" s="188">
        <v>0</v>
      </c>
      <c r="BQ58" s="188">
        <v>0</v>
      </c>
      <c r="BR58" s="188">
        <v>0</v>
      </c>
      <c r="BS58" s="188">
        <v>0</v>
      </c>
      <c r="BT58" s="188">
        <v>0</v>
      </c>
      <c r="BU58" s="188">
        <v>0</v>
      </c>
      <c r="BV58" s="188">
        <v>0</v>
      </c>
      <c r="BW58" s="188">
        <f t="shared" si="19"/>
        <v>0</v>
      </c>
      <c r="BX58" s="188">
        <v>0</v>
      </c>
      <c r="BY58" s="188">
        <v>0</v>
      </c>
      <c r="BZ58" s="188">
        <f t="shared" si="20"/>
        <v>0</v>
      </c>
      <c r="CA58" s="188">
        <v>0</v>
      </c>
      <c r="CB58" s="188">
        <v>0</v>
      </c>
      <c r="CC58" s="188">
        <v>0</v>
      </c>
      <c r="CD58" s="189">
        <f t="shared" si="13"/>
        <v>0</v>
      </c>
      <c r="CE58" s="194">
        <v>74550</v>
      </c>
    </row>
    <row r="59" spans="1:83" s="23" customFormat="1" ht="12" customHeight="1">
      <c r="A59" s="177" t="s">
        <v>122</v>
      </c>
      <c r="B59" s="178">
        <v>0</v>
      </c>
      <c r="C59" s="179">
        <v>0</v>
      </c>
      <c r="D59" s="179">
        <v>0</v>
      </c>
      <c r="E59" s="180">
        <f t="shared" si="14"/>
        <v>0</v>
      </c>
      <c r="F59" s="178">
        <v>0</v>
      </c>
      <c r="G59" s="179">
        <v>1308</v>
      </c>
      <c r="H59" s="179">
        <v>0</v>
      </c>
      <c r="I59" s="179">
        <v>0</v>
      </c>
      <c r="J59" s="223">
        <f t="shared" si="28"/>
        <v>1308</v>
      </c>
      <c r="K59" s="178">
        <v>0</v>
      </c>
      <c r="L59" s="179">
        <v>0</v>
      </c>
      <c r="M59" s="179">
        <v>0</v>
      </c>
      <c r="N59" s="179">
        <f t="shared" si="27"/>
        <v>0</v>
      </c>
      <c r="O59" s="179">
        <v>0</v>
      </c>
      <c r="P59" s="179">
        <v>0</v>
      </c>
      <c r="Q59" s="179">
        <v>0</v>
      </c>
      <c r="R59" s="179">
        <v>0</v>
      </c>
      <c r="S59" s="179">
        <v>0</v>
      </c>
      <c r="T59" s="179">
        <v>0</v>
      </c>
      <c r="U59" s="179">
        <v>0</v>
      </c>
      <c r="V59" s="179">
        <v>0</v>
      </c>
      <c r="W59" s="179">
        <v>91800</v>
      </c>
      <c r="X59" s="179">
        <v>0</v>
      </c>
      <c r="Y59" s="179">
        <v>1068</v>
      </c>
      <c r="Z59" s="179">
        <v>121</v>
      </c>
      <c r="AA59" s="179">
        <v>25</v>
      </c>
      <c r="AB59" s="179">
        <v>0</v>
      </c>
      <c r="AC59" s="179">
        <v>0</v>
      </c>
      <c r="AD59" s="179">
        <v>107</v>
      </c>
      <c r="AE59" s="179">
        <v>121</v>
      </c>
      <c r="AF59" s="179">
        <v>0</v>
      </c>
      <c r="AG59" s="179">
        <v>0</v>
      </c>
      <c r="AH59" s="179">
        <v>0</v>
      </c>
      <c r="AI59" s="179">
        <v>0</v>
      </c>
      <c r="AJ59" s="179">
        <v>0</v>
      </c>
      <c r="AK59" s="179">
        <v>0</v>
      </c>
      <c r="AL59" s="179">
        <v>0</v>
      </c>
      <c r="AM59" s="179">
        <v>0</v>
      </c>
      <c r="AN59" s="179">
        <v>6</v>
      </c>
      <c r="AO59" s="183">
        <f t="shared" si="12"/>
        <v>93248</v>
      </c>
      <c r="AP59" s="181">
        <v>0</v>
      </c>
      <c r="AQ59" s="22">
        <v>0</v>
      </c>
      <c r="AR59" s="182">
        <f t="shared" si="29"/>
        <v>0</v>
      </c>
      <c r="AS59" s="184">
        <v>0</v>
      </c>
      <c r="AT59" s="185">
        <f t="shared" si="30"/>
        <v>94556</v>
      </c>
      <c r="AU59" s="178">
        <v>0</v>
      </c>
      <c r="AV59" s="179">
        <v>3465</v>
      </c>
      <c r="AW59" s="179">
        <f t="shared" si="15"/>
        <v>3465</v>
      </c>
      <c r="AX59" s="179">
        <v>0</v>
      </c>
      <c r="AY59" s="179">
        <v>0</v>
      </c>
      <c r="AZ59" s="179">
        <v>0</v>
      </c>
      <c r="BA59" s="179">
        <v>0</v>
      </c>
      <c r="BB59" s="179">
        <f t="shared" si="16"/>
        <v>0</v>
      </c>
      <c r="BC59" s="179">
        <v>0</v>
      </c>
      <c r="BD59" s="179">
        <v>0</v>
      </c>
      <c r="BE59" s="179">
        <v>0</v>
      </c>
      <c r="BF59" s="179">
        <f t="shared" si="17"/>
        <v>0</v>
      </c>
      <c r="BG59" s="179">
        <v>0</v>
      </c>
      <c r="BH59" s="179">
        <v>0</v>
      </c>
      <c r="BI59" s="179">
        <v>0</v>
      </c>
      <c r="BJ59" s="179">
        <v>0</v>
      </c>
      <c r="BK59" s="179">
        <f t="shared" si="18"/>
        <v>0</v>
      </c>
      <c r="BL59" s="179">
        <v>0</v>
      </c>
      <c r="BM59" s="179">
        <v>0</v>
      </c>
      <c r="BN59" s="179">
        <v>0</v>
      </c>
      <c r="BO59" s="179">
        <v>0</v>
      </c>
      <c r="BP59" s="179">
        <v>0</v>
      </c>
      <c r="BQ59" s="179">
        <v>0</v>
      </c>
      <c r="BR59" s="179">
        <v>0</v>
      </c>
      <c r="BS59" s="179">
        <v>0</v>
      </c>
      <c r="BT59" s="179">
        <v>0</v>
      </c>
      <c r="BU59" s="179">
        <v>0</v>
      </c>
      <c r="BV59" s="179">
        <v>0</v>
      </c>
      <c r="BW59" s="179">
        <f t="shared" si="19"/>
        <v>0</v>
      </c>
      <c r="BX59" s="179">
        <v>0</v>
      </c>
      <c r="BY59" s="179">
        <v>0</v>
      </c>
      <c r="BZ59" s="179">
        <f t="shared" si="20"/>
        <v>0</v>
      </c>
      <c r="CA59" s="179">
        <v>0</v>
      </c>
      <c r="CB59" s="179">
        <v>0</v>
      </c>
      <c r="CC59" s="179">
        <v>0</v>
      </c>
      <c r="CD59" s="180">
        <f t="shared" si="13"/>
        <v>3465</v>
      </c>
      <c r="CE59" s="184">
        <v>98021</v>
      </c>
    </row>
    <row r="60" spans="1:83" s="23" customFormat="1" ht="12" customHeight="1">
      <c r="A60" s="186" t="s">
        <v>123</v>
      </c>
      <c r="B60" s="187">
        <v>19</v>
      </c>
      <c r="C60" s="188">
        <v>0</v>
      </c>
      <c r="D60" s="188">
        <v>0</v>
      </c>
      <c r="E60" s="189">
        <f t="shared" si="14"/>
        <v>19</v>
      </c>
      <c r="F60" s="187">
        <v>0</v>
      </c>
      <c r="G60" s="188">
        <v>0</v>
      </c>
      <c r="H60" s="188">
        <v>0</v>
      </c>
      <c r="I60" s="188">
        <v>0</v>
      </c>
      <c r="J60" s="222">
        <f t="shared" si="28"/>
        <v>0</v>
      </c>
      <c r="K60" s="187">
        <v>0</v>
      </c>
      <c r="L60" s="188">
        <v>18253</v>
      </c>
      <c r="M60" s="188">
        <v>1450</v>
      </c>
      <c r="N60" s="188">
        <f t="shared" si="27"/>
        <v>19703</v>
      </c>
      <c r="O60" s="188">
        <v>115</v>
      </c>
      <c r="P60" s="188">
        <v>0</v>
      </c>
      <c r="Q60" s="188">
        <v>0</v>
      </c>
      <c r="R60" s="188">
        <v>0</v>
      </c>
      <c r="S60" s="188">
        <v>0</v>
      </c>
      <c r="T60" s="188">
        <v>0</v>
      </c>
      <c r="U60" s="188">
        <v>0</v>
      </c>
      <c r="V60" s="188">
        <v>0</v>
      </c>
      <c r="W60" s="188">
        <v>0</v>
      </c>
      <c r="X60" s="188">
        <v>18943</v>
      </c>
      <c r="Y60" s="188">
        <v>8</v>
      </c>
      <c r="Z60" s="188">
        <v>0</v>
      </c>
      <c r="AA60" s="188">
        <v>106</v>
      </c>
      <c r="AB60" s="188">
        <v>0</v>
      </c>
      <c r="AC60" s="188">
        <v>0</v>
      </c>
      <c r="AD60" s="188">
        <v>0</v>
      </c>
      <c r="AE60" s="188">
        <v>0</v>
      </c>
      <c r="AF60" s="188">
        <v>0</v>
      </c>
      <c r="AG60" s="188">
        <v>0</v>
      </c>
      <c r="AH60" s="188">
        <v>0</v>
      </c>
      <c r="AI60" s="188">
        <v>0</v>
      </c>
      <c r="AJ60" s="188">
        <v>0</v>
      </c>
      <c r="AK60" s="188">
        <v>0</v>
      </c>
      <c r="AL60" s="188">
        <v>0</v>
      </c>
      <c r="AM60" s="188">
        <v>0</v>
      </c>
      <c r="AN60" s="188">
        <v>0</v>
      </c>
      <c r="AO60" s="193">
        <f t="shared" si="12"/>
        <v>38875</v>
      </c>
      <c r="AP60" s="190">
        <v>0</v>
      </c>
      <c r="AQ60" s="191">
        <v>0</v>
      </c>
      <c r="AR60" s="192">
        <f t="shared" si="29"/>
        <v>0</v>
      </c>
      <c r="AS60" s="194">
        <v>0</v>
      </c>
      <c r="AT60" s="195">
        <f t="shared" si="30"/>
        <v>38875</v>
      </c>
      <c r="AU60" s="187">
        <v>0</v>
      </c>
      <c r="AV60" s="188">
        <v>363</v>
      </c>
      <c r="AW60" s="188">
        <f t="shared" si="15"/>
        <v>363</v>
      </c>
      <c r="AX60" s="188">
        <v>46</v>
      </c>
      <c r="AY60" s="188">
        <v>0</v>
      </c>
      <c r="AZ60" s="188">
        <v>0</v>
      </c>
      <c r="BA60" s="188">
        <v>0</v>
      </c>
      <c r="BB60" s="188">
        <f t="shared" si="16"/>
        <v>46</v>
      </c>
      <c r="BC60" s="188">
        <v>0</v>
      </c>
      <c r="BD60" s="188">
        <v>0</v>
      </c>
      <c r="BE60" s="188">
        <v>0</v>
      </c>
      <c r="BF60" s="188">
        <f t="shared" si="17"/>
        <v>0</v>
      </c>
      <c r="BG60" s="188">
        <v>0</v>
      </c>
      <c r="BH60" s="188">
        <v>0</v>
      </c>
      <c r="BI60" s="188">
        <v>0</v>
      </c>
      <c r="BJ60" s="188">
        <v>0</v>
      </c>
      <c r="BK60" s="188">
        <f t="shared" si="18"/>
        <v>0</v>
      </c>
      <c r="BL60" s="188">
        <v>0</v>
      </c>
      <c r="BM60" s="188">
        <v>0</v>
      </c>
      <c r="BN60" s="188">
        <v>0</v>
      </c>
      <c r="BO60" s="188">
        <v>0</v>
      </c>
      <c r="BP60" s="188">
        <v>0</v>
      </c>
      <c r="BQ60" s="188">
        <v>0</v>
      </c>
      <c r="BR60" s="188">
        <v>0</v>
      </c>
      <c r="BS60" s="188">
        <v>0</v>
      </c>
      <c r="BT60" s="188">
        <v>0</v>
      </c>
      <c r="BU60" s="188">
        <v>0</v>
      </c>
      <c r="BV60" s="188">
        <v>0</v>
      </c>
      <c r="BW60" s="188">
        <f t="shared" si="19"/>
        <v>0</v>
      </c>
      <c r="BX60" s="188">
        <v>0</v>
      </c>
      <c r="BY60" s="188">
        <v>0</v>
      </c>
      <c r="BZ60" s="188">
        <f t="shared" si="20"/>
        <v>0</v>
      </c>
      <c r="CA60" s="188">
        <v>0</v>
      </c>
      <c r="CB60" s="188">
        <v>0</v>
      </c>
      <c r="CC60" s="188">
        <v>0</v>
      </c>
      <c r="CD60" s="189">
        <f t="shared" si="13"/>
        <v>409</v>
      </c>
      <c r="CE60" s="194">
        <v>39303</v>
      </c>
    </row>
    <row r="61" spans="1:83" s="23" customFormat="1" ht="12" customHeight="1">
      <c r="A61" s="177" t="s">
        <v>124</v>
      </c>
      <c r="B61" s="178">
        <v>0</v>
      </c>
      <c r="C61" s="179">
        <v>0</v>
      </c>
      <c r="D61" s="179">
        <v>0</v>
      </c>
      <c r="E61" s="180">
        <f t="shared" si="14"/>
        <v>0</v>
      </c>
      <c r="F61" s="178">
        <v>1089</v>
      </c>
      <c r="G61" s="179">
        <v>0</v>
      </c>
      <c r="H61" s="179">
        <v>0</v>
      </c>
      <c r="I61" s="179">
        <v>0</v>
      </c>
      <c r="J61" s="223">
        <f t="shared" si="28"/>
        <v>1089</v>
      </c>
      <c r="K61" s="178">
        <v>0</v>
      </c>
      <c r="L61" s="179">
        <v>0</v>
      </c>
      <c r="M61" s="179">
        <v>7</v>
      </c>
      <c r="N61" s="179">
        <f t="shared" ref="N61:N92" si="31">SUM(K61:M61)</f>
        <v>7</v>
      </c>
      <c r="O61" s="179">
        <v>0</v>
      </c>
      <c r="P61" s="179">
        <v>0</v>
      </c>
      <c r="Q61" s="179">
        <v>0</v>
      </c>
      <c r="R61" s="179">
        <v>0</v>
      </c>
      <c r="S61" s="179">
        <v>0</v>
      </c>
      <c r="T61" s="179">
        <v>0</v>
      </c>
      <c r="U61" s="179">
        <v>12</v>
      </c>
      <c r="V61" s="179">
        <v>0</v>
      </c>
      <c r="W61" s="179">
        <v>6</v>
      </c>
      <c r="X61" s="179">
        <v>12</v>
      </c>
      <c r="Y61" s="179">
        <v>20174</v>
      </c>
      <c r="Z61" s="179">
        <v>278</v>
      </c>
      <c r="AA61" s="179">
        <v>63</v>
      </c>
      <c r="AB61" s="179">
        <v>17</v>
      </c>
      <c r="AC61" s="179">
        <v>15</v>
      </c>
      <c r="AD61" s="179">
        <v>100</v>
      </c>
      <c r="AE61" s="179">
        <v>23</v>
      </c>
      <c r="AF61" s="179">
        <v>489</v>
      </c>
      <c r="AG61" s="179">
        <v>0</v>
      </c>
      <c r="AH61" s="179">
        <v>0</v>
      </c>
      <c r="AI61" s="179">
        <v>0</v>
      </c>
      <c r="AJ61" s="179">
        <v>0</v>
      </c>
      <c r="AK61" s="179">
        <v>0</v>
      </c>
      <c r="AL61" s="179">
        <v>0</v>
      </c>
      <c r="AM61" s="179">
        <v>0</v>
      </c>
      <c r="AN61" s="179">
        <v>0</v>
      </c>
      <c r="AO61" s="183">
        <f t="shared" si="12"/>
        <v>21196</v>
      </c>
      <c r="AP61" s="181">
        <v>0</v>
      </c>
      <c r="AQ61" s="22">
        <v>0</v>
      </c>
      <c r="AR61" s="182">
        <f t="shared" si="29"/>
        <v>0</v>
      </c>
      <c r="AS61" s="184">
        <v>0</v>
      </c>
      <c r="AT61" s="185">
        <f t="shared" si="30"/>
        <v>22285</v>
      </c>
      <c r="AU61" s="178">
        <v>0</v>
      </c>
      <c r="AV61" s="179">
        <v>0</v>
      </c>
      <c r="AW61" s="179">
        <f t="shared" si="15"/>
        <v>0</v>
      </c>
      <c r="AX61" s="179">
        <v>0</v>
      </c>
      <c r="AY61" s="179">
        <v>0</v>
      </c>
      <c r="AZ61" s="179">
        <v>0</v>
      </c>
      <c r="BA61" s="179">
        <v>0</v>
      </c>
      <c r="BB61" s="179">
        <f t="shared" si="16"/>
        <v>0</v>
      </c>
      <c r="BC61" s="179">
        <v>0</v>
      </c>
      <c r="BD61" s="179">
        <v>0</v>
      </c>
      <c r="BE61" s="179">
        <v>0</v>
      </c>
      <c r="BF61" s="179">
        <f t="shared" si="17"/>
        <v>0</v>
      </c>
      <c r="BG61" s="179">
        <v>0</v>
      </c>
      <c r="BH61" s="179">
        <v>0</v>
      </c>
      <c r="BI61" s="179">
        <v>0</v>
      </c>
      <c r="BJ61" s="179">
        <v>0</v>
      </c>
      <c r="BK61" s="179">
        <f t="shared" si="18"/>
        <v>0</v>
      </c>
      <c r="BL61" s="179">
        <v>0</v>
      </c>
      <c r="BM61" s="179">
        <v>0</v>
      </c>
      <c r="BN61" s="179">
        <v>0</v>
      </c>
      <c r="BO61" s="179">
        <v>0</v>
      </c>
      <c r="BP61" s="179">
        <v>0</v>
      </c>
      <c r="BQ61" s="179">
        <v>0</v>
      </c>
      <c r="BR61" s="179">
        <v>0</v>
      </c>
      <c r="BS61" s="179">
        <v>0</v>
      </c>
      <c r="BT61" s="179">
        <v>411</v>
      </c>
      <c r="BU61" s="179">
        <v>0</v>
      </c>
      <c r="BV61" s="179">
        <v>0</v>
      </c>
      <c r="BW61" s="179">
        <f t="shared" si="19"/>
        <v>411</v>
      </c>
      <c r="BX61" s="179">
        <v>0</v>
      </c>
      <c r="BY61" s="179">
        <v>0</v>
      </c>
      <c r="BZ61" s="179">
        <f t="shared" si="20"/>
        <v>0</v>
      </c>
      <c r="CA61" s="179">
        <v>0</v>
      </c>
      <c r="CB61" s="179">
        <v>0</v>
      </c>
      <c r="CC61" s="179">
        <v>0</v>
      </c>
      <c r="CD61" s="180">
        <f t="shared" si="13"/>
        <v>411</v>
      </c>
      <c r="CE61" s="184">
        <v>22696</v>
      </c>
    </row>
    <row r="62" spans="1:83" s="23" customFormat="1" ht="12" customHeight="1">
      <c r="A62" s="186" t="s">
        <v>125</v>
      </c>
      <c r="B62" s="187">
        <v>0</v>
      </c>
      <c r="C62" s="188">
        <v>0</v>
      </c>
      <c r="D62" s="188">
        <v>0</v>
      </c>
      <c r="E62" s="189">
        <f t="shared" si="14"/>
        <v>0</v>
      </c>
      <c r="F62" s="187">
        <v>12</v>
      </c>
      <c r="G62" s="188">
        <v>0</v>
      </c>
      <c r="H62" s="188">
        <v>0</v>
      </c>
      <c r="I62" s="188">
        <v>0</v>
      </c>
      <c r="J62" s="222">
        <f t="shared" si="28"/>
        <v>12</v>
      </c>
      <c r="K62" s="187">
        <v>24</v>
      </c>
      <c r="L62" s="188">
        <v>0</v>
      </c>
      <c r="M62" s="188">
        <v>721</v>
      </c>
      <c r="N62" s="188">
        <f t="shared" si="31"/>
        <v>745</v>
      </c>
      <c r="O62" s="188">
        <v>0</v>
      </c>
      <c r="P62" s="188">
        <v>0</v>
      </c>
      <c r="Q62" s="188">
        <v>0</v>
      </c>
      <c r="R62" s="188">
        <v>0</v>
      </c>
      <c r="S62" s="188">
        <v>0</v>
      </c>
      <c r="T62" s="188">
        <v>0</v>
      </c>
      <c r="U62" s="188">
        <v>0</v>
      </c>
      <c r="V62" s="188">
        <v>0</v>
      </c>
      <c r="W62" s="188">
        <v>0</v>
      </c>
      <c r="X62" s="188">
        <v>0</v>
      </c>
      <c r="Y62" s="188">
        <v>25224</v>
      </c>
      <c r="Z62" s="188">
        <v>87</v>
      </c>
      <c r="AA62" s="188">
        <v>0</v>
      </c>
      <c r="AB62" s="188">
        <v>0</v>
      </c>
      <c r="AC62" s="188">
        <v>0</v>
      </c>
      <c r="AD62" s="188">
        <v>0</v>
      </c>
      <c r="AE62" s="188">
        <v>0</v>
      </c>
      <c r="AF62" s="188">
        <v>0</v>
      </c>
      <c r="AG62" s="188">
        <v>0</v>
      </c>
      <c r="AH62" s="188">
        <v>0</v>
      </c>
      <c r="AI62" s="188">
        <v>0</v>
      </c>
      <c r="AJ62" s="188">
        <v>0</v>
      </c>
      <c r="AK62" s="188">
        <v>0</v>
      </c>
      <c r="AL62" s="188">
        <v>0</v>
      </c>
      <c r="AM62" s="188">
        <v>0</v>
      </c>
      <c r="AN62" s="188">
        <v>0</v>
      </c>
      <c r="AO62" s="193">
        <f t="shared" si="12"/>
        <v>26056</v>
      </c>
      <c r="AP62" s="190">
        <v>0</v>
      </c>
      <c r="AQ62" s="191">
        <v>0</v>
      </c>
      <c r="AR62" s="192">
        <f t="shared" si="29"/>
        <v>0</v>
      </c>
      <c r="AS62" s="194">
        <v>0</v>
      </c>
      <c r="AT62" s="195">
        <f t="shared" si="30"/>
        <v>26068</v>
      </c>
      <c r="AU62" s="187">
        <v>0</v>
      </c>
      <c r="AV62" s="188">
        <v>251</v>
      </c>
      <c r="AW62" s="188">
        <f t="shared" si="15"/>
        <v>251</v>
      </c>
      <c r="AX62" s="188">
        <v>0</v>
      </c>
      <c r="AY62" s="188">
        <v>0</v>
      </c>
      <c r="AZ62" s="188">
        <v>0</v>
      </c>
      <c r="BA62" s="188">
        <v>0</v>
      </c>
      <c r="BB62" s="188">
        <f t="shared" si="16"/>
        <v>0</v>
      </c>
      <c r="BC62" s="188">
        <v>0</v>
      </c>
      <c r="BD62" s="188">
        <v>0</v>
      </c>
      <c r="BE62" s="188">
        <v>0</v>
      </c>
      <c r="BF62" s="188">
        <f t="shared" si="17"/>
        <v>0</v>
      </c>
      <c r="BG62" s="188">
        <v>0</v>
      </c>
      <c r="BH62" s="188">
        <v>0</v>
      </c>
      <c r="BI62" s="188">
        <v>0</v>
      </c>
      <c r="BJ62" s="188">
        <v>0</v>
      </c>
      <c r="BK62" s="188">
        <f t="shared" si="18"/>
        <v>0</v>
      </c>
      <c r="BL62" s="188">
        <v>0</v>
      </c>
      <c r="BM62" s="188">
        <v>0</v>
      </c>
      <c r="BN62" s="188">
        <v>0</v>
      </c>
      <c r="BO62" s="188">
        <v>0</v>
      </c>
      <c r="BP62" s="188">
        <v>0</v>
      </c>
      <c r="BQ62" s="188">
        <v>0</v>
      </c>
      <c r="BR62" s="188">
        <v>0</v>
      </c>
      <c r="BS62" s="188">
        <v>0</v>
      </c>
      <c r="BT62" s="188">
        <v>0</v>
      </c>
      <c r="BU62" s="188">
        <v>0</v>
      </c>
      <c r="BV62" s="188">
        <v>0</v>
      </c>
      <c r="BW62" s="188">
        <f t="shared" si="19"/>
        <v>0</v>
      </c>
      <c r="BX62" s="188">
        <v>0</v>
      </c>
      <c r="BY62" s="188">
        <v>0</v>
      </c>
      <c r="BZ62" s="188">
        <f t="shared" si="20"/>
        <v>0</v>
      </c>
      <c r="CA62" s="188">
        <v>0</v>
      </c>
      <c r="CB62" s="188">
        <v>0</v>
      </c>
      <c r="CC62" s="188">
        <v>0</v>
      </c>
      <c r="CD62" s="189">
        <f t="shared" si="13"/>
        <v>251</v>
      </c>
      <c r="CE62" s="194">
        <v>26319</v>
      </c>
    </row>
    <row r="63" spans="1:83" s="23" customFormat="1" ht="12" customHeight="1">
      <c r="A63" s="177" t="s">
        <v>126</v>
      </c>
      <c r="B63" s="178">
        <v>0</v>
      </c>
      <c r="C63" s="179">
        <v>0</v>
      </c>
      <c r="D63" s="179">
        <v>0</v>
      </c>
      <c r="E63" s="180">
        <f t="shared" si="14"/>
        <v>0</v>
      </c>
      <c r="F63" s="178">
        <v>0</v>
      </c>
      <c r="G63" s="179">
        <v>0</v>
      </c>
      <c r="H63" s="179">
        <v>0</v>
      </c>
      <c r="I63" s="179">
        <v>0</v>
      </c>
      <c r="J63" s="223">
        <f t="shared" si="28"/>
        <v>0</v>
      </c>
      <c r="K63" s="178">
        <v>0</v>
      </c>
      <c r="L63" s="179">
        <v>12</v>
      </c>
      <c r="M63" s="179">
        <v>305</v>
      </c>
      <c r="N63" s="179">
        <f t="shared" si="31"/>
        <v>317</v>
      </c>
      <c r="O63" s="179">
        <v>0</v>
      </c>
      <c r="P63" s="179">
        <v>0</v>
      </c>
      <c r="Q63" s="179">
        <v>0</v>
      </c>
      <c r="R63" s="179">
        <v>0</v>
      </c>
      <c r="S63" s="179">
        <v>10</v>
      </c>
      <c r="T63" s="179">
        <v>0</v>
      </c>
      <c r="U63" s="179">
        <v>0</v>
      </c>
      <c r="V63" s="179">
        <v>0</v>
      </c>
      <c r="W63" s="179">
        <v>308</v>
      </c>
      <c r="X63" s="179">
        <v>18</v>
      </c>
      <c r="Y63" s="179">
        <v>26105</v>
      </c>
      <c r="Z63" s="179">
        <v>1399</v>
      </c>
      <c r="AA63" s="179">
        <v>186</v>
      </c>
      <c r="AB63" s="179">
        <v>91</v>
      </c>
      <c r="AC63" s="179">
        <v>76</v>
      </c>
      <c r="AD63" s="179">
        <v>38</v>
      </c>
      <c r="AE63" s="179">
        <v>59</v>
      </c>
      <c r="AF63" s="179">
        <v>0</v>
      </c>
      <c r="AG63" s="179">
        <v>0</v>
      </c>
      <c r="AH63" s="179">
        <v>0</v>
      </c>
      <c r="AI63" s="179">
        <v>0</v>
      </c>
      <c r="AJ63" s="179">
        <v>8</v>
      </c>
      <c r="AK63" s="179">
        <v>0</v>
      </c>
      <c r="AL63" s="179">
        <v>0</v>
      </c>
      <c r="AM63" s="179">
        <v>0</v>
      </c>
      <c r="AN63" s="179">
        <v>0</v>
      </c>
      <c r="AO63" s="183">
        <f t="shared" si="12"/>
        <v>28615</v>
      </c>
      <c r="AP63" s="181">
        <v>0</v>
      </c>
      <c r="AQ63" s="22">
        <v>0</v>
      </c>
      <c r="AR63" s="182">
        <f t="shared" si="29"/>
        <v>0</v>
      </c>
      <c r="AS63" s="184">
        <v>0</v>
      </c>
      <c r="AT63" s="185">
        <f t="shared" si="30"/>
        <v>28615</v>
      </c>
      <c r="AU63" s="178">
        <v>0</v>
      </c>
      <c r="AV63" s="179">
        <v>0</v>
      </c>
      <c r="AW63" s="179">
        <f t="shared" si="15"/>
        <v>0</v>
      </c>
      <c r="AX63" s="179">
        <v>0</v>
      </c>
      <c r="AY63" s="179">
        <v>0</v>
      </c>
      <c r="AZ63" s="179">
        <v>0</v>
      </c>
      <c r="BA63" s="179">
        <v>0</v>
      </c>
      <c r="BB63" s="179">
        <f t="shared" si="16"/>
        <v>0</v>
      </c>
      <c r="BC63" s="179">
        <v>0</v>
      </c>
      <c r="BD63" s="179">
        <v>0</v>
      </c>
      <c r="BE63" s="179">
        <v>0</v>
      </c>
      <c r="BF63" s="179">
        <f t="shared" si="17"/>
        <v>0</v>
      </c>
      <c r="BG63" s="179">
        <v>0</v>
      </c>
      <c r="BH63" s="179">
        <v>0</v>
      </c>
      <c r="BI63" s="179">
        <v>0</v>
      </c>
      <c r="BJ63" s="179">
        <v>0</v>
      </c>
      <c r="BK63" s="179">
        <f t="shared" si="18"/>
        <v>0</v>
      </c>
      <c r="BL63" s="179">
        <v>0</v>
      </c>
      <c r="BM63" s="179">
        <v>0</v>
      </c>
      <c r="BN63" s="179">
        <v>0</v>
      </c>
      <c r="BO63" s="179">
        <v>0</v>
      </c>
      <c r="BP63" s="179">
        <v>0</v>
      </c>
      <c r="BQ63" s="179">
        <v>0</v>
      </c>
      <c r="BR63" s="179">
        <v>0</v>
      </c>
      <c r="BS63" s="179">
        <v>0</v>
      </c>
      <c r="BT63" s="179">
        <v>0</v>
      </c>
      <c r="BU63" s="179">
        <v>0</v>
      </c>
      <c r="BV63" s="179">
        <v>0</v>
      </c>
      <c r="BW63" s="179">
        <f t="shared" si="19"/>
        <v>0</v>
      </c>
      <c r="BX63" s="179">
        <v>0</v>
      </c>
      <c r="BY63" s="179">
        <v>0</v>
      </c>
      <c r="BZ63" s="179">
        <f t="shared" si="20"/>
        <v>0</v>
      </c>
      <c r="CA63" s="179">
        <v>0</v>
      </c>
      <c r="CB63" s="179">
        <v>0</v>
      </c>
      <c r="CC63" s="179">
        <v>0</v>
      </c>
      <c r="CD63" s="180">
        <f t="shared" si="13"/>
        <v>0</v>
      </c>
      <c r="CE63" s="184">
        <v>28615</v>
      </c>
    </row>
    <row r="64" spans="1:83" s="23" customFormat="1" ht="12" customHeight="1">
      <c r="A64" s="186" t="s">
        <v>127</v>
      </c>
      <c r="B64" s="187">
        <v>0</v>
      </c>
      <c r="C64" s="188">
        <v>0</v>
      </c>
      <c r="D64" s="188">
        <v>0</v>
      </c>
      <c r="E64" s="189">
        <f t="shared" si="14"/>
        <v>0</v>
      </c>
      <c r="F64" s="187">
        <v>20</v>
      </c>
      <c r="G64" s="188">
        <v>0</v>
      </c>
      <c r="H64" s="188">
        <v>0</v>
      </c>
      <c r="I64" s="188">
        <v>0</v>
      </c>
      <c r="J64" s="222">
        <f t="shared" si="28"/>
        <v>20</v>
      </c>
      <c r="K64" s="187">
        <v>0</v>
      </c>
      <c r="L64" s="188">
        <v>0</v>
      </c>
      <c r="M64" s="188">
        <v>0</v>
      </c>
      <c r="N64" s="188">
        <f t="shared" si="31"/>
        <v>0</v>
      </c>
      <c r="O64" s="188">
        <v>0</v>
      </c>
      <c r="P64" s="188">
        <v>0</v>
      </c>
      <c r="Q64" s="188">
        <v>152</v>
      </c>
      <c r="R64" s="188">
        <v>0</v>
      </c>
      <c r="S64" s="188">
        <v>46</v>
      </c>
      <c r="T64" s="188">
        <v>0</v>
      </c>
      <c r="U64" s="188">
        <v>17</v>
      </c>
      <c r="V64" s="188">
        <v>0</v>
      </c>
      <c r="W64" s="188">
        <v>0</v>
      </c>
      <c r="X64" s="188">
        <v>7</v>
      </c>
      <c r="Y64" s="188">
        <v>26708</v>
      </c>
      <c r="Z64" s="188">
        <v>1208</v>
      </c>
      <c r="AA64" s="188">
        <v>13</v>
      </c>
      <c r="AB64" s="188">
        <v>0</v>
      </c>
      <c r="AC64" s="188">
        <v>373</v>
      </c>
      <c r="AD64" s="188">
        <v>10</v>
      </c>
      <c r="AE64" s="188">
        <v>0</v>
      </c>
      <c r="AF64" s="188">
        <v>0</v>
      </c>
      <c r="AG64" s="188">
        <v>0</v>
      </c>
      <c r="AH64" s="188">
        <v>0</v>
      </c>
      <c r="AI64" s="188">
        <v>12</v>
      </c>
      <c r="AJ64" s="188">
        <v>17</v>
      </c>
      <c r="AK64" s="188">
        <v>0</v>
      </c>
      <c r="AL64" s="188">
        <v>0</v>
      </c>
      <c r="AM64" s="188">
        <v>0</v>
      </c>
      <c r="AN64" s="188">
        <v>99</v>
      </c>
      <c r="AO64" s="193">
        <f t="shared" si="12"/>
        <v>28662</v>
      </c>
      <c r="AP64" s="190">
        <v>0</v>
      </c>
      <c r="AQ64" s="191">
        <v>0</v>
      </c>
      <c r="AR64" s="192">
        <f t="shared" si="29"/>
        <v>0</v>
      </c>
      <c r="AS64" s="194">
        <v>0</v>
      </c>
      <c r="AT64" s="195">
        <f t="shared" si="30"/>
        <v>28682</v>
      </c>
      <c r="AU64" s="187">
        <v>0</v>
      </c>
      <c r="AV64" s="188">
        <v>0</v>
      </c>
      <c r="AW64" s="188">
        <f t="shared" si="15"/>
        <v>0</v>
      </c>
      <c r="AX64" s="188">
        <v>0</v>
      </c>
      <c r="AY64" s="188">
        <v>0</v>
      </c>
      <c r="AZ64" s="188">
        <v>0</v>
      </c>
      <c r="BA64" s="188">
        <v>0</v>
      </c>
      <c r="BB64" s="188">
        <f t="shared" si="16"/>
        <v>0</v>
      </c>
      <c r="BC64" s="188">
        <v>0</v>
      </c>
      <c r="BD64" s="188">
        <v>0</v>
      </c>
      <c r="BE64" s="188">
        <v>0</v>
      </c>
      <c r="BF64" s="188">
        <f t="shared" si="17"/>
        <v>0</v>
      </c>
      <c r="BG64" s="188">
        <v>0</v>
      </c>
      <c r="BH64" s="188">
        <v>0</v>
      </c>
      <c r="BI64" s="188">
        <v>0</v>
      </c>
      <c r="BJ64" s="188">
        <v>0</v>
      </c>
      <c r="BK64" s="188">
        <f t="shared" si="18"/>
        <v>0</v>
      </c>
      <c r="BL64" s="188">
        <v>0</v>
      </c>
      <c r="BM64" s="188">
        <v>0</v>
      </c>
      <c r="BN64" s="188">
        <v>0</v>
      </c>
      <c r="BO64" s="188">
        <v>0</v>
      </c>
      <c r="BP64" s="188">
        <v>0</v>
      </c>
      <c r="BQ64" s="188">
        <v>0</v>
      </c>
      <c r="BR64" s="188">
        <v>0</v>
      </c>
      <c r="BS64" s="188">
        <v>0</v>
      </c>
      <c r="BT64" s="188">
        <v>0</v>
      </c>
      <c r="BU64" s="188">
        <v>0</v>
      </c>
      <c r="BV64" s="188">
        <v>0</v>
      </c>
      <c r="BW64" s="188">
        <f t="shared" si="19"/>
        <v>0</v>
      </c>
      <c r="BX64" s="188">
        <v>0</v>
      </c>
      <c r="BY64" s="188">
        <v>0</v>
      </c>
      <c r="BZ64" s="188">
        <f t="shared" si="20"/>
        <v>0</v>
      </c>
      <c r="CA64" s="188">
        <v>0</v>
      </c>
      <c r="CB64" s="188">
        <v>0</v>
      </c>
      <c r="CC64" s="188">
        <v>0</v>
      </c>
      <c r="CD64" s="189">
        <f t="shared" si="13"/>
        <v>0</v>
      </c>
      <c r="CE64" s="194">
        <v>28682</v>
      </c>
    </row>
    <row r="65" spans="1:83" s="23" customFormat="1" ht="12" customHeight="1">
      <c r="A65" s="177" t="s">
        <v>128</v>
      </c>
      <c r="B65" s="178">
        <v>0</v>
      </c>
      <c r="C65" s="179">
        <v>0</v>
      </c>
      <c r="D65" s="179">
        <v>0</v>
      </c>
      <c r="E65" s="180">
        <f t="shared" si="14"/>
        <v>0</v>
      </c>
      <c r="F65" s="178">
        <v>0</v>
      </c>
      <c r="G65" s="179">
        <v>0</v>
      </c>
      <c r="H65" s="179">
        <v>0</v>
      </c>
      <c r="I65" s="179">
        <v>0</v>
      </c>
      <c r="J65" s="223">
        <f t="shared" si="28"/>
        <v>0</v>
      </c>
      <c r="K65" s="178">
        <v>0</v>
      </c>
      <c r="L65" s="179">
        <v>0</v>
      </c>
      <c r="M65" s="179">
        <v>0</v>
      </c>
      <c r="N65" s="179">
        <f t="shared" si="31"/>
        <v>0</v>
      </c>
      <c r="O65" s="179">
        <v>0</v>
      </c>
      <c r="P65" s="179">
        <v>0</v>
      </c>
      <c r="Q65" s="179">
        <v>0</v>
      </c>
      <c r="R65" s="179">
        <v>0</v>
      </c>
      <c r="S65" s="179">
        <v>0</v>
      </c>
      <c r="T65" s="179">
        <v>0</v>
      </c>
      <c r="U65" s="179">
        <v>0</v>
      </c>
      <c r="V65" s="179">
        <v>0</v>
      </c>
      <c r="W65" s="179">
        <v>0</v>
      </c>
      <c r="X65" s="179">
        <v>0</v>
      </c>
      <c r="Y65" s="179">
        <v>103</v>
      </c>
      <c r="Z65" s="179">
        <v>13771</v>
      </c>
      <c r="AA65" s="179">
        <v>418</v>
      </c>
      <c r="AB65" s="179">
        <v>127</v>
      </c>
      <c r="AC65" s="179">
        <v>0</v>
      </c>
      <c r="AD65" s="179">
        <v>0</v>
      </c>
      <c r="AE65" s="179">
        <v>0</v>
      </c>
      <c r="AF65" s="179">
        <v>0</v>
      </c>
      <c r="AG65" s="179">
        <v>0</v>
      </c>
      <c r="AH65" s="179">
        <v>0</v>
      </c>
      <c r="AI65" s="179">
        <v>0</v>
      </c>
      <c r="AJ65" s="179">
        <v>0</v>
      </c>
      <c r="AK65" s="179">
        <v>0</v>
      </c>
      <c r="AL65" s="179">
        <v>0</v>
      </c>
      <c r="AM65" s="179">
        <v>0</v>
      </c>
      <c r="AN65" s="179">
        <v>0</v>
      </c>
      <c r="AO65" s="183">
        <f t="shared" si="12"/>
        <v>14419</v>
      </c>
      <c r="AP65" s="181">
        <v>0</v>
      </c>
      <c r="AQ65" s="22">
        <v>0</v>
      </c>
      <c r="AR65" s="182">
        <f t="shared" si="29"/>
        <v>0</v>
      </c>
      <c r="AS65" s="184">
        <v>0</v>
      </c>
      <c r="AT65" s="185">
        <f t="shared" si="30"/>
        <v>14419</v>
      </c>
      <c r="AU65" s="178">
        <v>0</v>
      </c>
      <c r="AV65" s="179">
        <v>0</v>
      </c>
      <c r="AW65" s="179">
        <f t="shared" si="15"/>
        <v>0</v>
      </c>
      <c r="AX65" s="179">
        <v>0</v>
      </c>
      <c r="AY65" s="179">
        <v>0</v>
      </c>
      <c r="AZ65" s="179">
        <v>0</v>
      </c>
      <c r="BA65" s="179">
        <v>0</v>
      </c>
      <c r="BB65" s="179">
        <f t="shared" si="16"/>
        <v>0</v>
      </c>
      <c r="BC65" s="179">
        <v>0</v>
      </c>
      <c r="BD65" s="179">
        <v>0</v>
      </c>
      <c r="BE65" s="179">
        <v>0</v>
      </c>
      <c r="BF65" s="179">
        <f t="shared" si="17"/>
        <v>0</v>
      </c>
      <c r="BG65" s="179">
        <v>0</v>
      </c>
      <c r="BH65" s="179">
        <v>0</v>
      </c>
      <c r="BI65" s="179">
        <v>0</v>
      </c>
      <c r="BJ65" s="179">
        <v>0</v>
      </c>
      <c r="BK65" s="179">
        <f t="shared" si="18"/>
        <v>0</v>
      </c>
      <c r="BL65" s="179">
        <v>0</v>
      </c>
      <c r="BM65" s="179">
        <v>0</v>
      </c>
      <c r="BN65" s="179">
        <v>0</v>
      </c>
      <c r="BO65" s="179">
        <v>0</v>
      </c>
      <c r="BP65" s="179">
        <v>0</v>
      </c>
      <c r="BQ65" s="179">
        <v>0</v>
      </c>
      <c r="BR65" s="179">
        <v>0</v>
      </c>
      <c r="BS65" s="179">
        <v>0</v>
      </c>
      <c r="BT65" s="179">
        <v>0</v>
      </c>
      <c r="BU65" s="179">
        <v>0</v>
      </c>
      <c r="BV65" s="179">
        <v>0</v>
      </c>
      <c r="BW65" s="179">
        <f t="shared" si="19"/>
        <v>0</v>
      </c>
      <c r="BX65" s="179">
        <v>0</v>
      </c>
      <c r="BY65" s="179">
        <v>0</v>
      </c>
      <c r="BZ65" s="179">
        <f t="shared" si="20"/>
        <v>0</v>
      </c>
      <c r="CA65" s="179">
        <v>0</v>
      </c>
      <c r="CB65" s="179">
        <v>0</v>
      </c>
      <c r="CC65" s="179">
        <v>0</v>
      </c>
      <c r="CD65" s="180">
        <f t="shared" si="13"/>
        <v>0</v>
      </c>
      <c r="CE65" s="184">
        <v>14419</v>
      </c>
    </row>
    <row r="66" spans="1:83" s="23" customFormat="1" ht="12" customHeight="1">
      <c r="A66" s="186" t="s">
        <v>129</v>
      </c>
      <c r="B66" s="187">
        <v>0</v>
      </c>
      <c r="C66" s="188">
        <v>0</v>
      </c>
      <c r="D66" s="188">
        <v>0</v>
      </c>
      <c r="E66" s="189">
        <f t="shared" si="14"/>
        <v>0</v>
      </c>
      <c r="F66" s="187">
        <v>0</v>
      </c>
      <c r="G66" s="188">
        <v>0</v>
      </c>
      <c r="H66" s="188">
        <v>0</v>
      </c>
      <c r="I66" s="188">
        <v>0</v>
      </c>
      <c r="J66" s="222">
        <f t="shared" si="28"/>
        <v>0</v>
      </c>
      <c r="K66" s="187">
        <v>0</v>
      </c>
      <c r="L66" s="188">
        <v>0</v>
      </c>
      <c r="M66" s="188">
        <v>853</v>
      </c>
      <c r="N66" s="188">
        <f t="shared" si="31"/>
        <v>853</v>
      </c>
      <c r="O66" s="188">
        <v>0</v>
      </c>
      <c r="P66" s="188">
        <v>0</v>
      </c>
      <c r="Q66" s="188">
        <v>0</v>
      </c>
      <c r="R66" s="188">
        <v>0</v>
      </c>
      <c r="S66" s="188">
        <v>62</v>
      </c>
      <c r="T66" s="188">
        <v>0</v>
      </c>
      <c r="U66" s="188">
        <v>8</v>
      </c>
      <c r="V66" s="188">
        <v>0</v>
      </c>
      <c r="W66" s="188">
        <v>107</v>
      </c>
      <c r="X66" s="188">
        <v>62</v>
      </c>
      <c r="Y66" s="188">
        <v>1123</v>
      </c>
      <c r="Z66" s="188">
        <v>15659</v>
      </c>
      <c r="AA66" s="188">
        <v>113</v>
      </c>
      <c r="AB66" s="188">
        <v>0</v>
      </c>
      <c r="AC66" s="188">
        <v>144</v>
      </c>
      <c r="AD66" s="188">
        <v>283</v>
      </c>
      <c r="AE66" s="188">
        <v>0</v>
      </c>
      <c r="AF66" s="188">
        <v>25</v>
      </c>
      <c r="AG66" s="188">
        <v>28</v>
      </c>
      <c r="AH66" s="188">
        <v>49</v>
      </c>
      <c r="AI66" s="188">
        <v>0</v>
      </c>
      <c r="AJ66" s="188">
        <v>8</v>
      </c>
      <c r="AK66" s="188">
        <v>0</v>
      </c>
      <c r="AL66" s="188">
        <v>44</v>
      </c>
      <c r="AM66" s="188">
        <v>0</v>
      </c>
      <c r="AN66" s="188">
        <v>25</v>
      </c>
      <c r="AO66" s="193">
        <f t="shared" si="12"/>
        <v>18593</v>
      </c>
      <c r="AP66" s="190">
        <v>0</v>
      </c>
      <c r="AQ66" s="191">
        <v>0</v>
      </c>
      <c r="AR66" s="192">
        <f t="shared" si="29"/>
        <v>0</v>
      </c>
      <c r="AS66" s="194">
        <v>0</v>
      </c>
      <c r="AT66" s="195">
        <f t="shared" si="30"/>
        <v>18593</v>
      </c>
      <c r="AU66" s="187">
        <v>0</v>
      </c>
      <c r="AV66" s="188">
        <v>0</v>
      </c>
      <c r="AW66" s="188">
        <f t="shared" si="15"/>
        <v>0</v>
      </c>
      <c r="AX66" s="188">
        <v>0</v>
      </c>
      <c r="AY66" s="188">
        <v>0</v>
      </c>
      <c r="AZ66" s="188">
        <v>0</v>
      </c>
      <c r="BA66" s="188">
        <v>0</v>
      </c>
      <c r="BB66" s="188">
        <f t="shared" si="16"/>
        <v>0</v>
      </c>
      <c r="BC66" s="188">
        <v>0</v>
      </c>
      <c r="BD66" s="188">
        <v>0</v>
      </c>
      <c r="BE66" s="188">
        <v>0</v>
      </c>
      <c r="BF66" s="188">
        <f t="shared" si="17"/>
        <v>0</v>
      </c>
      <c r="BG66" s="188">
        <v>0</v>
      </c>
      <c r="BH66" s="188">
        <v>0</v>
      </c>
      <c r="BI66" s="188">
        <v>0</v>
      </c>
      <c r="BJ66" s="188">
        <v>0</v>
      </c>
      <c r="BK66" s="188">
        <f t="shared" si="18"/>
        <v>0</v>
      </c>
      <c r="BL66" s="188">
        <v>0</v>
      </c>
      <c r="BM66" s="188">
        <v>0</v>
      </c>
      <c r="BN66" s="188">
        <v>0</v>
      </c>
      <c r="BO66" s="188">
        <v>0</v>
      </c>
      <c r="BP66" s="188">
        <v>0</v>
      </c>
      <c r="BQ66" s="188">
        <v>0</v>
      </c>
      <c r="BR66" s="188">
        <v>0</v>
      </c>
      <c r="BS66" s="188">
        <v>0</v>
      </c>
      <c r="BT66" s="188">
        <v>26</v>
      </c>
      <c r="BU66" s="188">
        <v>0</v>
      </c>
      <c r="BV66" s="188">
        <v>0</v>
      </c>
      <c r="BW66" s="188">
        <f t="shared" si="19"/>
        <v>26</v>
      </c>
      <c r="BX66" s="188">
        <v>0</v>
      </c>
      <c r="BY66" s="188">
        <v>0</v>
      </c>
      <c r="BZ66" s="188">
        <f t="shared" si="20"/>
        <v>0</v>
      </c>
      <c r="CA66" s="188">
        <v>0</v>
      </c>
      <c r="CB66" s="188">
        <v>0</v>
      </c>
      <c r="CC66" s="188">
        <v>0</v>
      </c>
      <c r="CD66" s="189">
        <f t="shared" si="13"/>
        <v>26</v>
      </c>
      <c r="CE66" s="194">
        <v>18619</v>
      </c>
    </row>
    <row r="67" spans="1:83" s="23" customFormat="1" ht="12" customHeight="1">
      <c r="A67" s="177" t="s">
        <v>130</v>
      </c>
      <c r="B67" s="178">
        <v>0</v>
      </c>
      <c r="C67" s="179">
        <v>0</v>
      </c>
      <c r="D67" s="179">
        <v>0</v>
      </c>
      <c r="E67" s="180">
        <f t="shared" si="14"/>
        <v>0</v>
      </c>
      <c r="F67" s="178">
        <v>0</v>
      </c>
      <c r="G67" s="179">
        <v>0</v>
      </c>
      <c r="H67" s="179">
        <v>0</v>
      </c>
      <c r="I67" s="179">
        <v>0</v>
      </c>
      <c r="J67" s="223">
        <f t="shared" si="28"/>
        <v>0</v>
      </c>
      <c r="K67" s="178">
        <v>0</v>
      </c>
      <c r="L67" s="179">
        <v>0</v>
      </c>
      <c r="M67" s="179">
        <v>0</v>
      </c>
      <c r="N67" s="179">
        <f t="shared" si="31"/>
        <v>0</v>
      </c>
      <c r="O67" s="179">
        <v>0</v>
      </c>
      <c r="P67" s="179">
        <v>0</v>
      </c>
      <c r="Q67" s="179">
        <v>0</v>
      </c>
      <c r="R67" s="179">
        <v>0</v>
      </c>
      <c r="S67" s="179">
        <v>0</v>
      </c>
      <c r="T67" s="179">
        <v>0</v>
      </c>
      <c r="U67" s="179">
        <v>8</v>
      </c>
      <c r="V67" s="179">
        <v>0</v>
      </c>
      <c r="W67" s="179">
        <v>0</v>
      </c>
      <c r="X67" s="179">
        <v>0</v>
      </c>
      <c r="Y67" s="179">
        <v>82</v>
      </c>
      <c r="Z67" s="179">
        <v>14525</v>
      </c>
      <c r="AA67" s="179">
        <v>12</v>
      </c>
      <c r="AB67" s="179">
        <v>0</v>
      </c>
      <c r="AC67" s="179">
        <v>0</v>
      </c>
      <c r="AD67" s="179">
        <v>132</v>
      </c>
      <c r="AE67" s="179">
        <v>0</v>
      </c>
      <c r="AF67" s="179">
        <v>0</v>
      </c>
      <c r="AG67" s="179">
        <v>0</v>
      </c>
      <c r="AH67" s="179">
        <v>0</v>
      </c>
      <c r="AI67" s="179">
        <v>0</v>
      </c>
      <c r="AJ67" s="179">
        <v>0</v>
      </c>
      <c r="AK67" s="179">
        <v>0</v>
      </c>
      <c r="AL67" s="179">
        <v>0</v>
      </c>
      <c r="AM67" s="179">
        <v>0</v>
      </c>
      <c r="AN67" s="179">
        <v>0</v>
      </c>
      <c r="AO67" s="183">
        <f t="shared" si="12"/>
        <v>14759</v>
      </c>
      <c r="AP67" s="181">
        <v>0</v>
      </c>
      <c r="AQ67" s="22">
        <v>0</v>
      </c>
      <c r="AR67" s="182">
        <f t="shared" si="29"/>
        <v>0</v>
      </c>
      <c r="AS67" s="184">
        <v>0</v>
      </c>
      <c r="AT67" s="185">
        <f t="shared" si="30"/>
        <v>14759</v>
      </c>
      <c r="AU67" s="178">
        <v>0</v>
      </c>
      <c r="AV67" s="179">
        <v>20</v>
      </c>
      <c r="AW67" s="179">
        <f t="shared" si="15"/>
        <v>20</v>
      </c>
      <c r="AX67" s="179">
        <v>0</v>
      </c>
      <c r="AY67" s="179">
        <v>0</v>
      </c>
      <c r="AZ67" s="179">
        <v>0</v>
      </c>
      <c r="BA67" s="179">
        <v>0</v>
      </c>
      <c r="BB67" s="179">
        <f t="shared" si="16"/>
        <v>0</v>
      </c>
      <c r="BC67" s="179">
        <v>0</v>
      </c>
      <c r="BD67" s="179">
        <v>0</v>
      </c>
      <c r="BE67" s="179">
        <v>0</v>
      </c>
      <c r="BF67" s="179">
        <f t="shared" si="17"/>
        <v>0</v>
      </c>
      <c r="BG67" s="179">
        <v>0</v>
      </c>
      <c r="BH67" s="179">
        <v>0</v>
      </c>
      <c r="BI67" s="179">
        <v>0</v>
      </c>
      <c r="BJ67" s="179">
        <v>0</v>
      </c>
      <c r="BK67" s="179">
        <f t="shared" si="18"/>
        <v>0</v>
      </c>
      <c r="BL67" s="179">
        <v>0</v>
      </c>
      <c r="BM67" s="179">
        <v>0</v>
      </c>
      <c r="BN67" s="179">
        <v>0</v>
      </c>
      <c r="BO67" s="179">
        <v>0</v>
      </c>
      <c r="BP67" s="179">
        <v>0</v>
      </c>
      <c r="BQ67" s="179">
        <v>0</v>
      </c>
      <c r="BR67" s="179">
        <v>0</v>
      </c>
      <c r="BS67" s="179">
        <v>0</v>
      </c>
      <c r="BT67" s="179">
        <v>0</v>
      </c>
      <c r="BU67" s="179">
        <v>0</v>
      </c>
      <c r="BV67" s="179">
        <v>0</v>
      </c>
      <c r="BW67" s="179">
        <f t="shared" si="19"/>
        <v>0</v>
      </c>
      <c r="BX67" s="179">
        <v>0</v>
      </c>
      <c r="BY67" s="179">
        <v>0</v>
      </c>
      <c r="BZ67" s="179">
        <f t="shared" si="20"/>
        <v>0</v>
      </c>
      <c r="CA67" s="179">
        <v>0</v>
      </c>
      <c r="CB67" s="179">
        <v>0</v>
      </c>
      <c r="CC67" s="179">
        <v>0</v>
      </c>
      <c r="CD67" s="180">
        <f t="shared" si="13"/>
        <v>20</v>
      </c>
      <c r="CE67" s="184">
        <v>14779</v>
      </c>
    </row>
    <row r="68" spans="1:83" s="23" customFormat="1" ht="12" customHeight="1">
      <c r="A68" s="186" t="s">
        <v>131</v>
      </c>
      <c r="B68" s="187">
        <v>0</v>
      </c>
      <c r="C68" s="188">
        <v>0</v>
      </c>
      <c r="D68" s="188">
        <v>0</v>
      </c>
      <c r="E68" s="189">
        <f t="shared" si="14"/>
        <v>0</v>
      </c>
      <c r="F68" s="187">
        <v>0</v>
      </c>
      <c r="G68" s="188">
        <v>0</v>
      </c>
      <c r="H68" s="188">
        <v>0</v>
      </c>
      <c r="I68" s="188">
        <v>0</v>
      </c>
      <c r="J68" s="222">
        <f t="shared" si="28"/>
        <v>0</v>
      </c>
      <c r="K68" s="187">
        <v>0</v>
      </c>
      <c r="L68" s="188">
        <v>0</v>
      </c>
      <c r="M68" s="188">
        <v>35</v>
      </c>
      <c r="N68" s="188">
        <f t="shared" si="31"/>
        <v>35</v>
      </c>
      <c r="O68" s="188">
        <v>0</v>
      </c>
      <c r="P68" s="188">
        <v>0</v>
      </c>
      <c r="Q68" s="188">
        <v>0</v>
      </c>
      <c r="R68" s="188">
        <v>0</v>
      </c>
      <c r="S68" s="188">
        <v>0</v>
      </c>
      <c r="T68" s="188">
        <v>0</v>
      </c>
      <c r="U68" s="188">
        <v>1071</v>
      </c>
      <c r="V68" s="188">
        <v>0</v>
      </c>
      <c r="W68" s="188">
        <v>0</v>
      </c>
      <c r="X68" s="188">
        <v>120</v>
      </c>
      <c r="Y68" s="188">
        <v>501</v>
      </c>
      <c r="Z68" s="188">
        <v>387</v>
      </c>
      <c r="AA68" s="188">
        <v>25151</v>
      </c>
      <c r="AB68" s="188">
        <v>294</v>
      </c>
      <c r="AC68" s="188">
        <v>8</v>
      </c>
      <c r="AD68" s="188">
        <v>15</v>
      </c>
      <c r="AE68" s="188">
        <v>0</v>
      </c>
      <c r="AF68" s="188">
        <v>0</v>
      </c>
      <c r="AG68" s="188">
        <v>215</v>
      </c>
      <c r="AH68" s="188">
        <v>0</v>
      </c>
      <c r="AI68" s="188">
        <v>0</v>
      </c>
      <c r="AJ68" s="188">
        <v>0</v>
      </c>
      <c r="AK68" s="188">
        <v>0</v>
      </c>
      <c r="AL68" s="188">
        <v>0</v>
      </c>
      <c r="AM68" s="188">
        <v>0</v>
      </c>
      <c r="AN68" s="188">
        <v>100</v>
      </c>
      <c r="AO68" s="193">
        <f t="shared" si="12"/>
        <v>27897</v>
      </c>
      <c r="AP68" s="190">
        <v>0</v>
      </c>
      <c r="AQ68" s="191">
        <v>0</v>
      </c>
      <c r="AR68" s="192">
        <f t="shared" si="29"/>
        <v>0</v>
      </c>
      <c r="AS68" s="194">
        <v>0</v>
      </c>
      <c r="AT68" s="195">
        <f t="shared" si="30"/>
        <v>27897</v>
      </c>
      <c r="AU68" s="187">
        <v>0</v>
      </c>
      <c r="AV68" s="188">
        <v>0</v>
      </c>
      <c r="AW68" s="188">
        <f t="shared" si="15"/>
        <v>0</v>
      </c>
      <c r="AX68" s="188">
        <v>0</v>
      </c>
      <c r="AY68" s="188">
        <v>0</v>
      </c>
      <c r="AZ68" s="188">
        <v>0</v>
      </c>
      <c r="BA68" s="188">
        <v>0</v>
      </c>
      <c r="BB68" s="188">
        <f t="shared" si="16"/>
        <v>0</v>
      </c>
      <c r="BC68" s="188">
        <v>0</v>
      </c>
      <c r="BD68" s="188">
        <v>0</v>
      </c>
      <c r="BE68" s="188">
        <v>0</v>
      </c>
      <c r="BF68" s="188">
        <f t="shared" si="17"/>
        <v>0</v>
      </c>
      <c r="BG68" s="188">
        <v>0</v>
      </c>
      <c r="BH68" s="188">
        <v>0</v>
      </c>
      <c r="BI68" s="188">
        <v>0</v>
      </c>
      <c r="BJ68" s="188">
        <v>0</v>
      </c>
      <c r="BK68" s="188">
        <f t="shared" si="18"/>
        <v>0</v>
      </c>
      <c r="BL68" s="188">
        <v>0</v>
      </c>
      <c r="BM68" s="188">
        <v>0</v>
      </c>
      <c r="BN68" s="188">
        <v>0</v>
      </c>
      <c r="BO68" s="188">
        <v>0</v>
      </c>
      <c r="BP68" s="188">
        <v>0</v>
      </c>
      <c r="BQ68" s="188">
        <v>0</v>
      </c>
      <c r="BR68" s="188">
        <v>0</v>
      </c>
      <c r="BS68" s="188">
        <v>0</v>
      </c>
      <c r="BT68" s="188">
        <v>0</v>
      </c>
      <c r="BU68" s="188">
        <v>0</v>
      </c>
      <c r="BV68" s="188">
        <v>0</v>
      </c>
      <c r="BW68" s="188">
        <f t="shared" si="19"/>
        <v>0</v>
      </c>
      <c r="BX68" s="188">
        <v>0</v>
      </c>
      <c r="BY68" s="188">
        <v>0</v>
      </c>
      <c r="BZ68" s="188">
        <f t="shared" si="20"/>
        <v>0</v>
      </c>
      <c r="CA68" s="188">
        <v>0</v>
      </c>
      <c r="CB68" s="188">
        <v>0</v>
      </c>
      <c r="CC68" s="188">
        <v>0</v>
      </c>
      <c r="CD68" s="189">
        <f t="shared" si="13"/>
        <v>0</v>
      </c>
      <c r="CE68" s="194">
        <v>27897</v>
      </c>
    </row>
    <row r="69" spans="1:83" s="23" customFormat="1" ht="12" customHeight="1">
      <c r="A69" s="177" t="s">
        <v>132</v>
      </c>
      <c r="B69" s="178">
        <v>0</v>
      </c>
      <c r="C69" s="179">
        <v>0</v>
      </c>
      <c r="D69" s="179">
        <v>0</v>
      </c>
      <c r="E69" s="180">
        <f t="shared" si="14"/>
        <v>0</v>
      </c>
      <c r="F69" s="178">
        <v>0</v>
      </c>
      <c r="G69" s="179">
        <v>0</v>
      </c>
      <c r="H69" s="179">
        <v>0</v>
      </c>
      <c r="I69" s="179">
        <v>0</v>
      </c>
      <c r="J69" s="223">
        <f t="shared" si="28"/>
        <v>0</v>
      </c>
      <c r="K69" s="178">
        <v>0</v>
      </c>
      <c r="L69" s="179">
        <v>0</v>
      </c>
      <c r="M69" s="179">
        <v>46</v>
      </c>
      <c r="N69" s="179">
        <f t="shared" si="31"/>
        <v>46</v>
      </c>
      <c r="O69" s="179">
        <v>0</v>
      </c>
      <c r="P69" s="179">
        <v>0</v>
      </c>
      <c r="Q69" s="179">
        <v>10</v>
      </c>
      <c r="R69" s="179">
        <v>0</v>
      </c>
      <c r="S69" s="179">
        <v>0</v>
      </c>
      <c r="T69" s="179">
        <v>0</v>
      </c>
      <c r="U69" s="179">
        <v>64</v>
      </c>
      <c r="V69" s="179">
        <v>0</v>
      </c>
      <c r="W69" s="179">
        <v>0</v>
      </c>
      <c r="X69" s="179">
        <v>0</v>
      </c>
      <c r="Y69" s="179">
        <v>55</v>
      </c>
      <c r="Z69" s="179">
        <v>65</v>
      </c>
      <c r="AA69" s="179">
        <v>77</v>
      </c>
      <c r="AB69" s="179">
        <v>40143</v>
      </c>
      <c r="AC69" s="179">
        <v>14</v>
      </c>
      <c r="AD69" s="179">
        <v>90</v>
      </c>
      <c r="AE69" s="179">
        <v>0</v>
      </c>
      <c r="AF69" s="179">
        <v>0</v>
      </c>
      <c r="AG69" s="179">
        <v>0</v>
      </c>
      <c r="AH69" s="179">
        <v>0</v>
      </c>
      <c r="AI69" s="179">
        <v>0</v>
      </c>
      <c r="AJ69" s="179">
        <v>0</v>
      </c>
      <c r="AK69" s="179">
        <v>0</v>
      </c>
      <c r="AL69" s="179">
        <v>0</v>
      </c>
      <c r="AM69" s="179">
        <v>0</v>
      </c>
      <c r="AN69" s="179">
        <v>47</v>
      </c>
      <c r="AO69" s="183">
        <f t="shared" si="12"/>
        <v>40611</v>
      </c>
      <c r="AP69" s="181">
        <v>0</v>
      </c>
      <c r="AQ69" s="22">
        <v>0</v>
      </c>
      <c r="AR69" s="182">
        <f t="shared" si="29"/>
        <v>0</v>
      </c>
      <c r="AS69" s="184">
        <v>0</v>
      </c>
      <c r="AT69" s="185">
        <f t="shared" si="30"/>
        <v>40611</v>
      </c>
      <c r="AU69" s="178">
        <v>0</v>
      </c>
      <c r="AV69" s="179">
        <v>3869</v>
      </c>
      <c r="AW69" s="179">
        <f t="shared" si="15"/>
        <v>3869</v>
      </c>
      <c r="AX69" s="179">
        <v>0</v>
      </c>
      <c r="AY69" s="179">
        <v>0</v>
      </c>
      <c r="AZ69" s="179">
        <v>0</v>
      </c>
      <c r="BA69" s="179">
        <v>0</v>
      </c>
      <c r="BB69" s="179">
        <f t="shared" si="16"/>
        <v>0</v>
      </c>
      <c r="BC69" s="179">
        <v>0</v>
      </c>
      <c r="BD69" s="179">
        <v>0</v>
      </c>
      <c r="BE69" s="179">
        <v>0</v>
      </c>
      <c r="BF69" s="179">
        <f t="shared" si="17"/>
        <v>0</v>
      </c>
      <c r="BG69" s="179">
        <v>0</v>
      </c>
      <c r="BH69" s="179">
        <v>0</v>
      </c>
      <c r="BI69" s="179">
        <v>0</v>
      </c>
      <c r="BJ69" s="179">
        <v>0</v>
      </c>
      <c r="BK69" s="179">
        <f t="shared" si="18"/>
        <v>0</v>
      </c>
      <c r="BL69" s="179">
        <v>0</v>
      </c>
      <c r="BM69" s="179">
        <v>0</v>
      </c>
      <c r="BN69" s="179">
        <v>0</v>
      </c>
      <c r="BO69" s="179">
        <v>0</v>
      </c>
      <c r="BP69" s="179">
        <v>0</v>
      </c>
      <c r="BQ69" s="179">
        <v>0</v>
      </c>
      <c r="BR69" s="179">
        <v>0</v>
      </c>
      <c r="BS69" s="179">
        <v>0</v>
      </c>
      <c r="BT69" s="179">
        <v>201</v>
      </c>
      <c r="BU69" s="179">
        <v>0</v>
      </c>
      <c r="BV69" s="179">
        <v>1</v>
      </c>
      <c r="BW69" s="179">
        <f t="shared" si="19"/>
        <v>202</v>
      </c>
      <c r="BX69" s="179">
        <v>0</v>
      </c>
      <c r="BY69" s="179">
        <v>0</v>
      </c>
      <c r="BZ69" s="179">
        <f t="shared" si="20"/>
        <v>0</v>
      </c>
      <c r="CA69" s="179">
        <v>0</v>
      </c>
      <c r="CB69" s="179">
        <v>0</v>
      </c>
      <c r="CC69" s="179">
        <v>0</v>
      </c>
      <c r="CD69" s="180">
        <f t="shared" si="13"/>
        <v>4071</v>
      </c>
      <c r="CE69" s="184">
        <v>44682</v>
      </c>
    </row>
    <row r="70" spans="1:83" s="23" customFormat="1" ht="12" customHeight="1">
      <c r="A70" s="186" t="s">
        <v>133</v>
      </c>
      <c r="B70" s="187">
        <v>0</v>
      </c>
      <c r="C70" s="188">
        <v>0</v>
      </c>
      <c r="D70" s="188">
        <v>0</v>
      </c>
      <c r="E70" s="189">
        <f t="shared" si="14"/>
        <v>0</v>
      </c>
      <c r="F70" s="187">
        <v>0</v>
      </c>
      <c r="G70" s="188">
        <v>0</v>
      </c>
      <c r="H70" s="188">
        <v>0</v>
      </c>
      <c r="I70" s="188">
        <v>0</v>
      </c>
      <c r="J70" s="222">
        <f t="shared" ref="J70:J94" si="32">SUM(F70,G70,H70,I70)</f>
        <v>0</v>
      </c>
      <c r="K70" s="187">
        <v>0</v>
      </c>
      <c r="L70" s="188">
        <v>0</v>
      </c>
      <c r="M70" s="188">
        <v>0</v>
      </c>
      <c r="N70" s="188">
        <f t="shared" si="31"/>
        <v>0</v>
      </c>
      <c r="O70" s="188">
        <v>0</v>
      </c>
      <c r="P70" s="188">
        <v>0</v>
      </c>
      <c r="Q70" s="188">
        <v>60</v>
      </c>
      <c r="R70" s="188">
        <v>6</v>
      </c>
      <c r="S70" s="188">
        <v>32</v>
      </c>
      <c r="T70" s="188">
        <v>0</v>
      </c>
      <c r="U70" s="188">
        <v>29</v>
      </c>
      <c r="V70" s="188">
        <v>0</v>
      </c>
      <c r="W70" s="188">
        <v>0</v>
      </c>
      <c r="X70" s="188">
        <v>0</v>
      </c>
      <c r="Y70" s="188">
        <v>21</v>
      </c>
      <c r="Z70" s="188">
        <v>105</v>
      </c>
      <c r="AA70" s="188">
        <v>0</v>
      </c>
      <c r="AB70" s="188">
        <v>12</v>
      </c>
      <c r="AC70" s="188">
        <v>21249</v>
      </c>
      <c r="AD70" s="188">
        <v>0</v>
      </c>
      <c r="AE70" s="188">
        <v>7</v>
      </c>
      <c r="AF70" s="188">
        <v>0</v>
      </c>
      <c r="AG70" s="188">
        <v>69</v>
      </c>
      <c r="AH70" s="188">
        <v>0</v>
      </c>
      <c r="AI70" s="188">
        <v>0</v>
      </c>
      <c r="AJ70" s="188">
        <v>55</v>
      </c>
      <c r="AK70" s="188">
        <v>0</v>
      </c>
      <c r="AL70" s="188">
        <v>64</v>
      </c>
      <c r="AM70" s="188">
        <v>0</v>
      </c>
      <c r="AN70" s="188">
        <v>37</v>
      </c>
      <c r="AO70" s="193">
        <f t="shared" si="12"/>
        <v>21746</v>
      </c>
      <c r="AP70" s="190">
        <v>0</v>
      </c>
      <c r="AQ70" s="191">
        <v>0</v>
      </c>
      <c r="AR70" s="192">
        <f t="shared" ref="AR70:AR94" si="33">SUM(AP70,AQ70)</f>
        <v>0</v>
      </c>
      <c r="AS70" s="194">
        <v>0</v>
      </c>
      <c r="AT70" s="195">
        <f t="shared" ref="AT70:AT101" si="34">SUM(AS70,AR70,AO70,J70)</f>
        <v>21746</v>
      </c>
      <c r="AU70" s="187">
        <v>0</v>
      </c>
      <c r="AV70" s="188">
        <v>38</v>
      </c>
      <c r="AW70" s="188">
        <f t="shared" si="15"/>
        <v>38</v>
      </c>
      <c r="AX70" s="188">
        <v>0</v>
      </c>
      <c r="AY70" s="188">
        <v>0</v>
      </c>
      <c r="AZ70" s="188">
        <v>0</v>
      </c>
      <c r="BA70" s="188">
        <v>0</v>
      </c>
      <c r="BB70" s="188">
        <f t="shared" si="16"/>
        <v>0</v>
      </c>
      <c r="BC70" s="188">
        <v>10</v>
      </c>
      <c r="BD70" s="188">
        <v>0</v>
      </c>
      <c r="BE70" s="188">
        <v>0</v>
      </c>
      <c r="BF70" s="188">
        <f t="shared" si="17"/>
        <v>0</v>
      </c>
      <c r="BG70" s="188">
        <v>0</v>
      </c>
      <c r="BH70" s="188">
        <v>0</v>
      </c>
      <c r="BI70" s="188">
        <v>0</v>
      </c>
      <c r="BJ70" s="188">
        <v>0</v>
      </c>
      <c r="BK70" s="188">
        <f t="shared" si="18"/>
        <v>0</v>
      </c>
      <c r="BL70" s="188">
        <v>0</v>
      </c>
      <c r="BM70" s="188">
        <v>0</v>
      </c>
      <c r="BN70" s="188">
        <v>0</v>
      </c>
      <c r="BO70" s="188">
        <v>0</v>
      </c>
      <c r="BP70" s="188">
        <v>0</v>
      </c>
      <c r="BQ70" s="188">
        <v>0</v>
      </c>
      <c r="BR70" s="188">
        <v>0</v>
      </c>
      <c r="BS70" s="188">
        <v>0</v>
      </c>
      <c r="BT70" s="188">
        <v>0</v>
      </c>
      <c r="BU70" s="188">
        <v>0</v>
      </c>
      <c r="BV70" s="188">
        <v>0</v>
      </c>
      <c r="BW70" s="188">
        <f t="shared" si="19"/>
        <v>0</v>
      </c>
      <c r="BX70" s="188">
        <v>0</v>
      </c>
      <c r="BY70" s="188">
        <v>0</v>
      </c>
      <c r="BZ70" s="188">
        <f t="shared" si="20"/>
        <v>0</v>
      </c>
      <c r="CA70" s="188">
        <v>0</v>
      </c>
      <c r="CB70" s="188">
        <v>0</v>
      </c>
      <c r="CC70" s="188">
        <v>0</v>
      </c>
      <c r="CD70" s="189">
        <f t="shared" si="13"/>
        <v>48</v>
      </c>
      <c r="CE70" s="194">
        <v>21794</v>
      </c>
    </row>
    <row r="71" spans="1:83" s="23" customFormat="1" ht="12" customHeight="1">
      <c r="A71" s="177" t="s">
        <v>134</v>
      </c>
      <c r="B71" s="178">
        <v>0</v>
      </c>
      <c r="C71" s="179">
        <v>0</v>
      </c>
      <c r="D71" s="179">
        <v>0</v>
      </c>
      <c r="E71" s="180">
        <f t="shared" si="14"/>
        <v>0</v>
      </c>
      <c r="F71" s="178">
        <v>0</v>
      </c>
      <c r="G71" s="179">
        <v>0</v>
      </c>
      <c r="H71" s="179">
        <v>0</v>
      </c>
      <c r="I71" s="179">
        <v>0</v>
      </c>
      <c r="J71" s="223">
        <f t="shared" si="32"/>
        <v>0</v>
      </c>
      <c r="K71" s="178">
        <v>10</v>
      </c>
      <c r="L71" s="179">
        <v>0</v>
      </c>
      <c r="M71" s="179">
        <v>6</v>
      </c>
      <c r="N71" s="179">
        <f t="shared" si="31"/>
        <v>16</v>
      </c>
      <c r="O71" s="179">
        <v>0</v>
      </c>
      <c r="P71" s="179">
        <v>0</v>
      </c>
      <c r="Q71" s="179">
        <v>273</v>
      </c>
      <c r="R71" s="179">
        <v>0</v>
      </c>
      <c r="S71" s="179">
        <v>50</v>
      </c>
      <c r="T71" s="179">
        <v>64</v>
      </c>
      <c r="U71" s="179">
        <v>367</v>
      </c>
      <c r="V71" s="179">
        <v>49</v>
      </c>
      <c r="W71" s="179">
        <v>0</v>
      </c>
      <c r="X71" s="179">
        <v>0</v>
      </c>
      <c r="Y71" s="179">
        <v>228</v>
      </c>
      <c r="Z71" s="179">
        <v>157</v>
      </c>
      <c r="AA71" s="179">
        <v>35</v>
      </c>
      <c r="AB71" s="179">
        <v>52</v>
      </c>
      <c r="AC71" s="179">
        <v>52736</v>
      </c>
      <c r="AD71" s="179">
        <v>130</v>
      </c>
      <c r="AE71" s="179">
        <v>1011</v>
      </c>
      <c r="AF71" s="179">
        <v>21</v>
      </c>
      <c r="AG71" s="179">
        <v>268</v>
      </c>
      <c r="AH71" s="179">
        <v>37</v>
      </c>
      <c r="AI71" s="179">
        <v>183</v>
      </c>
      <c r="AJ71" s="179">
        <v>371</v>
      </c>
      <c r="AK71" s="179">
        <v>0</v>
      </c>
      <c r="AL71" s="179">
        <v>163</v>
      </c>
      <c r="AM71" s="179">
        <v>8</v>
      </c>
      <c r="AN71" s="179">
        <v>388</v>
      </c>
      <c r="AO71" s="183">
        <f t="shared" ref="AO71:AO98" si="35">SUM(AN71,AM71,AL71,AK71,AJ71,AI71,AH71,AG71,AF71,AE71,AD71,AC71,AB71,AA71,Z71,Y71,X71,W71,V71,U71,T71,S71,R71,Q71,P71,O71,M71,L71,K71)</f>
        <v>56607</v>
      </c>
      <c r="AP71" s="181">
        <v>0</v>
      </c>
      <c r="AQ71" s="22">
        <v>0</v>
      </c>
      <c r="AR71" s="182">
        <f t="shared" si="33"/>
        <v>0</v>
      </c>
      <c r="AS71" s="184">
        <v>0</v>
      </c>
      <c r="AT71" s="185">
        <f t="shared" si="34"/>
        <v>56607</v>
      </c>
      <c r="AU71" s="178">
        <v>0</v>
      </c>
      <c r="AV71" s="179">
        <v>90</v>
      </c>
      <c r="AW71" s="179">
        <f t="shared" si="15"/>
        <v>90</v>
      </c>
      <c r="AX71" s="179">
        <v>11</v>
      </c>
      <c r="AY71" s="179">
        <v>0</v>
      </c>
      <c r="AZ71" s="179">
        <v>0</v>
      </c>
      <c r="BA71" s="179">
        <v>0</v>
      </c>
      <c r="BB71" s="179">
        <f t="shared" si="16"/>
        <v>11</v>
      </c>
      <c r="BC71" s="179">
        <v>15</v>
      </c>
      <c r="BD71" s="179">
        <v>0</v>
      </c>
      <c r="BE71" s="179">
        <v>0</v>
      </c>
      <c r="BF71" s="179">
        <f t="shared" si="17"/>
        <v>0</v>
      </c>
      <c r="BG71" s="179">
        <v>0</v>
      </c>
      <c r="BH71" s="179">
        <v>0</v>
      </c>
      <c r="BI71" s="179">
        <v>0</v>
      </c>
      <c r="BJ71" s="179">
        <v>0</v>
      </c>
      <c r="BK71" s="179">
        <f t="shared" si="18"/>
        <v>0</v>
      </c>
      <c r="BL71" s="179">
        <v>0</v>
      </c>
      <c r="BM71" s="179">
        <v>0</v>
      </c>
      <c r="BN71" s="179">
        <v>0</v>
      </c>
      <c r="BO71" s="179">
        <v>15</v>
      </c>
      <c r="BP71" s="179">
        <v>0</v>
      </c>
      <c r="BQ71" s="179">
        <v>15</v>
      </c>
      <c r="BR71" s="179">
        <v>0</v>
      </c>
      <c r="BS71" s="179">
        <v>0</v>
      </c>
      <c r="BT71" s="179">
        <v>0</v>
      </c>
      <c r="BU71" s="179">
        <v>0</v>
      </c>
      <c r="BV71" s="179">
        <v>0</v>
      </c>
      <c r="BW71" s="179">
        <f t="shared" si="19"/>
        <v>0</v>
      </c>
      <c r="BX71" s="179">
        <v>0</v>
      </c>
      <c r="BY71" s="179">
        <v>0</v>
      </c>
      <c r="BZ71" s="179">
        <f t="shared" si="20"/>
        <v>0</v>
      </c>
      <c r="CA71" s="179">
        <v>0</v>
      </c>
      <c r="CB71" s="179">
        <v>0</v>
      </c>
      <c r="CC71" s="179">
        <v>0</v>
      </c>
      <c r="CD71" s="180">
        <f t="shared" ref="CD71:CD98" si="36">SUM(CC71,CB71,BC71,CA71,BZ71,BW71,BS71,BR71,BQ71,BP71,BO71,BN71,BM71,BL71,BK71,BF71,BB71,AW71)</f>
        <v>146</v>
      </c>
      <c r="CE71" s="184">
        <v>56753</v>
      </c>
    </row>
    <row r="72" spans="1:83" s="23" customFormat="1" ht="12" customHeight="1">
      <c r="A72" s="186" t="s">
        <v>135</v>
      </c>
      <c r="B72" s="187">
        <v>0</v>
      </c>
      <c r="C72" s="188">
        <v>0</v>
      </c>
      <c r="D72" s="188">
        <v>0</v>
      </c>
      <c r="E72" s="189">
        <f t="shared" si="14"/>
        <v>0</v>
      </c>
      <c r="F72" s="187">
        <v>126</v>
      </c>
      <c r="G72" s="188">
        <v>0</v>
      </c>
      <c r="H72" s="188">
        <v>0</v>
      </c>
      <c r="I72" s="188">
        <v>0</v>
      </c>
      <c r="J72" s="222">
        <f t="shared" si="32"/>
        <v>126</v>
      </c>
      <c r="K72" s="187">
        <v>0</v>
      </c>
      <c r="L72" s="188">
        <v>0</v>
      </c>
      <c r="M72" s="188">
        <v>0</v>
      </c>
      <c r="N72" s="188">
        <f t="shared" si="31"/>
        <v>0</v>
      </c>
      <c r="O72" s="188">
        <v>0</v>
      </c>
      <c r="P72" s="188">
        <v>0</v>
      </c>
      <c r="Q72" s="188">
        <v>0</v>
      </c>
      <c r="R72" s="188">
        <v>0</v>
      </c>
      <c r="S72" s="188">
        <v>0</v>
      </c>
      <c r="T72" s="188">
        <v>0</v>
      </c>
      <c r="U72" s="188">
        <v>0</v>
      </c>
      <c r="V72" s="188">
        <v>0</v>
      </c>
      <c r="W72" s="188">
        <v>0</v>
      </c>
      <c r="X72" s="188">
        <v>0</v>
      </c>
      <c r="Y72" s="188">
        <v>0</v>
      </c>
      <c r="Z72" s="188">
        <v>0</v>
      </c>
      <c r="AA72" s="188">
        <v>0</v>
      </c>
      <c r="AB72" s="188">
        <v>0</v>
      </c>
      <c r="AC72" s="188">
        <v>0</v>
      </c>
      <c r="AD72" s="188">
        <v>14970</v>
      </c>
      <c r="AE72" s="188">
        <v>0</v>
      </c>
      <c r="AF72" s="188">
        <v>0</v>
      </c>
      <c r="AG72" s="188">
        <v>0</v>
      </c>
      <c r="AH72" s="188">
        <v>0</v>
      </c>
      <c r="AI72" s="188">
        <v>0</v>
      </c>
      <c r="AJ72" s="188">
        <v>0</v>
      </c>
      <c r="AK72" s="188">
        <v>0</v>
      </c>
      <c r="AL72" s="188">
        <v>0</v>
      </c>
      <c r="AM72" s="188">
        <v>0</v>
      </c>
      <c r="AN72" s="188">
        <v>0</v>
      </c>
      <c r="AO72" s="193">
        <f t="shared" si="35"/>
        <v>14970</v>
      </c>
      <c r="AP72" s="190">
        <v>0</v>
      </c>
      <c r="AQ72" s="191">
        <v>0</v>
      </c>
      <c r="AR72" s="192">
        <f t="shared" si="33"/>
        <v>0</v>
      </c>
      <c r="AS72" s="194">
        <v>0</v>
      </c>
      <c r="AT72" s="195">
        <f t="shared" si="34"/>
        <v>15096</v>
      </c>
      <c r="AU72" s="187">
        <v>0</v>
      </c>
      <c r="AV72" s="188">
        <v>0</v>
      </c>
      <c r="AW72" s="188">
        <f t="shared" si="15"/>
        <v>0</v>
      </c>
      <c r="AX72" s="188">
        <v>0</v>
      </c>
      <c r="AY72" s="188">
        <v>0</v>
      </c>
      <c r="AZ72" s="188">
        <v>0</v>
      </c>
      <c r="BA72" s="188">
        <v>0</v>
      </c>
      <c r="BB72" s="188">
        <f t="shared" si="16"/>
        <v>0</v>
      </c>
      <c r="BC72" s="188">
        <v>0</v>
      </c>
      <c r="BD72" s="188">
        <v>0</v>
      </c>
      <c r="BE72" s="188">
        <v>0</v>
      </c>
      <c r="BF72" s="188">
        <f t="shared" si="17"/>
        <v>0</v>
      </c>
      <c r="BG72" s="188">
        <v>0</v>
      </c>
      <c r="BH72" s="188">
        <v>0</v>
      </c>
      <c r="BI72" s="188">
        <v>0</v>
      </c>
      <c r="BJ72" s="188">
        <v>0</v>
      </c>
      <c r="BK72" s="188">
        <f t="shared" si="18"/>
        <v>0</v>
      </c>
      <c r="BL72" s="188">
        <v>0</v>
      </c>
      <c r="BM72" s="188">
        <v>0</v>
      </c>
      <c r="BN72" s="188">
        <v>0</v>
      </c>
      <c r="BO72" s="188">
        <v>0</v>
      </c>
      <c r="BP72" s="188">
        <v>0</v>
      </c>
      <c r="BQ72" s="188">
        <v>0</v>
      </c>
      <c r="BR72" s="188">
        <v>0</v>
      </c>
      <c r="BS72" s="188">
        <v>0</v>
      </c>
      <c r="BT72" s="188">
        <v>0</v>
      </c>
      <c r="BU72" s="188">
        <v>0</v>
      </c>
      <c r="BV72" s="188">
        <v>0</v>
      </c>
      <c r="BW72" s="188">
        <f t="shared" si="19"/>
        <v>0</v>
      </c>
      <c r="BX72" s="188">
        <v>0</v>
      </c>
      <c r="BY72" s="188">
        <v>0</v>
      </c>
      <c r="BZ72" s="188">
        <f t="shared" si="20"/>
        <v>0</v>
      </c>
      <c r="CA72" s="188">
        <v>0</v>
      </c>
      <c r="CB72" s="188">
        <v>0</v>
      </c>
      <c r="CC72" s="188">
        <v>0</v>
      </c>
      <c r="CD72" s="189">
        <f t="shared" si="36"/>
        <v>0</v>
      </c>
      <c r="CE72" s="194">
        <v>15096</v>
      </c>
    </row>
    <row r="73" spans="1:83" s="23" customFormat="1" ht="12" customHeight="1">
      <c r="A73" s="177" t="s">
        <v>136</v>
      </c>
      <c r="B73" s="178">
        <v>0</v>
      </c>
      <c r="C73" s="179">
        <v>0</v>
      </c>
      <c r="D73" s="179">
        <v>0</v>
      </c>
      <c r="E73" s="180">
        <f t="shared" si="14"/>
        <v>0</v>
      </c>
      <c r="F73" s="178">
        <v>64</v>
      </c>
      <c r="G73" s="179">
        <v>0</v>
      </c>
      <c r="H73" s="179">
        <v>0</v>
      </c>
      <c r="I73" s="179">
        <v>0</v>
      </c>
      <c r="J73" s="223">
        <f t="shared" si="32"/>
        <v>64</v>
      </c>
      <c r="K73" s="178">
        <v>0</v>
      </c>
      <c r="L73" s="179">
        <v>0</v>
      </c>
      <c r="M73" s="179">
        <v>0</v>
      </c>
      <c r="N73" s="179">
        <f t="shared" si="31"/>
        <v>0</v>
      </c>
      <c r="O73" s="179">
        <v>0</v>
      </c>
      <c r="P73" s="179">
        <v>0</v>
      </c>
      <c r="Q73" s="179">
        <v>0</v>
      </c>
      <c r="R73" s="179">
        <v>0</v>
      </c>
      <c r="S73" s="179">
        <v>0</v>
      </c>
      <c r="T73" s="179">
        <v>11</v>
      </c>
      <c r="U73" s="179">
        <v>0</v>
      </c>
      <c r="V73" s="179">
        <v>0</v>
      </c>
      <c r="W73" s="179">
        <v>0</v>
      </c>
      <c r="X73" s="179">
        <v>0</v>
      </c>
      <c r="Y73" s="179">
        <v>0</v>
      </c>
      <c r="Z73" s="179">
        <v>0</v>
      </c>
      <c r="AA73" s="179">
        <v>0</v>
      </c>
      <c r="AB73" s="179">
        <v>0</v>
      </c>
      <c r="AC73" s="179">
        <v>35</v>
      </c>
      <c r="AD73" s="179">
        <v>20508</v>
      </c>
      <c r="AE73" s="179">
        <v>0</v>
      </c>
      <c r="AF73" s="179">
        <v>0</v>
      </c>
      <c r="AG73" s="179">
        <v>39</v>
      </c>
      <c r="AH73" s="179">
        <v>0</v>
      </c>
      <c r="AI73" s="179">
        <v>0</v>
      </c>
      <c r="AJ73" s="179">
        <v>0</v>
      </c>
      <c r="AK73" s="179">
        <v>0</v>
      </c>
      <c r="AL73" s="179">
        <v>0</v>
      </c>
      <c r="AM73" s="179">
        <v>0</v>
      </c>
      <c r="AN73" s="179">
        <v>9</v>
      </c>
      <c r="AO73" s="183">
        <f t="shared" si="35"/>
        <v>20602</v>
      </c>
      <c r="AP73" s="181">
        <v>0</v>
      </c>
      <c r="AQ73" s="22">
        <v>0</v>
      </c>
      <c r="AR73" s="182">
        <f t="shared" si="33"/>
        <v>0</v>
      </c>
      <c r="AS73" s="184">
        <v>0</v>
      </c>
      <c r="AT73" s="185">
        <f t="shared" si="34"/>
        <v>20666</v>
      </c>
      <c r="AU73" s="178">
        <v>0</v>
      </c>
      <c r="AV73" s="179">
        <v>155</v>
      </c>
      <c r="AW73" s="179">
        <f t="shared" si="15"/>
        <v>155</v>
      </c>
      <c r="AX73" s="179">
        <v>0</v>
      </c>
      <c r="AY73" s="179">
        <v>0</v>
      </c>
      <c r="AZ73" s="179">
        <v>0</v>
      </c>
      <c r="BA73" s="179">
        <v>0</v>
      </c>
      <c r="BB73" s="179">
        <f t="shared" si="16"/>
        <v>0</v>
      </c>
      <c r="BC73" s="179">
        <v>9</v>
      </c>
      <c r="BD73" s="179">
        <v>0</v>
      </c>
      <c r="BE73" s="179">
        <v>0</v>
      </c>
      <c r="BF73" s="179">
        <f t="shared" si="17"/>
        <v>0</v>
      </c>
      <c r="BG73" s="179">
        <v>0</v>
      </c>
      <c r="BH73" s="179">
        <v>0</v>
      </c>
      <c r="BI73" s="179">
        <v>0</v>
      </c>
      <c r="BJ73" s="179">
        <v>0</v>
      </c>
      <c r="BK73" s="179">
        <f t="shared" si="18"/>
        <v>0</v>
      </c>
      <c r="BL73" s="179">
        <v>0</v>
      </c>
      <c r="BM73" s="179">
        <v>0</v>
      </c>
      <c r="BN73" s="179">
        <v>0</v>
      </c>
      <c r="BO73" s="179">
        <v>0</v>
      </c>
      <c r="BP73" s="179">
        <v>0</v>
      </c>
      <c r="BQ73" s="179">
        <v>0</v>
      </c>
      <c r="BR73" s="179">
        <v>0</v>
      </c>
      <c r="BS73" s="179">
        <v>0</v>
      </c>
      <c r="BT73" s="179">
        <v>0</v>
      </c>
      <c r="BU73" s="179">
        <v>0</v>
      </c>
      <c r="BV73" s="179">
        <v>0</v>
      </c>
      <c r="BW73" s="179">
        <f t="shared" si="19"/>
        <v>0</v>
      </c>
      <c r="BX73" s="179">
        <v>0</v>
      </c>
      <c r="BY73" s="179">
        <v>0</v>
      </c>
      <c r="BZ73" s="179">
        <f t="shared" si="20"/>
        <v>0</v>
      </c>
      <c r="CA73" s="179">
        <v>0</v>
      </c>
      <c r="CB73" s="179">
        <v>0</v>
      </c>
      <c r="CC73" s="179">
        <v>0</v>
      </c>
      <c r="CD73" s="180">
        <f t="shared" si="36"/>
        <v>164</v>
      </c>
      <c r="CE73" s="184">
        <v>20830</v>
      </c>
    </row>
    <row r="74" spans="1:83" s="23" customFormat="1" ht="12" customHeight="1">
      <c r="A74" s="186" t="s">
        <v>137</v>
      </c>
      <c r="B74" s="187">
        <v>0</v>
      </c>
      <c r="C74" s="188">
        <v>0</v>
      </c>
      <c r="D74" s="188">
        <v>0</v>
      </c>
      <c r="E74" s="189">
        <f t="shared" ref="E74:E94" si="37">SUM(B74:D74)</f>
        <v>0</v>
      </c>
      <c r="F74" s="187">
        <v>293</v>
      </c>
      <c r="G74" s="188">
        <v>0</v>
      </c>
      <c r="H74" s="188">
        <v>0</v>
      </c>
      <c r="I74" s="188">
        <v>20</v>
      </c>
      <c r="J74" s="222">
        <f t="shared" si="32"/>
        <v>313</v>
      </c>
      <c r="K74" s="187">
        <v>0</v>
      </c>
      <c r="L74" s="188">
        <v>0</v>
      </c>
      <c r="M74" s="188">
        <v>0</v>
      </c>
      <c r="N74" s="188">
        <f t="shared" si="31"/>
        <v>0</v>
      </c>
      <c r="O74" s="188">
        <v>0</v>
      </c>
      <c r="P74" s="188">
        <v>0</v>
      </c>
      <c r="Q74" s="188">
        <v>23</v>
      </c>
      <c r="R74" s="188">
        <v>0</v>
      </c>
      <c r="S74" s="188">
        <v>0</v>
      </c>
      <c r="T74" s="188">
        <v>0</v>
      </c>
      <c r="U74" s="188">
        <v>0</v>
      </c>
      <c r="V74" s="188">
        <v>0</v>
      </c>
      <c r="W74" s="188">
        <v>0</v>
      </c>
      <c r="X74" s="188">
        <v>0</v>
      </c>
      <c r="Y74" s="188">
        <v>26</v>
      </c>
      <c r="Z74" s="188">
        <v>126</v>
      </c>
      <c r="AA74" s="188">
        <v>0</v>
      </c>
      <c r="AB74" s="188">
        <v>0</v>
      </c>
      <c r="AC74" s="188">
        <v>23</v>
      </c>
      <c r="AD74" s="188">
        <v>33670</v>
      </c>
      <c r="AE74" s="188">
        <v>0</v>
      </c>
      <c r="AF74" s="188">
        <v>0</v>
      </c>
      <c r="AG74" s="188">
        <v>41</v>
      </c>
      <c r="AH74" s="188">
        <v>0</v>
      </c>
      <c r="AI74" s="188">
        <v>66</v>
      </c>
      <c r="AJ74" s="188">
        <v>46</v>
      </c>
      <c r="AK74" s="188">
        <v>0</v>
      </c>
      <c r="AL74" s="188">
        <v>146</v>
      </c>
      <c r="AM74" s="188">
        <v>0</v>
      </c>
      <c r="AN74" s="188">
        <v>123</v>
      </c>
      <c r="AO74" s="193">
        <f t="shared" si="35"/>
        <v>34290</v>
      </c>
      <c r="AP74" s="190">
        <v>0</v>
      </c>
      <c r="AQ74" s="191">
        <v>0</v>
      </c>
      <c r="AR74" s="192">
        <f t="shared" si="33"/>
        <v>0</v>
      </c>
      <c r="AS74" s="194">
        <v>0</v>
      </c>
      <c r="AT74" s="195">
        <f t="shared" si="34"/>
        <v>34603</v>
      </c>
      <c r="AU74" s="187">
        <v>0</v>
      </c>
      <c r="AV74" s="188">
        <v>920</v>
      </c>
      <c r="AW74" s="188">
        <f t="shared" ref="AW74:AW94" si="38">SUM(AU74:AV74)</f>
        <v>920</v>
      </c>
      <c r="AX74" s="188">
        <v>0</v>
      </c>
      <c r="AY74" s="188">
        <v>0</v>
      </c>
      <c r="AZ74" s="188">
        <v>0</v>
      </c>
      <c r="BA74" s="188">
        <v>0</v>
      </c>
      <c r="BB74" s="188">
        <f t="shared" ref="BB74:BB94" si="39">SUM(AX74:BA74)</f>
        <v>0</v>
      </c>
      <c r="BC74" s="188">
        <v>0</v>
      </c>
      <c r="BD74" s="188">
        <v>0</v>
      </c>
      <c r="BE74" s="188">
        <v>0</v>
      </c>
      <c r="BF74" s="188">
        <f t="shared" ref="BF74:BF94" si="40">SUM(BD74:BE74)</f>
        <v>0</v>
      </c>
      <c r="BG74" s="188">
        <v>0</v>
      </c>
      <c r="BH74" s="188">
        <v>0</v>
      </c>
      <c r="BI74" s="188">
        <v>0</v>
      </c>
      <c r="BJ74" s="188">
        <v>0</v>
      </c>
      <c r="BK74" s="188">
        <f t="shared" ref="BK74:BK94" si="41">BG74+BH74+BI74+BJ74</f>
        <v>0</v>
      </c>
      <c r="BL74" s="188">
        <v>0</v>
      </c>
      <c r="BM74" s="188">
        <v>0</v>
      </c>
      <c r="BN74" s="188">
        <v>0</v>
      </c>
      <c r="BO74" s="188">
        <v>0</v>
      </c>
      <c r="BP74" s="188">
        <v>0</v>
      </c>
      <c r="BQ74" s="188">
        <v>0</v>
      </c>
      <c r="BR74" s="188">
        <v>0</v>
      </c>
      <c r="BS74" s="188">
        <v>0</v>
      </c>
      <c r="BT74" s="188">
        <v>0</v>
      </c>
      <c r="BU74" s="188">
        <v>0</v>
      </c>
      <c r="BV74" s="188">
        <v>0</v>
      </c>
      <c r="BW74" s="188">
        <f t="shared" ref="BW74:BW94" si="42">BT74+BU74+BV74</f>
        <v>0</v>
      </c>
      <c r="BX74" s="188">
        <v>0</v>
      </c>
      <c r="BY74" s="188">
        <v>0</v>
      </c>
      <c r="BZ74" s="188">
        <f t="shared" ref="BZ74:BZ94" si="43">BX74+BY74</f>
        <v>0</v>
      </c>
      <c r="CA74" s="188">
        <v>0</v>
      </c>
      <c r="CB74" s="188">
        <v>0</v>
      </c>
      <c r="CC74" s="188">
        <v>0</v>
      </c>
      <c r="CD74" s="189">
        <f t="shared" si="36"/>
        <v>920</v>
      </c>
      <c r="CE74" s="194">
        <v>35523</v>
      </c>
    </row>
    <row r="75" spans="1:83" s="23" customFormat="1" ht="12" customHeight="1">
      <c r="A75" s="177" t="s">
        <v>138</v>
      </c>
      <c r="B75" s="178">
        <v>0</v>
      </c>
      <c r="C75" s="179">
        <v>0</v>
      </c>
      <c r="D75" s="179">
        <v>0</v>
      </c>
      <c r="E75" s="180">
        <f t="shared" si="37"/>
        <v>0</v>
      </c>
      <c r="F75" s="178">
        <v>0</v>
      </c>
      <c r="G75" s="179">
        <v>0</v>
      </c>
      <c r="H75" s="179">
        <v>0</v>
      </c>
      <c r="I75" s="179">
        <v>17</v>
      </c>
      <c r="J75" s="223">
        <f t="shared" si="32"/>
        <v>17</v>
      </c>
      <c r="K75" s="178">
        <v>0</v>
      </c>
      <c r="L75" s="179">
        <v>0</v>
      </c>
      <c r="M75" s="179">
        <v>0</v>
      </c>
      <c r="N75" s="179">
        <f t="shared" si="31"/>
        <v>0</v>
      </c>
      <c r="O75" s="179">
        <v>0</v>
      </c>
      <c r="P75" s="179">
        <v>0</v>
      </c>
      <c r="Q75" s="179">
        <v>0</v>
      </c>
      <c r="R75" s="179">
        <v>0</v>
      </c>
      <c r="S75" s="179">
        <v>0</v>
      </c>
      <c r="T75" s="179">
        <v>0</v>
      </c>
      <c r="U75" s="179">
        <v>0</v>
      </c>
      <c r="V75" s="179">
        <v>0</v>
      </c>
      <c r="W75" s="179">
        <v>0</v>
      </c>
      <c r="X75" s="179">
        <v>0</v>
      </c>
      <c r="Y75" s="179">
        <v>0</v>
      </c>
      <c r="Z75" s="179">
        <v>247</v>
      </c>
      <c r="AA75" s="179">
        <v>0</v>
      </c>
      <c r="AB75" s="179">
        <v>0</v>
      </c>
      <c r="AC75" s="179">
        <v>0</v>
      </c>
      <c r="AD75" s="179">
        <v>0</v>
      </c>
      <c r="AE75" s="179">
        <v>11219</v>
      </c>
      <c r="AF75" s="179">
        <v>0</v>
      </c>
      <c r="AG75" s="179">
        <v>0</v>
      </c>
      <c r="AH75" s="179">
        <v>0</v>
      </c>
      <c r="AI75" s="179">
        <v>0</v>
      </c>
      <c r="AJ75" s="179">
        <v>0</v>
      </c>
      <c r="AK75" s="179">
        <v>0</v>
      </c>
      <c r="AL75" s="179">
        <v>9</v>
      </c>
      <c r="AM75" s="179">
        <v>0</v>
      </c>
      <c r="AN75" s="179">
        <v>0</v>
      </c>
      <c r="AO75" s="183">
        <f t="shared" si="35"/>
        <v>11475</v>
      </c>
      <c r="AP75" s="181">
        <v>0</v>
      </c>
      <c r="AQ75" s="22">
        <v>0</v>
      </c>
      <c r="AR75" s="182">
        <f t="shared" si="33"/>
        <v>0</v>
      </c>
      <c r="AS75" s="184">
        <v>0</v>
      </c>
      <c r="AT75" s="185">
        <f t="shared" si="34"/>
        <v>11492</v>
      </c>
      <c r="AU75" s="178">
        <v>0</v>
      </c>
      <c r="AV75" s="179">
        <v>0</v>
      </c>
      <c r="AW75" s="179">
        <f t="shared" si="38"/>
        <v>0</v>
      </c>
      <c r="AX75" s="179">
        <v>0</v>
      </c>
      <c r="AY75" s="179">
        <v>0</v>
      </c>
      <c r="AZ75" s="179">
        <v>0</v>
      </c>
      <c r="BA75" s="179">
        <v>0</v>
      </c>
      <c r="BB75" s="179">
        <f t="shared" si="39"/>
        <v>0</v>
      </c>
      <c r="BC75" s="179">
        <v>0</v>
      </c>
      <c r="BD75" s="179">
        <v>0</v>
      </c>
      <c r="BE75" s="179">
        <v>0</v>
      </c>
      <c r="BF75" s="179">
        <f t="shared" si="40"/>
        <v>0</v>
      </c>
      <c r="BG75" s="179">
        <v>0</v>
      </c>
      <c r="BH75" s="179">
        <v>0</v>
      </c>
      <c r="BI75" s="179">
        <v>0</v>
      </c>
      <c r="BJ75" s="179">
        <v>0</v>
      </c>
      <c r="BK75" s="179">
        <f t="shared" si="41"/>
        <v>0</v>
      </c>
      <c r="BL75" s="179">
        <v>0</v>
      </c>
      <c r="BM75" s="179">
        <v>0</v>
      </c>
      <c r="BN75" s="179">
        <v>0</v>
      </c>
      <c r="BO75" s="179">
        <v>0</v>
      </c>
      <c r="BP75" s="179">
        <v>0</v>
      </c>
      <c r="BQ75" s="179">
        <v>0</v>
      </c>
      <c r="BR75" s="179">
        <v>0</v>
      </c>
      <c r="BS75" s="179">
        <v>0</v>
      </c>
      <c r="BT75" s="179">
        <v>0</v>
      </c>
      <c r="BU75" s="179">
        <v>0</v>
      </c>
      <c r="BV75" s="179">
        <v>0</v>
      </c>
      <c r="BW75" s="179">
        <f t="shared" si="42"/>
        <v>0</v>
      </c>
      <c r="BX75" s="179">
        <v>0</v>
      </c>
      <c r="BY75" s="179">
        <v>0</v>
      </c>
      <c r="BZ75" s="179">
        <f t="shared" si="43"/>
        <v>0</v>
      </c>
      <c r="CA75" s="179">
        <v>0</v>
      </c>
      <c r="CB75" s="179">
        <v>0</v>
      </c>
      <c r="CC75" s="179">
        <v>0</v>
      </c>
      <c r="CD75" s="180">
        <f t="shared" si="36"/>
        <v>0</v>
      </c>
      <c r="CE75" s="184">
        <v>11492</v>
      </c>
    </row>
    <row r="76" spans="1:83" s="23" customFormat="1" ht="12" customHeight="1">
      <c r="A76" s="186" t="s">
        <v>139</v>
      </c>
      <c r="B76" s="187">
        <v>0</v>
      </c>
      <c r="C76" s="188">
        <v>0</v>
      </c>
      <c r="D76" s="188">
        <v>0</v>
      </c>
      <c r="E76" s="189">
        <f t="shared" si="37"/>
        <v>0</v>
      </c>
      <c r="F76" s="187">
        <v>0</v>
      </c>
      <c r="G76" s="188">
        <v>0</v>
      </c>
      <c r="H76" s="188">
        <v>0</v>
      </c>
      <c r="I76" s="188">
        <v>0</v>
      </c>
      <c r="J76" s="222">
        <f t="shared" si="32"/>
        <v>0</v>
      </c>
      <c r="K76" s="187">
        <v>0</v>
      </c>
      <c r="L76" s="188">
        <v>0</v>
      </c>
      <c r="M76" s="188">
        <v>0</v>
      </c>
      <c r="N76" s="188">
        <f t="shared" si="31"/>
        <v>0</v>
      </c>
      <c r="O76" s="188">
        <v>0</v>
      </c>
      <c r="P76" s="188">
        <v>0</v>
      </c>
      <c r="Q76" s="188">
        <v>0</v>
      </c>
      <c r="R76" s="188">
        <v>0</v>
      </c>
      <c r="S76" s="188">
        <v>0</v>
      </c>
      <c r="T76" s="188">
        <v>9</v>
      </c>
      <c r="U76" s="188">
        <v>0</v>
      </c>
      <c r="V76" s="188">
        <v>0</v>
      </c>
      <c r="W76" s="188">
        <v>0</v>
      </c>
      <c r="X76" s="188">
        <v>0</v>
      </c>
      <c r="Y76" s="188">
        <v>0</v>
      </c>
      <c r="Z76" s="188">
        <v>0</v>
      </c>
      <c r="AA76" s="188">
        <v>0</v>
      </c>
      <c r="AB76" s="188">
        <v>0</v>
      </c>
      <c r="AC76" s="188">
        <v>50</v>
      </c>
      <c r="AD76" s="188">
        <v>0</v>
      </c>
      <c r="AE76" s="188">
        <v>79665</v>
      </c>
      <c r="AF76" s="188">
        <v>27</v>
      </c>
      <c r="AG76" s="188">
        <v>773</v>
      </c>
      <c r="AH76" s="188">
        <v>0</v>
      </c>
      <c r="AI76" s="188">
        <v>120</v>
      </c>
      <c r="AJ76" s="188">
        <v>260</v>
      </c>
      <c r="AK76" s="188">
        <v>0</v>
      </c>
      <c r="AL76" s="188">
        <v>289</v>
      </c>
      <c r="AM76" s="188">
        <v>44</v>
      </c>
      <c r="AN76" s="188">
        <v>15</v>
      </c>
      <c r="AO76" s="193">
        <f t="shared" si="35"/>
        <v>81252</v>
      </c>
      <c r="AP76" s="190">
        <v>0</v>
      </c>
      <c r="AQ76" s="191">
        <v>0</v>
      </c>
      <c r="AR76" s="192">
        <f t="shared" si="33"/>
        <v>0</v>
      </c>
      <c r="AS76" s="194">
        <v>0</v>
      </c>
      <c r="AT76" s="195">
        <f t="shared" si="34"/>
        <v>81252</v>
      </c>
      <c r="AU76" s="187">
        <v>0</v>
      </c>
      <c r="AV76" s="188">
        <v>0</v>
      </c>
      <c r="AW76" s="188">
        <f t="shared" si="38"/>
        <v>0</v>
      </c>
      <c r="AX76" s="188">
        <v>12</v>
      </c>
      <c r="AY76" s="188">
        <v>0</v>
      </c>
      <c r="AZ76" s="188">
        <v>0</v>
      </c>
      <c r="BA76" s="188">
        <v>0</v>
      </c>
      <c r="BB76" s="188">
        <f t="shared" si="39"/>
        <v>12</v>
      </c>
      <c r="BC76" s="188">
        <v>0</v>
      </c>
      <c r="BD76" s="188">
        <v>0</v>
      </c>
      <c r="BE76" s="188">
        <v>0</v>
      </c>
      <c r="BF76" s="188">
        <f t="shared" si="40"/>
        <v>0</v>
      </c>
      <c r="BG76" s="188">
        <v>0</v>
      </c>
      <c r="BH76" s="188">
        <v>0</v>
      </c>
      <c r="BI76" s="188">
        <v>0</v>
      </c>
      <c r="BJ76" s="188">
        <v>0</v>
      </c>
      <c r="BK76" s="188">
        <f t="shared" si="41"/>
        <v>0</v>
      </c>
      <c r="BL76" s="188">
        <v>0</v>
      </c>
      <c r="BM76" s="188">
        <v>0</v>
      </c>
      <c r="BN76" s="188">
        <v>0</v>
      </c>
      <c r="BO76" s="188">
        <v>0</v>
      </c>
      <c r="BP76" s="188">
        <v>0</v>
      </c>
      <c r="BQ76" s="188">
        <v>0</v>
      </c>
      <c r="BR76" s="188">
        <v>0</v>
      </c>
      <c r="BS76" s="188">
        <v>0</v>
      </c>
      <c r="BT76" s="188">
        <v>0</v>
      </c>
      <c r="BU76" s="188">
        <v>0</v>
      </c>
      <c r="BV76" s="188">
        <v>0</v>
      </c>
      <c r="BW76" s="188">
        <f t="shared" si="42"/>
        <v>0</v>
      </c>
      <c r="BX76" s="188">
        <v>0</v>
      </c>
      <c r="BY76" s="188">
        <v>0</v>
      </c>
      <c r="BZ76" s="188">
        <f t="shared" si="43"/>
        <v>0</v>
      </c>
      <c r="CA76" s="188">
        <v>0</v>
      </c>
      <c r="CB76" s="188">
        <v>0</v>
      </c>
      <c r="CC76" s="188">
        <v>0</v>
      </c>
      <c r="CD76" s="189">
        <f t="shared" si="36"/>
        <v>12</v>
      </c>
      <c r="CE76" s="194">
        <v>81264</v>
      </c>
    </row>
    <row r="77" spans="1:83" s="23" customFormat="1" ht="12" customHeight="1">
      <c r="A77" s="177" t="s">
        <v>140</v>
      </c>
      <c r="B77" s="178">
        <v>0</v>
      </c>
      <c r="C77" s="179">
        <v>0</v>
      </c>
      <c r="D77" s="179">
        <v>0</v>
      </c>
      <c r="E77" s="180">
        <f t="shared" si="37"/>
        <v>0</v>
      </c>
      <c r="F77" s="178">
        <v>0</v>
      </c>
      <c r="G77" s="179">
        <v>0</v>
      </c>
      <c r="H77" s="179">
        <v>0</v>
      </c>
      <c r="I77" s="179">
        <v>37</v>
      </c>
      <c r="J77" s="223">
        <f t="shared" si="32"/>
        <v>37</v>
      </c>
      <c r="K77" s="178">
        <v>0</v>
      </c>
      <c r="L77" s="179">
        <v>0</v>
      </c>
      <c r="M77" s="179">
        <v>0</v>
      </c>
      <c r="N77" s="179">
        <f t="shared" si="31"/>
        <v>0</v>
      </c>
      <c r="O77" s="179">
        <v>0</v>
      </c>
      <c r="P77" s="179">
        <v>0</v>
      </c>
      <c r="Q77" s="179">
        <v>0</v>
      </c>
      <c r="R77" s="179">
        <v>0</v>
      </c>
      <c r="S77" s="179">
        <v>0</v>
      </c>
      <c r="T77" s="179">
        <v>19</v>
      </c>
      <c r="U77" s="179">
        <v>72</v>
      </c>
      <c r="V77" s="179">
        <v>0</v>
      </c>
      <c r="W77" s="179">
        <v>0</v>
      </c>
      <c r="X77" s="179">
        <v>7</v>
      </c>
      <c r="Y77" s="179">
        <v>502</v>
      </c>
      <c r="Z77" s="179">
        <v>22</v>
      </c>
      <c r="AA77" s="179">
        <v>0</v>
      </c>
      <c r="AB77" s="179">
        <v>0</v>
      </c>
      <c r="AC77" s="179">
        <v>87</v>
      </c>
      <c r="AD77" s="179">
        <v>18</v>
      </c>
      <c r="AE77" s="179">
        <v>146</v>
      </c>
      <c r="AF77" s="179">
        <v>31370</v>
      </c>
      <c r="AG77" s="179">
        <v>226</v>
      </c>
      <c r="AH77" s="179">
        <v>20</v>
      </c>
      <c r="AI77" s="179">
        <v>174</v>
      </c>
      <c r="AJ77" s="179">
        <v>62</v>
      </c>
      <c r="AK77" s="179">
        <v>0</v>
      </c>
      <c r="AL77" s="179">
        <v>76</v>
      </c>
      <c r="AM77" s="179">
        <v>0</v>
      </c>
      <c r="AN77" s="179">
        <v>8</v>
      </c>
      <c r="AO77" s="183">
        <f t="shared" si="35"/>
        <v>32809</v>
      </c>
      <c r="AP77" s="181">
        <v>0</v>
      </c>
      <c r="AQ77" s="22">
        <v>0</v>
      </c>
      <c r="AR77" s="182">
        <f t="shared" si="33"/>
        <v>0</v>
      </c>
      <c r="AS77" s="184">
        <v>0</v>
      </c>
      <c r="AT77" s="185">
        <f t="shared" si="34"/>
        <v>32846</v>
      </c>
      <c r="AU77" s="178">
        <v>0</v>
      </c>
      <c r="AV77" s="179">
        <v>99</v>
      </c>
      <c r="AW77" s="179">
        <f t="shared" si="38"/>
        <v>99</v>
      </c>
      <c r="AX77" s="179">
        <v>0</v>
      </c>
      <c r="AY77" s="179">
        <v>0</v>
      </c>
      <c r="AZ77" s="179">
        <v>0</v>
      </c>
      <c r="BA77" s="179">
        <v>0</v>
      </c>
      <c r="BB77" s="179">
        <f t="shared" si="39"/>
        <v>0</v>
      </c>
      <c r="BC77" s="179">
        <v>0</v>
      </c>
      <c r="BD77" s="179">
        <v>0</v>
      </c>
      <c r="BE77" s="179">
        <v>0</v>
      </c>
      <c r="BF77" s="179">
        <f t="shared" si="40"/>
        <v>0</v>
      </c>
      <c r="BG77" s="179">
        <v>0</v>
      </c>
      <c r="BH77" s="179">
        <v>0</v>
      </c>
      <c r="BI77" s="179">
        <v>0</v>
      </c>
      <c r="BJ77" s="179">
        <v>0</v>
      </c>
      <c r="BK77" s="179">
        <f t="shared" si="41"/>
        <v>0</v>
      </c>
      <c r="BL77" s="179">
        <v>0</v>
      </c>
      <c r="BM77" s="179">
        <v>0</v>
      </c>
      <c r="BN77" s="179">
        <v>0</v>
      </c>
      <c r="BO77" s="179">
        <v>0</v>
      </c>
      <c r="BP77" s="179">
        <v>0</v>
      </c>
      <c r="BQ77" s="179">
        <v>0</v>
      </c>
      <c r="BR77" s="179">
        <v>0</v>
      </c>
      <c r="BS77" s="179">
        <v>0</v>
      </c>
      <c r="BT77" s="179">
        <v>0</v>
      </c>
      <c r="BU77" s="179">
        <v>0</v>
      </c>
      <c r="BV77" s="179">
        <v>0</v>
      </c>
      <c r="BW77" s="179">
        <f t="shared" si="42"/>
        <v>0</v>
      </c>
      <c r="BX77" s="179">
        <v>0</v>
      </c>
      <c r="BY77" s="179">
        <v>0</v>
      </c>
      <c r="BZ77" s="179">
        <f t="shared" si="43"/>
        <v>0</v>
      </c>
      <c r="CA77" s="179">
        <v>0</v>
      </c>
      <c r="CB77" s="179">
        <v>0</v>
      </c>
      <c r="CC77" s="179">
        <v>0</v>
      </c>
      <c r="CD77" s="180">
        <f t="shared" si="36"/>
        <v>99</v>
      </c>
      <c r="CE77" s="184">
        <v>32945</v>
      </c>
    </row>
    <row r="78" spans="1:83" s="23" customFormat="1" ht="12" customHeight="1">
      <c r="A78" s="186" t="s">
        <v>141</v>
      </c>
      <c r="B78" s="187">
        <v>0</v>
      </c>
      <c r="C78" s="188">
        <v>0</v>
      </c>
      <c r="D78" s="188">
        <v>0</v>
      </c>
      <c r="E78" s="189">
        <f t="shared" si="37"/>
        <v>0</v>
      </c>
      <c r="F78" s="187">
        <v>0</v>
      </c>
      <c r="G78" s="188">
        <v>0</v>
      </c>
      <c r="H78" s="188">
        <v>0</v>
      </c>
      <c r="I78" s="188">
        <v>0</v>
      </c>
      <c r="J78" s="222">
        <f t="shared" si="32"/>
        <v>0</v>
      </c>
      <c r="K78" s="187">
        <v>0</v>
      </c>
      <c r="L78" s="188">
        <v>0</v>
      </c>
      <c r="M78" s="188">
        <v>0</v>
      </c>
      <c r="N78" s="188">
        <f t="shared" si="31"/>
        <v>0</v>
      </c>
      <c r="O78" s="188">
        <v>0</v>
      </c>
      <c r="P78" s="188">
        <v>0</v>
      </c>
      <c r="Q78" s="188">
        <v>0</v>
      </c>
      <c r="R78" s="188">
        <v>0</v>
      </c>
      <c r="S78" s="188">
        <v>0</v>
      </c>
      <c r="T78" s="188">
        <v>0</v>
      </c>
      <c r="U78" s="188">
        <v>0</v>
      </c>
      <c r="V78" s="188">
        <v>0</v>
      </c>
      <c r="W78" s="188">
        <v>0</v>
      </c>
      <c r="X78" s="188">
        <v>0</v>
      </c>
      <c r="Y78" s="188">
        <v>0</v>
      </c>
      <c r="Z78" s="188">
        <v>0</v>
      </c>
      <c r="AA78" s="188">
        <v>0</v>
      </c>
      <c r="AB78" s="188">
        <v>0</v>
      </c>
      <c r="AC78" s="188">
        <v>0</v>
      </c>
      <c r="AD78" s="188">
        <v>0</v>
      </c>
      <c r="AE78" s="188">
        <v>10</v>
      </c>
      <c r="AF78" s="188">
        <v>5391</v>
      </c>
      <c r="AG78" s="188">
        <v>40</v>
      </c>
      <c r="AH78" s="188">
        <v>0</v>
      </c>
      <c r="AI78" s="188">
        <v>13</v>
      </c>
      <c r="AJ78" s="188">
        <v>79</v>
      </c>
      <c r="AK78" s="188">
        <v>0</v>
      </c>
      <c r="AL78" s="188">
        <v>52</v>
      </c>
      <c r="AM78" s="188">
        <v>0</v>
      </c>
      <c r="AN78" s="188">
        <v>0</v>
      </c>
      <c r="AO78" s="193">
        <f t="shared" si="35"/>
        <v>5585</v>
      </c>
      <c r="AP78" s="190">
        <v>0</v>
      </c>
      <c r="AQ78" s="191">
        <v>0</v>
      </c>
      <c r="AR78" s="192">
        <f t="shared" si="33"/>
        <v>0</v>
      </c>
      <c r="AS78" s="194">
        <v>0</v>
      </c>
      <c r="AT78" s="195">
        <f t="shared" si="34"/>
        <v>5585</v>
      </c>
      <c r="AU78" s="187">
        <v>0</v>
      </c>
      <c r="AV78" s="188">
        <v>0</v>
      </c>
      <c r="AW78" s="188">
        <f t="shared" si="38"/>
        <v>0</v>
      </c>
      <c r="AX78" s="188">
        <v>0</v>
      </c>
      <c r="AY78" s="188">
        <v>0</v>
      </c>
      <c r="AZ78" s="188">
        <v>0</v>
      </c>
      <c r="BA78" s="188">
        <v>0</v>
      </c>
      <c r="BB78" s="188">
        <f t="shared" si="39"/>
        <v>0</v>
      </c>
      <c r="BC78" s="188">
        <v>0</v>
      </c>
      <c r="BD78" s="188">
        <v>0</v>
      </c>
      <c r="BE78" s="188">
        <v>0</v>
      </c>
      <c r="BF78" s="188">
        <f t="shared" si="40"/>
        <v>0</v>
      </c>
      <c r="BG78" s="188">
        <v>0</v>
      </c>
      <c r="BH78" s="188">
        <v>0</v>
      </c>
      <c r="BI78" s="188">
        <v>0</v>
      </c>
      <c r="BJ78" s="188">
        <v>0</v>
      </c>
      <c r="BK78" s="188">
        <f t="shared" si="41"/>
        <v>0</v>
      </c>
      <c r="BL78" s="188">
        <v>0</v>
      </c>
      <c r="BM78" s="188">
        <v>0</v>
      </c>
      <c r="BN78" s="188">
        <v>0</v>
      </c>
      <c r="BO78" s="188">
        <v>0</v>
      </c>
      <c r="BP78" s="188">
        <v>0</v>
      </c>
      <c r="BQ78" s="188">
        <v>0</v>
      </c>
      <c r="BR78" s="188">
        <v>0</v>
      </c>
      <c r="BS78" s="188">
        <v>0</v>
      </c>
      <c r="BT78" s="188">
        <v>0</v>
      </c>
      <c r="BU78" s="188">
        <v>0</v>
      </c>
      <c r="BV78" s="188">
        <v>0</v>
      </c>
      <c r="BW78" s="188">
        <f t="shared" si="42"/>
        <v>0</v>
      </c>
      <c r="BX78" s="188">
        <v>0</v>
      </c>
      <c r="BY78" s="188">
        <v>0</v>
      </c>
      <c r="BZ78" s="188">
        <f t="shared" si="43"/>
        <v>0</v>
      </c>
      <c r="CA78" s="188">
        <v>0</v>
      </c>
      <c r="CB78" s="188">
        <v>0</v>
      </c>
      <c r="CC78" s="188">
        <v>0</v>
      </c>
      <c r="CD78" s="189">
        <f t="shared" si="36"/>
        <v>0</v>
      </c>
      <c r="CE78" s="194">
        <v>5585</v>
      </c>
    </row>
    <row r="79" spans="1:83" s="23" customFormat="1" ht="12" customHeight="1">
      <c r="A79" s="177" t="s">
        <v>142</v>
      </c>
      <c r="B79" s="178">
        <v>0</v>
      </c>
      <c r="C79" s="179">
        <v>0</v>
      </c>
      <c r="D79" s="179">
        <v>0</v>
      </c>
      <c r="E79" s="180">
        <f t="shared" si="37"/>
        <v>0</v>
      </c>
      <c r="F79" s="178">
        <v>0</v>
      </c>
      <c r="G79" s="179">
        <v>27</v>
      </c>
      <c r="H79" s="179">
        <v>0</v>
      </c>
      <c r="I79" s="179">
        <v>0</v>
      </c>
      <c r="J79" s="223">
        <f t="shared" si="32"/>
        <v>27</v>
      </c>
      <c r="K79" s="178">
        <v>0</v>
      </c>
      <c r="L79" s="179">
        <v>10</v>
      </c>
      <c r="M79" s="179">
        <v>78</v>
      </c>
      <c r="N79" s="179">
        <f t="shared" si="31"/>
        <v>88</v>
      </c>
      <c r="O79" s="179">
        <v>166</v>
      </c>
      <c r="P79" s="179">
        <v>0</v>
      </c>
      <c r="Q79" s="179">
        <v>21</v>
      </c>
      <c r="R79" s="179">
        <v>0</v>
      </c>
      <c r="S79" s="179">
        <v>67</v>
      </c>
      <c r="T79" s="179">
        <v>18</v>
      </c>
      <c r="U79" s="179">
        <v>0</v>
      </c>
      <c r="V79" s="179">
        <v>8</v>
      </c>
      <c r="W79" s="179">
        <v>0</v>
      </c>
      <c r="X79" s="179">
        <v>0</v>
      </c>
      <c r="Y79" s="179">
        <v>14</v>
      </c>
      <c r="Z79" s="179">
        <v>45</v>
      </c>
      <c r="AA79" s="179">
        <v>302</v>
      </c>
      <c r="AB79" s="179">
        <v>0</v>
      </c>
      <c r="AC79" s="179">
        <v>389</v>
      </c>
      <c r="AD79" s="179">
        <v>49</v>
      </c>
      <c r="AE79" s="179">
        <v>1350</v>
      </c>
      <c r="AF79" s="179">
        <v>391</v>
      </c>
      <c r="AG79" s="179">
        <v>74613</v>
      </c>
      <c r="AH79" s="179">
        <v>129</v>
      </c>
      <c r="AI79" s="179">
        <v>930</v>
      </c>
      <c r="AJ79" s="179">
        <v>2032</v>
      </c>
      <c r="AK79" s="179">
        <v>67</v>
      </c>
      <c r="AL79" s="179">
        <v>1525</v>
      </c>
      <c r="AM79" s="179">
        <v>71</v>
      </c>
      <c r="AN79" s="179">
        <v>451</v>
      </c>
      <c r="AO79" s="183">
        <f t="shared" si="35"/>
        <v>82726</v>
      </c>
      <c r="AP79" s="181">
        <v>0</v>
      </c>
      <c r="AQ79" s="22">
        <v>0</v>
      </c>
      <c r="AR79" s="182">
        <f t="shared" si="33"/>
        <v>0</v>
      </c>
      <c r="AS79" s="184">
        <v>0</v>
      </c>
      <c r="AT79" s="185">
        <f t="shared" si="34"/>
        <v>82753</v>
      </c>
      <c r="AU79" s="178">
        <v>0</v>
      </c>
      <c r="AV79" s="179">
        <v>1570</v>
      </c>
      <c r="AW79" s="179">
        <f t="shared" si="38"/>
        <v>1570</v>
      </c>
      <c r="AX79" s="179">
        <v>0</v>
      </c>
      <c r="AY79" s="179">
        <v>0</v>
      </c>
      <c r="AZ79" s="179">
        <v>0</v>
      </c>
      <c r="BA79" s="179">
        <v>0</v>
      </c>
      <c r="BB79" s="179">
        <f t="shared" si="39"/>
        <v>0</v>
      </c>
      <c r="BC79" s="179">
        <v>231</v>
      </c>
      <c r="BD79" s="179">
        <v>0</v>
      </c>
      <c r="BE79" s="179">
        <v>0</v>
      </c>
      <c r="BF79" s="179">
        <f t="shared" si="40"/>
        <v>0</v>
      </c>
      <c r="BG79" s="179">
        <v>0</v>
      </c>
      <c r="BH79" s="179">
        <v>0</v>
      </c>
      <c r="BI79" s="179">
        <v>0</v>
      </c>
      <c r="BJ79" s="179">
        <v>0</v>
      </c>
      <c r="BK79" s="179">
        <f t="shared" si="41"/>
        <v>0</v>
      </c>
      <c r="BL79" s="179">
        <v>0</v>
      </c>
      <c r="BM79" s="179">
        <v>0</v>
      </c>
      <c r="BN79" s="179">
        <v>0</v>
      </c>
      <c r="BO79" s="179">
        <v>56</v>
      </c>
      <c r="BP79" s="179">
        <v>0</v>
      </c>
      <c r="BQ79" s="179">
        <v>6</v>
      </c>
      <c r="BR79" s="179">
        <v>0</v>
      </c>
      <c r="BS79" s="179">
        <v>0</v>
      </c>
      <c r="BT79" s="179">
        <v>71</v>
      </c>
      <c r="BU79" s="179">
        <v>0</v>
      </c>
      <c r="BV79" s="179">
        <v>0</v>
      </c>
      <c r="BW79" s="179">
        <f t="shared" si="42"/>
        <v>71</v>
      </c>
      <c r="BX79" s="179">
        <v>0</v>
      </c>
      <c r="BY79" s="179">
        <v>0</v>
      </c>
      <c r="BZ79" s="179">
        <f t="shared" si="43"/>
        <v>0</v>
      </c>
      <c r="CA79" s="179">
        <v>0</v>
      </c>
      <c r="CB79" s="179">
        <v>0</v>
      </c>
      <c r="CC79" s="179">
        <v>0</v>
      </c>
      <c r="CD79" s="180">
        <f t="shared" si="36"/>
        <v>1934</v>
      </c>
      <c r="CE79" s="184">
        <v>84687</v>
      </c>
    </row>
    <row r="80" spans="1:83" s="23" customFormat="1" ht="12" customHeight="1">
      <c r="A80" s="186" t="s">
        <v>143</v>
      </c>
      <c r="B80" s="187">
        <v>0</v>
      </c>
      <c r="C80" s="188">
        <v>0</v>
      </c>
      <c r="D80" s="188">
        <v>0</v>
      </c>
      <c r="E80" s="189">
        <f t="shared" si="37"/>
        <v>0</v>
      </c>
      <c r="F80" s="187">
        <v>0</v>
      </c>
      <c r="G80" s="188">
        <v>0</v>
      </c>
      <c r="H80" s="188">
        <v>0</v>
      </c>
      <c r="I80" s="188">
        <v>0</v>
      </c>
      <c r="J80" s="222">
        <f t="shared" si="32"/>
        <v>0</v>
      </c>
      <c r="K80" s="187">
        <v>0</v>
      </c>
      <c r="L80" s="188">
        <v>0</v>
      </c>
      <c r="M80" s="188">
        <v>0</v>
      </c>
      <c r="N80" s="188">
        <f t="shared" si="31"/>
        <v>0</v>
      </c>
      <c r="O80" s="188">
        <v>0</v>
      </c>
      <c r="P80" s="188">
        <v>0</v>
      </c>
      <c r="Q80" s="188">
        <v>0</v>
      </c>
      <c r="R80" s="188">
        <v>0</v>
      </c>
      <c r="S80" s="188">
        <v>0</v>
      </c>
      <c r="T80" s="188">
        <v>0</v>
      </c>
      <c r="U80" s="188">
        <v>0</v>
      </c>
      <c r="V80" s="188">
        <v>0</v>
      </c>
      <c r="W80" s="188">
        <v>0</v>
      </c>
      <c r="X80" s="188">
        <v>0</v>
      </c>
      <c r="Y80" s="188">
        <v>0</v>
      </c>
      <c r="Z80" s="188">
        <v>0</v>
      </c>
      <c r="AA80" s="188">
        <v>0</v>
      </c>
      <c r="AB80" s="188">
        <v>0</v>
      </c>
      <c r="AC80" s="188">
        <v>0</v>
      </c>
      <c r="AD80" s="188">
        <v>0</v>
      </c>
      <c r="AE80" s="188">
        <v>0</v>
      </c>
      <c r="AF80" s="188">
        <v>0</v>
      </c>
      <c r="AG80" s="188">
        <v>0</v>
      </c>
      <c r="AH80" s="188">
        <v>3623</v>
      </c>
      <c r="AI80" s="188">
        <v>143</v>
      </c>
      <c r="AJ80" s="188">
        <v>24</v>
      </c>
      <c r="AK80" s="188">
        <v>0</v>
      </c>
      <c r="AL80" s="188">
        <v>0</v>
      </c>
      <c r="AM80" s="188">
        <v>0</v>
      </c>
      <c r="AN80" s="188">
        <v>0</v>
      </c>
      <c r="AO80" s="193">
        <f t="shared" si="35"/>
        <v>3790</v>
      </c>
      <c r="AP80" s="190">
        <v>0</v>
      </c>
      <c r="AQ80" s="191">
        <v>0</v>
      </c>
      <c r="AR80" s="192">
        <f t="shared" si="33"/>
        <v>0</v>
      </c>
      <c r="AS80" s="194">
        <v>0</v>
      </c>
      <c r="AT80" s="195">
        <f t="shared" si="34"/>
        <v>3790</v>
      </c>
      <c r="AU80" s="187">
        <v>0</v>
      </c>
      <c r="AV80" s="188">
        <v>0</v>
      </c>
      <c r="AW80" s="188">
        <f t="shared" si="38"/>
        <v>0</v>
      </c>
      <c r="AX80" s="188">
        <v>0</v>
      </c>
      <c r="AY80" s="188">
        <v>0</v>
      </c>
      <c r="AZ80" s="188">
        <v>0</v>
      </c>
      <c r="BA80" s="188">
        <v>0</v>
      </c>
      <c r="BB80" s="188">
        <f t="shared" si="39"/>
        <v>0</v>
      </c>
      <c r="BC80" s="188">
        <v>0</v>
      </c>
      <c r="BD80" s="188">
        <v>0</v>
      </c>
      <c r="BE80" s="188">
        <v>0</v>
      </c>
      <c r="BF80" s="188">
        <f t="shared" si="40"/>
        <v>0</v>
      </c>
      <c r="BG80" s="188">
        <v>0</v>
      </c>
      <c r="BH80" s="188">
        <v>0</v>
      </c>
      <c r="BI80" s="188">
        <v>0</v>
      </c>
      <c r="BJ80" s="188">
        <v>0</v>
      </c>
      <c r="BK80" s="188">
        <f t="shared" si="41"/>
        <v>0</v>
      </c>
      <c r="BL80" s="188">
        <v>0</v>
      </c>
      <c r="BM80" s="188">
        <v>0</v>
      </c>
      <c r="BN80" s="188">
        <v>0</v>
      </c>
      <c r="BO80" s="188">
        <v>0</v>
      </c>
      <c r="BP80" s="188">
        <v>0</v>
      </c>
      <c r="BQ80" s="188">
        <v>0</v>
      </c>
      <c r="BR80" s="188">
        <v>0</v>
      </c>
      <c r="BS80" s="188">
        <v>0</v>
      </c>
      <c r="BT80" s="188">
        <v>0</v>
      </c>
      <c r="BU80" s="188">
        <v>0</v>
      </c>
      <c r="BV80" s="188">
        <v>0</v>
      </c>
      <c r="BW80" s="188">
        <f t="shared" si="42"/>
        <v>0</v>
      </c>
      <c r="BX80" s="188">
        <v>0</v>
      </c>
      <c r="BY80" s="188">
        <v>0</v>
      </c>
      <c r="BZ80" s="188">
        <f t="shared" si="43"/>
        <v>0</v>
      </c>
      <c r="CA80" s="188">
        <v>0</v>
      </c>
      <c r="CB80" s="188">
        <v>0</v>
      </c>
      <c r="CC80" s="188">
        <v>0</v>
      </c>
      <c r="CD80" s="189">
        <f t="shared" si="36"/>
        <v>0</v>
      </c>
      <c r="CE80" s="194">
        <v>3790</v>
      </c>
    </row>
    <row r="81" spans="1:83" s="23" customFormat="1" ht="12" customHeight="1">
      <c r="A81" s="177" t="s">
        <v>144</v>
      </c>
      <c r="B81" s="178">
        <v>0</v>
      </c>
      <c r="C81" s="179">
        <v>0</v>
      </c>
      <c r="D81" s="179">
        <v>0</v>
      </c>
      <c r="E81" s="180">
        <f t="shared" si="37"/>
        <v>0</v>
      </c>
      <c r="F81" s="178">
        <v>0</v>
      </c>
      <c r="G81" s="179">
        <v>0</v>
      </c>
      <c r="H81" s="179">
        <v>0</v>
      </c>
      <c r="I81" s="179">
        <v>0</v>
      </c>
      <c r="J81" s="223">
        <f t="shared" si="32"/>
        <v>0</v>
      </c>
      <c r="K81" s="178">
        <v>0</v>
      </c>
      <c r="L81" s="179">
        <v>0</v>
      </c>
      <c r="M81" s="179">
        <v>0</v>
      </c>
      <c r="N81" s="179">
        <f t="shared" si="31"/>
        <v>0</v>
      </c>
      <c r="O81" s="179">
        <v>0</v>
      </c>
      <c r="P81" s="179">
        <v>0</v>
      </c>
      <c r="Q81" s="179">
        <v>0</v>
      </c>
      <c r="R81" s="179">
        <v>0</v>
      </c>
      <c r="S81" s="179">
        <v>0</v>
      </c>
      <c r="T81" s="179">
        <v>0</v>
      </c>
      <c r="U81" s="179">
        <v>0</v>
      </c>
      <c r="V81" s="179">
        <v>0</v>
      </c>
      <c r="W81" s="179">
        <v>0</v>
      </c>
      <c r="X81" s="179">
        <v>0</v>
      </c>
      <c r="Y81" s="179">
        <v>0</v>
      </c>
      <c r="Z81" s="179">
        <v>0</v>
      </c>
      <c r="AA81" s="179">
        <v>0</v>
      </c>
      <c r="AB81" s="179">
        <v>0</v>
      </c>
      <c r="AC81" s="179">
        <v>0</v>
      </c>
      <c r="AD81" s="179">
        <v>0</v>
      </c>
      <c r="AE81" s="179">
        <v>0</v>
      </c>
      <c r="AF81" s="179">
        <v>0</v>
      </c>
      <c r="AG81" s="179">
        <v>0</v>
      </c>
      <c r="AH81" s="179">
        <v>18594</v>
      </c>
      <c r="AI81" s="179">
        <v>119</v>
      </c>
      <c r="AJ81" s="179">
        <v>189</v>
      </c>
      <c r="AK81" s="179">
        <v>0</v>
      </c>
      <c r="AL81" s="179">
        <v>0</v>
      </c>
      <c r="AM81" s="179">
        <v>0</v>
      </c>
      <c r="AN81" s="179">
        <v>0</v>
      </c>
      <c r="AO81" s="183">
        <f t="shared" si="35"/>
        <v>18902</v>
      </c>
      <c r="AP81" s="181">
        <v>0</v>
      </c>
      <c r="AQ81" s="22">
        <v>0</v>
      </c>
      <c r="AR81" s="182">
        <f t="shared" si="33"/>
        <v>0</v>
      </c>
      <c r="AS81" s="184">
        <v>0</v>
      </c>
      <c r="AT81" s="185">
        <f t="shared" si="34"/>
        <v>18902</v>
      </c>
      <c r="AU81" s="178">
        <v>1</v>
      </c>
      <c r="AV81" s="179">
        <v>560</v>
      </c>
      <c r="AW81" s="179">
        <f t="shared" si="38"/>
        <v>561</v>
      </c>
      <c r="AX81" s="179">
        <v>0</v>
      </c>
      <c r="AY81" s="179">
        <v>0</v>
      </c>
      <c r="AZ81" s="179">
        <v>0</v>
      </c>
      <c r="BA81" s="179">
        <v>0</v>
      </c>
      <c r="BB81" s="179">
        <f t="shared" si="39"/>
        <v>0</v>
      </c>
      <c r="BC81" s="179">
        <v>8</v>
      </c>
      <c r="BD81" s="179">
        <v>0</v>
      </c>
      <c r="BE81" s="179">
        <v>0</v>
      </c>
      <c r="BF81" s="179">
        <f t="shared" si="40"/>
        <v>0</v>
      </c>
      <c r="BG81" s="179">
        <v>0</v>
      </c>
      <c r="BH81" s="179">
        <v>0</v>
      </c>
      <c r="BI81" s="179">
        <v>0</v>
      </c>
      <c r="BJ81" s="179">
        <v>0</v>
      </c>
      <c r="BK81" s="179">
        <f t="shared" si="41"/>
        <v>0</v>
      </c>
      <c r="BL81" s="179">
        <v>0</v>
      </c>
      <c r="BM81" s="179">
        <v>0</v>
      </c>
      <c r="BN81" s="179">
        <v>0</v>
      </c>
      <c r="BO81" s="179">
        <v>0</v>
      </c>
      <c r="BP81" s="179">
        <v>0</v>
      </c>
      <c r="BQ81" s="179">
        <v>0</v>
      </c>
      <c r="BR81" s="179">
        <v>0</v>
      </c>
      <c r="BS81" s="179">
        <v>0</v>
      </c>
      <c r="BT81" s="179">
        <v>0</v>
      </c>
      <c r="BU81" s="179">
        <v>0</v>
      </c>
      <c r="BV81" s="179">
        <v>0</v>
      </c>
      <c r="BW81" s="179">
        <f t="shared" si="42"/>
        <v>0</v>
      </c>
      <c r="BX81" s="179">
        <v>0</v>
      </c>
      <c r="BY81" s="179">
        <v>0</v>
      </c>
      <c r="BZ81" s="179">
        <f t="shared" si="43"/>
        <v>0</v>
      </c>
      <c r="CA81" s="179">
        <v>0</v>
      </c>
      <c r="CB81" s="179">
        <v>0</v>
      </c>
      <c r="CC81" s="179">
        <v>0</v>
      </c>
      <c r="CD81" s="180">
        <f t="shared" si="36"/>
        <v>569</v>
      </c>
      <c r="CE81" s="184">
        <v>19471</v>
      </c>
    </row>
    <row r="82" spans="1:83" s="23" customFormat="1" ht="12" customHeight="1">
      <c r="A82" s="186" t="s">
        <v>145</v>
      </c>
      <c r="B82" s="187">
        <v>0</v>
      </c>
      <c r="C82" s="188">
        <v>0</v>
      </c>
      <c r="D82" s="188">
        <v>0</v>
      </c>
      <c r="E82" s="189">
        <f t="shared" si="37"/>
        <v>0</v>
      </c>
      <c r="F82" s="187">
        <v>0</v>
      </c>
      <c r="G82" s="188">
        <v>0</v>
      </c>
      <c r="H82" s="188">
        <v>0</v>
      </c>
      <c r="I82" s="188">
        <v>0</v>
      </c>
      <c r="J82" s="222">
        <f t="shared" si="32"/>
        <v>0</v>
      </c>
      <c r="K82" s="187">
        <v>0</v>
      </c>
      <c r="L82" s="188">
        <v>0</v>
      </c>
      <c r="M82" s="188">
        <v>0</v>
      </c>
      <c r="N82" s="188">
        <f t="shared" si="31"/>
        <v>0</v>
      </c>
      <c r="O82" s="188">
        <v>0</v>
      </c>
      <c r="P82" s="188">
        <v>0</v>
      </c>
      <c r="Q82" s="188">
        <v>0</v>
      </c>
      <c r="R82" s="188">
        <v>0</v>
      </c>
      <c r="S82" s="188">
        <v>0</v>
      </c>
      <c r="T82" s="188">
        <v>0</v>
      </c>
      <c r="U82" s="188">
        <v>0</v>
      </c>
      <c r="V82" s="188">
        <v>14</v>
      </c>
      <c r="W82" s="188">
        <v>0</v>
      </c>
      <c r="X82" s="188">
        <v>0</v>
      </c>
      <c r="Y82" s="188">
        <v>0</v>
      </c>
      <c r="Z82" s="188">
        <v>0</v>
      </c>
      <c r="AA82" s="188">
        <v>0</v>
      </c>
      <c r="AB82" s="188">
        <v>0</v>
      </c>
      <c r="AC82" s="188">
        <v>17</v>
      </c>
      <c r="AD82" s="188">
        <v>0</v>
      </c>
      <c r="AE82" s="188">
        <v>0</v>
      </c>
      <c r="AF82" s="188">
        <v>0</v>
      </c>
      <c r="AG82" s="188">
        <v>19</v>
      </c>
      <c r="AH82" s="188">
        <v>33404</v>
      </c>
      <c r="AI82" s="188">
        <v>499</v>
      </c>
      <c r="AJ82" s="188">
        <v>33</v>
      </c>
      <c r="AK82" s="188">
        <v>18</v>
      </c>
      <c r="AL82" s="188">
        <v>27</v>
      </c>
      <c r="AM82" s="188">
        <v>0</v>
      </c>
      <c r="AN82" s="188">
        <v>6</v>
      </c>
      <c r="AO82" s="193">
        <f t="shared" si="35"/>
        <v>34037</v>
      </c>
      <c r="AP82" s="190">
        <v>0</v>
      </c>
      <c r="AQ82" s="191">
        <v>0</v>
      </c>
      <c r="AR82" s="192">
        <f t="shared" si="33"/>
        <v>0</v>
      </c>
      <c r="AS82" s="194">
        <v>0</v>
      </c>
      <c r="AT82" s="195">
        <f t="shared" si="34"/>
        <v>34037</v>
      </c>
      <c r="AU82" s="187">
        <v>0</v>
      </c>
      <c r="AV82" s="188">
        <v>20</v>
      </c>
      <c r="AW82" s="188">
        <f t="shared" si="38"/>
        <v>20</v>
      </c>
      <c r="AX82" s="188">
        <v>0</v>
      </c>
      <c r="AY82" s="188">
        <v>0</v>
      </c>
      <c r="AZ82" s="188">
        <v>0</v>
      </c>
      <c r="BA82" s="188">
        <v>0</v>
      </c>
      <c r="BB82" s="188">
        <f t="shared" si="39"/>
        <v>0</v>
      </c>
      <c r="BC82" s="188">
        <v>0</v>
      </c>
      <c r="BD82" s="188">
        <v>0</v>
      </c>
      <c r="BE82" s="188">
        <v>0</v>
      </c>
      <c r="BF82" s="188">
        <f t="shared" si="40"/>
        <v>0</v>
      </c>
      <c r="BG82" s="188">
        <v>0</v>
      </c>
      <c r="BH82" s="188">
        <v>0</v>
      </c>
      <c r="BI82" s="188">
        <v>0</v>
      </c>
      <c r="BJ82" s="188">
        <v>0</v>
      </c>
      <c r="BK82" s="188">
        <f t="shared" si="41"/>
        <v>0</v>
      </c>
      <c r="BL82" s="188">
        <v>0</v>
      </c>
      <c r="BM82" s="188">
        <v>0</v>
      </c>
      <c r="BN82" s="188">
        <v>0</v>
      </c>
      <c r="BO82" s="188">
        <v>0</v>
      </c>
      <c r="BP82" s="188">
        <v>0</v>
      </c>
      <c r="BQ82" s="188">
        <v>0</v>
      </c>
      <c r="BR82" s="188">
        <v>0</v>
      </c>
      <c r="BS82" s="188">
        <v>0</v>
      </c>
      <c r="BT82" s="188">
        <v>0</v>
      </c>
      <c r="BU82" s="188">
        <v>0</v>
      </c>
      <c r="BV82" s="188">
        <v>0</v>
      </c>
      <c r="BW82" s="188">
        <f t="shared" si="42"/>
        <v>0</v>
      </c>
      <c r="BX82" s="188">
        <v>0</v>
      </c>
      <c r="BY82" s="188">
        <v>0</v>
      </c>
      <c r="BZ82" s="188">
        <f t="shared" si="43"/>
        <v>0</v>
      </c>
      <c r="CA82" s="188">
        <v>0</v>
      </c>
      <c r="CB82" s="188">
        <v>0</v>
      </c>
      <c r="CC82" s="188">
        <v>0</v>
      </c>
      <c r="CD82" s="189">
        <f t="shared" si="36"/>
        <v>20</v>
      </c>
      <c r="CE82" s="194">
        <v>34057</v>
      </c>
    </row>
    <row r="83" spans="1:83" s="23" customFormat="1" ht="12" customHeight="1">
      <c r="A83" s="177" t="s">
        <v>146</v>
      </c>
      <c r="B83" s="178">
        <v>0</v>
      </c>
      <c r="C83" s="179">
        <v>0</v>
      </c>
      <c r="D83" s="179">
        <v>0</v>
      </c>
      <c r="E83" s="180">
        <f t="shared" si="37"/>
        <v>0</v>
      </c>
      <c r="F83" s="178">
        <v>0</v>
      </c>
      <c r="G83" s="179">
        <v>0</v>
      </c>
      <c r="H83" s="179">
        <v>0</v>
      </c>
      <c r="I83" s="179">
        <v>0</v>
      </c>
      <c r="J83" s="223">
        <f t="shared" si="32"/>
        <v>0</v>
      </c>
      <c r="K83" s="178">
        <v>0</v>
      </c>
      <c r="L83" s="179">
        <v>0</v>
      </c>
      <c r="M83" s="179">
        <v>0</v>
      </c>
      <c r="N83" s="179">
        <f t="shared" si="31"/>
        <v>0</v>
      </c>
      <c r="O83" s="179">
        <v>0</v>
      </c>
      <c r="P83" s="179">
        <v>0</v>
      </c>
      <c r="Q83" s="179">
        <v>14</v>
      </c>
      <c r="R83" s="179">
        <v>0</v>
      </c>
      <c r="S83" s="179">
        <v>0</v>
      </c>
      <c r="T83" s="179">
        <v>0</v>
      </c>
      <c r="U83" s="179">
        <v>0</v>
      </c>
      <c r="V83" s="179">
        <v>0</v>
      </c>
      <c r="W83" s="179">
        <v>0</v>
      </c>
      <c r="X83" s="179">
        <v>0</v>
      </c>
      <c r="Y83" s="179">
        <v>0</v>
      </c>
      <c r="Z83" s="179">
        <v>0</v>
      </c>
      <c r="AA83" s="179">
        <v>0</v>
      </c>
      <c r="AB83" s="179">
        <v>0</v>
      </c>
      <c r="AC83" s="179">
        <v>28</v>
      </c>
      <c r="AD83" s="179">
        <v>0</v>
      </c>
      <c r="AE83" s="179">
        <v>0</v>
      </c>
      <c r="AF83" s="179">
        <v>0</v>
      </c>
      <c r="AG83" s="179">
        <v>82</v>
      </c>
      <c r="AH83" s="179">
        <v>8393</v>
      </c>
      <c r="AI83" s="179">
        <v>213</v>
      </c>
      <c r="AJ83" s="179">
        <v>259</v>
      </c>
      <c r="AK83" s="179">
        <v>0</v>
      </c>
      <c r="AL83" s="179">
        <v>271</v>
      </c>
      <c r="AM83" s="179">
        <v>0</v>
      </c>
      <c r="AN83" s="179">
        <v>100</v>
      </c>
      <c r="AO83" s="183">
        <f t="shared" si="35"/>
        <v>9360</v>
      </c>
      <c r="AP83" s="181">
        <v>0</v>
      </c>
      <c r="AQ83" s="22">
        <v>0</v>
      </c>
      <c r="AR83" s="182">
        <f t="shared" si="33"/>
        <v>0</v>
      </c>
      <c r="AS83" s="184">
        <v>0</v>
      </c>
      <c r="AT83" s="185">
        <f t="shared" si="34"/>
        <v>9360</v>
      </c>
      <c r="AU83" s="178">
        <v>0</v>
      </c>
      <c r="AV83" s="179">
        <v>132</v>
      </c>
      <c r="AW83" s="179">
        <f t="shared" si="38"/>
        <v>132</v>
      </c>
      <c r="AX83" s="179">
        <v>0</v>
      </c>
      <c r="AY83" s="179">
        <v>0</v>
      </c>
      <c r="AZ83" s="179">
        <v>0</v>
      </c>
      <c r="BA83" s="179">
        <v>0</v>
      </c>
      <c r="BB83" s="179">
        <f t="shared" si="39"/>
        <v>0</v>
      </c>
      <c r="BC83" s="179">
        <v>37</v>
      </c>
      <c r="BD83" s="179">
        <v>0</v>
      </c>
      <c r="BE83" s="179">
        <v>0</v>
      </c>
      <c r="BF83" s="179">
        <f t="shared" si="40"/>
        <v>0</v>
      </c>
      <c r="BG83" s="179">
        <v>0</v>
      </c>
      <c r="BH83" s="179">
        <v>0</v>
      </c>
      <c r="BI83" s="179">
        <v>0</v>
      </c>
      <c r="BJ83" s="179">
        <v>0</v>
      </c>
      <c r="BK83" s="179">
        <f t="shared" si="41"/>
        <v>0</v>
      </c>
      <c r="BL83" s="179">
        <v>0</v>
      </c>
      <c r="BM83" s="179">
        <v>0</v>
      </c>
      <c r="BN83" s="179">
        <v>0</v>
      </c>
      <c r="BO83" s="179">
        <v>0</v>
      </c>
      <c r="BP83" s="179">
        <v>0</v>
      </c>
      <c r="BQ83" s="179">
        <v>0</v>
      </c>
      <c r="BR83" s="179">
        <v>0</v>
      </c>
      <c r="BS83" s="179">
        <v>0</v>
      </c>
      <c r="BT83" s="179">
        <v>0</v>
      </c>
      <c r="BU83" s="179">
        <v>0</v>
      </c>
      <c r="BV83" s="179">
        <v>0</v>
      </c>
      <c r="BW83" s="179">
        <f t="shared" si="42"/>
        <v>0</v>
      </c>
      <c r="BX83" s="179">
        <v>0</v>
      </c>
      <c r="BY83" s="179">
        <v>0</v>
      </c>
      <c r="BZ83" s="179">
        <f t="shared" si="43"/>
        <v>0</v>
      </c>
      <c r="CA83" s="179">
        <v>0</v>
      </c>
      <c r="CB83" s="179">
        <v>0</v>
      </c>
      <c r="CC83" s="179">
        <v>0</v>
      </c>
      <c r="CD83" s="180">
        <f t="shared" si="36"/>
        <v>169</v>
      </c>
      <c r="CE83" s="184">
        <v>9529</v>
      </c>
    </row>
    <row r="84" spans="1:83" s="23" customFormat="1" ht="12" customHeight="1">
      <c r="A84" s="186" t="s">
        <v>147</v>
      </c>
      <c r="B84" s="187">
        <v>0</v>
      </c>
      <c r="C84" s="188">
        <v>0</v>
      </c>
      <c r="D84" s="188">
        <v>0</v>
      </c>
      <c r="E84" s="189">
        <f t="shared" si="37"/>
        <v>0</v>
      </c>
      <c r="F84" s="187">
        <v>0</v>
      </c>
      <c r="G84" s="188">
        <v>0</v>
      </c>
      <c r="H84" s="188">
        <v>0</v>
      </c>
      <c r="I84" s="188">
        <v>0</v>
      </c>
      <c r="J84" s="222">
        <f t="shared" si="32"/>
        <v>0</v>
      </c>
      <c r="K84" s="187">
        <v>0</v>
      </c>
      <c r="L84" s="188">
        <v>0</v>
      </c>
      <c r="M84" s="188">
        <v>0</v>
      </c>
      <c r="N84" s="188">
        <f t="shared" si="31"/>
        <v>0</v>
      </c>
      <c r="O84" s="188">
        <v>0</v>
      </c>
      <c r="P84" s="188">
        <v>0</v>
      </c>
      <c r="Q84" s="188">
        <v>6</v>
      </c>
      <c r="R84" s="188">
        <v>0</v>
      </c>
      <c r="S84" s="188">
        <v>0</v>
      </c>
      <c r="T84" s="188">
        <v>0</v>
      </c>
      <c r="U84" s="188">
        <v>0</v>
      </c>
      <c r="V84" s="188">
        <v>0</v>
      </c>
      <c r="W84" s="188">
        <v>0</v>
      </c>
      <c r="X84" s="188">
        <v>0</v>
      </c>
      <c r="Y84" s="188">
        <v>11</v>
      </c>
      <c r="Z84" s="188">
        <v>0</v>
      </c>
      <c r="AA84" s="188">
        <v>0</v>
      </c>
      <c r="AB84" s="188">
        <v>0</v>
      </c>
      <c r="AC84" s="188">
        <v>73</v>
      </c>
      <c r="AD84" s="188">
        <v>65</v>
      </c>
      <c r="AE84" s="188">
        <v>0</v>
      </c>
      <c r="AF84" s="188">
        <v>10</v>
      </c>
      <c r="AG84" s="188">
        <v>192</v>
      </c>
      <c r="AH84" s="188">
        <v>758</v>
      </c>
      <c r="AI84" s="188">
        <v>41668</v>
      </c>
      <c r="AJ84" s="188">
        <v>821</v>
      </c>
      <c r="AK84" s="188">
        <v>783</v>
      </c>
      <c r="AL84" s="188">
        <v>219</v>
      </c>
      <c r="AM84" s="188">
        <v>36</v>
      </c>
      <c r="AN84" s="188">
        <v>7</v>
      </c>
      <c r="AO84" s="193">
        <f t="shared" si="35"/>
        <v>44649</v>
      </c>
      <c r="AP84" s="190">
        <v>0</v>
      </c>
      <c r="AQ84" s="191">
        <v>0</v>
      </c>
      <c r="AR84" s="192">
        <f t="shared" si="33"/>
        <v>0</v>
      </c>
      <c r="AS84" s="194">
        <v>0</v>
      </c>
      <c r="AT84" s="195">
        <f t="shared" si="34"/>
        <v>44649</v>
      </c>
      <c r="AU84" s="187">
        <v>0</v>
      </c>
      <c r="AV84" s="188">
        <v>2</v>
      </c>
      <c r="AW84" s="188">
        <f t="shared" si="38"/>
        <v>2</v>
      </c>
      <c r="AX84" s="188">
        <v>0</v>
      </c>
      <c r="AY84" s="188">
        <v>0</v>
      </c>
      <c r="AZ84" s="188">
        <v>0</v>
      </c>
      <c r="BA84" s="188">
        <v>0</v>
      </c>
      <c r="BB84" s="188">
        <f t="shared" si="39"/>
        <v>0</v>
      </c>
      <c r="BC84" s="188">
        <v>112</v>
      </c>
      <c r="BD84" s="188">
        <v>0</v>
      </c>
      <c r="BE84" s="188">
        <v>0</v>
      </c>
      <c r="BF84" s="188">
        <f t="shared" si="40"/>
        <v>0</v>
      </c>
      <c r="BG84" s="188">
        <v>0</v>
      </c>
      <c r="BH84" s="188">
        <v>0</v>
      </c>
      <c r="BI84" s="188">
        <v>0</v>
      </c>
      <c r="BJ84" s="188">
        <v>0</v>
      </c>
      <c r="BK84" s="188">
        <f t="shared" si="41"/>
        <v>0</v>
      </c>
      <c r="BL84" s="188">
        <v>0</v>
      </c>
      <c r="BM84" s="188">
        <v>0</v>
      </c>
      <c r="BN84" s="188">
        <v>0</v>
      </c>
      <c r="BO84" s="188">
        <v>0</v>
      </c>
      <c r="BP84" s="188">
        <v>0</v>
      </c>
      <c r="BQ84" s="188">
        <v>0</v>
      </c>
      <c r="BR84" s="188">
        <v>0</v>
      </c>
      <c r="BS84" s="188">
        <v>0</v>
      </c>
      <c r="BT84" s="188">
        <v>0</v>
      </c>
      <c r="BU84" s="188">
        <v>0</v>
      </c>
      <c r="BV84" s="188">
        <v>0</v>
      </c>
      <c r="BW84" s="188">
        <f t="shared" si="42"/>
        <v>0</v>
      </c>
      <c r="BX84" s="188">
        <v>0</v>
      </c>
      <c r="BY84" s="188">
        <v>0</v>
      </c>
      <c r="BZ84" s="188">
        <f t="shared" si="43"/>
        <v>0</v>
      </c>
      <c r="CA84" s="188">
        <v>0</v>
      </c>
      <c r="CB84" s="188">
        <v>0</v>
      </c>
      <c r="CC84" s="188">
        <v>0</v>
      </c>
      <c r="CD84" s="189">
        <f t="shared" si="36"/>
        <v>114</v>
      </c>
      <c r="CE84" s="194">
        <v>44763</v>
      </c>
    </row>
    <row r="85" spans="1:83" s="23" customFormat="1" ht="12" customHeight="1">
      <c r="A85" s="177" t="s">
        <v>148</v>
      </c>
      <c r="B85" s="178">
        <v>0</v>
      </c>
      <c r="C85" s="179">
        <v>0</v>
      </c>
      <c r="D85" s="179">
        <v>0</v>
      </c>
      <c r="E85" s="180">
        <f t="shared" si="37"/>
        <v>0</v>
      </c>
      <c r="F85" s="178">
        <v>0</v>
      </c>
      <c r="G85" s="179">
        <v>0</v>
      </c>
      <c r="H85" s="179">
        <v>0</v>
      </c>
      <c r="I85" s="179">
        <v>0</v>
      </c>
      <c r="J85" s="223">
        <f t="shared" si="32"/>
        <v>0</v>
      </c>
      <c r="K85" s="178">
        <v>0</v>
      </c>
      <c r="L85" s="179">
        <v>0</v>
      </c>
      <c r="M85" s="179">
        <v>0</v>
      </c>
      <c r="N85" s="179">
        <f t="shared" si="31"/>
        <v>0</v>
      </c>
      <c r="O85" s="179">
        <v>0</v>
      </c>
      <c r="P85" s="179">
        <v>0</v>
      </c>
      <c r="Q85" s="179">
        <v>0</v>
      </c>
      <c r="R85" s="179">
        <v>0</v>
      </c>
      <c r="S85" s="179">
        <v>0</v>
      </c>
      <c r="T85" s="179">
        <v>0</v>
      </c>
      <c r="U85" s="179">
        <v>0</v>
      </c>
      <c r="V85" s="179">
        <v>0</v>
      </c>
      <c r="W85" s="179">
        <v>0</v>
      </c>
      <c r="X85" s="179">
        <v>0</v>
      </c>
      <c r="Y85" s="179">
        <v>0</v>
      </c>
      <c r="Z85" s="179">
        <v>0</v>
      </c>
      <c r="AA85" s="179">
        <v>0</v>
      </c>
      <c r="AB85" s="179">
        <v>0</v>
      </c>
      <c r="AC85" s="179">
        <v>87</v>
      </c>
      <c r="AD85" s="179">
        <v>30</v>
      </c>
      <c r="AE85" s="179">
        <v>0</v>
      </c>
      <c r="AF85" s="179">
        <v>8</v>
      </c>
      <c r="AG85" s="179">
        <v>93</v>
      </c>
      <c r="AH85" s="179">
        <v>373</v>
      </c>
      <c r="AI85" s="179">
        <v>14394</v>
      </c>
      <c r="AJ85" s="179">
        <v>634</v>
      </c>
      <c r="AK85" s="179">
        <v>0</v>
      </c>
      <c r="AL85" s="179">
        <v>24</v>
      </c>
      <c r="AM85" s="179">
        <v>21</v>
      </c>
      <c r="AN85" s="179">
        <v>0</v>
      </c>
      <c r="AO85" s="183">
        <f t="shared" si="35"/>
        <v>15664</v>
      </c>
      <c r="AP85" s="181">
        <v>0</v>
      </c>
      <c r="AQ85" s="22">
        <v>0</v>
      </c>
      <c r="AR85" s="182">
        <f t="shared" si="33"/>
        <v>0</v>
      </c>
      <c r="AS85" s="184">
        <v>0</v>
      </c>
      <c r="AT85" s="185">
        <f t="shared" si="34"/>
        <v>15664</v>
      </c>
      <c r="AU85" s="178">
        <v>0</v>
      </c>
      <c r="AV85" s="179">
        <v>264</v>
      </c>
      <c r="AW85" s="179">
        <f t="shared" si="38"/>
        <v>264</v>
      </c>
      <c r="AX85" s="179">
        <v>0</v>
      </c>
      <c r="AY85" s="179">
        <v>0</v>
      </c>
      <c r="AZ85" s="179">
        <v>0</v>
      </c>
      <c r="BA85" s="179">
        <v>0</v>
      </c>
      <c r="BB85" s="179">
        <f t="shared" si="39"/>
        <v>0</v>
      </c>
      <c r="BC85" s="179">
        <v>0</v>
      </c>
      <c r="BD85" s="179">
        <v>0</v>
      </c>
      <c r="BE85" s="179">
        <v>0</v>
      </c>
      <c r="BF85" s="179">
        <f t="shared" si="40"/>
        <v>0</v>
      </c>
      <c r="BG85" s="179">
        <v>0</v>
      </c>
      <c r="BH85" s="179">
        <v>0</v>
      </c>
      <c r="BI85" s="179">
        <v>0</v>
      </c>
      <c r="BJ85" s="179">
        <v>0</v>
      </c>
      <c r="BK85" s="179">
        <f t="shared" si="41"/>
        <v>0</v>
      </c>
      <c r="BL85" s="179">
        <v>0</v>
      </c>
      <c r="BM85" s="179">
        <v>0</v>
      </c>
      <c r="BN85" s="179">
        <v>0</v>
      </c>
      <c r="BO85" s="179">
        <v>0</v>
      </c>
      <c r="BP85" s="179">
        <v>0</v>
      </c>
      <c r="BQ85" s="179">
        <v>0</v>
      </c>
      <c r="BR85" s="179">
        <v>0</v>
      </c>
      <c r="BS85" s="179">
        <v>0</v>
      </c>
      <c r="BT85" s="179">
        <v>0</v>
      </c>
      <c r="BU85" s="179">
        <v>0</v>
      </c>
      <c r="BV85" s="179">
        <v>0</v>
      </c>
      <c r="BW85" s="179">
        <f t="shared" si="42"/>
        <v>0</v>
      </c>
      <c r="BX85" s="179">
        <v>0</v>
      </c>
      <c r="BY85" s="179">
        <v>0</v>
      </c>
      <c r="BZ85" s="179">
        <f t="shared" si="43"/>
        <v>0</v>
      </c>
      <c r="CA85" s="179">
        <v>0</v>
      </c>
      <c r="CB85" s="179">
        <v>0</v>
      </c>
      <c r="CC85" s="179">
        <v>0</v>
      </c>
      <c r="CD85" s="180">
        <f t="shared" si="36"/>
        <v>264</v>
      </c>
      <c r="CE85" s="184">
        <v>15928</v>
      </c>
    </row>
    <row r="86" spans="1:83" s="23" customFormat="1" ht="12" customHeight="1">
      <c r="A86" s="186" t="s">
        <v>149</v>
      </c>
      <c r="B86" s="187">
        <v>0</v>
      </c>
      <c r="C86" s="188">
        <v>0</v>
      </c>
      <c r="D86" s="188">
        <v>0</v>
      </c>
      <c r="E86" s="189">
        <f t="shared" si="37"/>
        <v>0</v>
      </c>
      <c r="F86" s="187">
        <v>0</v>
      </c>
      <c r="G86" s="188">
        <v>0</v>
      </c>
      <c r="H86" s="188">
        <v>0</v>
      </c>
      <c r="I86" s="188">
        <v>0</v>
      </c>
      <c r="J86" s="222">
        <f t="shared" si="32"/>
        <v>0</v>
      </c>
      <c r="K86" s="187">
        <v>0</v>
      </c>
      <c r="L86" s="188">
        <v>0</v>
      </c>
      <c r="M86" s="188">
        <v>0</v>
      </c>
      <c r="N86" s="188">
        <f t="shared" si="31"/>
        <v>0</v>
      </c>
      <c r="O86" s="188">
        <v>0</v>
      </c>
      <c r="P86" s="188">
        <v>0</v>
      </c>
      <c r="Q86" s="188">
        <v>0</v>
      </c>
      <c r="R86" s="188">
        <v>0</v>
      </c>
      <c r="S86" s="188">
        <v>0</v>
      </c>
      <c r="T86" s="188">
        <v>0</v>
      </c>
      <c r="U86" s="188">
        <v>0</v>
      </c>
      <c r="V86" s="188">
        <v>0</v>
      </c>
      <c r="W86" s="188">
        <v>0</v>
      </c>
      <c r="X86" s="188">
        <v>0</v>
      </c>
      <c r="Y86" s="188">
        <v>0</v>
      </c>
      <c r="Z86" s="188">
        <v>0</v>
      </c>
      <c r="AA86" s="188">
        <v>0</v>
      </c>
      <c r="AB86" s="188">
        <v>0</v>
      </c>
      <c r="AC86" s="188">
        <v>39</v>
      </c>
      <c r="AD86" s="188">
        <v>6</v>
      </c>
      <c r="AE86" s="188">
        <v>0</v>
      </c>
      <c r="AF86" s="188">
        <v>21</v>
      </c>
      <c r="AG86" s="188">
        <v>119</v>
      </c>
      <c r="AH86" s="188">
        <v>0</v>
      </c>
      <c r="AI86" s="188">
        <v>13</v>
      </c>
      <c r="AJ86" s="188">
        <v>17623</v>
      </c>
      <c r="AK86" s="188">
        <v>333</v>
      </c>
      <c r="AL86" s="188">
        <v>268</v>
      </c>
      <c r="AM86" s="188">
        <v>0</v>
      </c>
      <c r="AN86" s="188">
        <v>33</v>
      </c>
      <c r="AO86" s="193">
        <f t="shared" si="35"/>
        <v>18455</v>
      </c>
      <c r="AP86" s="190">
        <v>0</v>
      </c>
      <c r="AQ86" s="191">
        <v>0</v>
      </c>
      <c r="AR86" s="192">
        <f t="shared" si="33"/>
        <v>0</v>
      </c>
      <c r="AS86" s="194">
        <v>0</v>
      </c>
      <c r="AT86" s="195">
        <f t="shared" si="34"/>
        <v>18455</v>
      </c>
      <c r="AU86" s="187">
        <v>0</v>
      </c>
      <c r="AV86" s="188">
        <v>45</v>
      </c>
      <c r="AW86" s="188">
        <f t="shared" si="38"/>
        <v>45</v>
      </c>
      <c r="AX86" s="188">
        <v>0</v>
      </c>
      <c r="AY86" s="188">
        <v>0</v>
      </c>
      <c r="AZ86" s="188">
        <v>0</v>
      </c>
      <c r="BA86" s="188">
        <v>0</v>
      </c>
      <c r="BB86" s="188">
        <f t="shared" si="39"/>
        <v>0</v>
      </c>
      <c r="BC86" s="188">
        <v>18</v>
      </c>
      <c r="BD86" s="188">
        <v>0</v>
      </c>
      <c r="BE86" s="188">
        <v>0</v>
      </c>
      <c r="BF86" s="188">
        <f t="shared" si="40"/>
        <v>0</v>
      </c>
      <c r="BG86" s="188">
        <v>0</v>
      </c>
      <c r="BH86" s="188">
        <v>0</v>
      </c>
      <c r="BI86" s="188">
        <v>0</v>
      </c>
      <c r="BJ86" s="188">
        <v>0</v>
      </c>
      <c r="BK86" s="188">
        <f t="shared" si="41"/>
        <v>0</v>
      </c>
      <c r="BL86" s="188">
        <v>0</v>
      </c>
      <c r="BM86" s="188">
        <v>0</v>
      </c>
      <c r="BN86" s="188">
        <v>0</v>
      </c>
      <c r="BO86" s="188">
        <v>0</v>
      </c>
      <c r="BP86" s="188">
        <v>0</v>
      </c>
      <c r="BQ86" s="188">
        <v>0</v>
      </c>
      <c r="BR86" s="188">
        <v>0</v>
      </c>
      <c r="BS86" s="188">
        <v>0</v>
      </c>
      <c r="BT86" s="188">
        <v>0</v>
      </c>
      <c r="BU86" s="188">
        <v>0</v>
      </c>
      <c r="BV86" s="188">
        <v>0</v>
      </c>
      <c r="BW86" s="188">
        <f t="shared" si="42"/>
        <v>0</v>
      </c>
      <c r="BX86" s="188">
        <v>0</v>
      </c>
      <c r="BY86" s="188">
        <v>0</v>
      </c>
      <c r="BZ86" s="188">
        <f t="shared" si="43"/>
        <v>0</v>
      </c>
      <c r="CA86" s="188">
        <v>0</v>
      </c>
      <c r="CB86" s="188">
        <v>0</v>
      </c>
      <c r="CC86" s="188">
        <v>0</v>
      </c>
      <c r="CD86" s="189">
        <f t="shared" si="36"/>
        <v>63</v>
      </c>
      <c r="CE86" s="194">
        <v>18518</v>
      </c>
    </row>
    <row r="87" spans="1:83" s="23" customFormat="1" ht="12" customHeight="1">
      <c r="A87" s="177" t="s">
        <v>150</v>
      </c>
      <c r="B87" s="178">
        <v>0</v>
      </c>
      <c r="C87" s="179">
        <v>0</v>
      </c>
      <c r="D87" s="179">
        <v>0</v>
      </c>
      <c r="E87" s="180">
        <f t="shared" si="37"/>
        <v>0</v>
      </c>
      <c r="F87" s="178">
        <v>0</v>
      </c>
      <c r="G87" s="179">
        <v>0</v>
      </c>
      <c r="H87" s="179">
        <v>0</v>
      </c>
      <c r="I87" s="179">
        <v>0</v>
      </c>
      <c r="J87" s="223">
        <f t="shared" si="32"/>
        <v>0</v>
      </c>
      <c r="K87" s="178">
        <v>0</v>
      </c>
      <c r="L87" s="179">
        <v>0</v>
      </c>
      <c r="M87" s="179">
        <v>0</v>
      </c>
      <c r="N87" s="179">
        <f t="shared" si="31"/>
        <v>0</v>
      </c>
      <c r="O87" s="179">
        <v>0</v>
      </c>
      <c r="P87" s="179">
        <v>0</v>
      </c>
      <c r="Q87" s="179">
        <v>0</v>
      </c>
      <c r="R87" s="179">
        <v>0</v>
      </c>
      <c r="S87" s="179">
        <v>0</v>
      </c>
      <c r="T87" s="179">
        <v>0</v>
      </c>
      <c r="U87" s="179">
        <v>0</v>
      </c>
      <c r="V87" s="179">
        <v>0</v>
      </c>
      <c r="W87" s="179">
        <v>0</v>
      </c>
      <c r="X87" s="179">
        <v>0</v>
      </c>
      <c r="Y87" s="179">
        <v>0</v>
      </c>
      <c r="Z87" s="179">
        <v>0</v>
      </c>
      <c r="AA87" s="179">
        <v>0</v>
      </c>
      <c r="AB87" s="179">
        <v>0</v>
      </c>
      <c r="AC87" s="179">
        <v>0</v>
      </c>
      <c r="AD87" s="179">
        <v>0</v>
      </c>
      <c r="AE87" s="179">
        <v>40</v>
      </c>
      <c r="AF87" s="179">
        <v>14</v>
      </c>
      <c r="AG87" s="179">
        <v>138</v>
      </c>
      <c r="AH87" s="179">
        <v>0</v>
      </c>
      <c r="AI87" s="179">
        <v>27</v>
      </c>
      <c r="AJ87" s="179">
        <v>16866</v>
      </c>
      <c r="AK87" s="179">
        <v>0</v>
      </c>
      <c r="AL87" s="179">
        <v>29</v>
      </c>
      <c r="AM87" s="179">
        <v>9</v>
      </c>
      <c r="AN87" s="179">
        <v>0</v>
      </c>
      <c r="AO87" s="183">
        <f t="shared" si="35"/>
        <v>17123</v>
      </c>
      <c r="AP87" s="181">
        <v>0</v>
      </c>
      <c r="AQ87" s="22">
        <v>0</v>
      </c>
      <c r="AR87" s="182">
        <f t="shared" si="33"/>
        <v>0</v>
      </c>
      <c r="AS87" s="184">
        <v>93</v>
      </c>
      <c r="AT87" s="185">
        <f t="shared" si="34"/>
        <v>17216</v>
      </c>
      <c r="AU87" s="178">
        <v>0</v>
      </c>
      <c r="AV87" s="179">
        <v>0</v>
      </c>
      <c r="AW87" s="179">
        <f t="shared" si="38"/>
        <v>0</v>
      </c>
      <c r="AX87" s="179">
        <v>0</v>
      </c>
      <c r="AY87" s="179">
        <v>0</v>
      </c>
      <c r="AZ87" s="179">
        <v>0</v>
      </c>
      <c r="BA87" s="179">
        <v>0</v>
      </c>
      <c r="BB87" s="179">
        <f t="shared" si="39"/>
        <v>0</v>
      </c>
      <c r="BC87" s="179">
        <v>0</v>
      </c>
      <c r="BD87" s="179">
        <v>0</v>
      </c>
      <c r="BE87" s="179">
        <v>0</v>
      </c>
      <c r="BF87" s="179">
        <f t="shared" si="40"/>
        <v>0</v>
      </c>
      <c r="BG87" s="179">
        <v>0</v>
      </c>
      <c r="BH87" s="179">
        <v>0</v>
      </c>
      <c r="BI87" s="179">
        <v>0</v>
      </c>
      <c r="BJ87" s="179">
        <v>0</v>
      </c>
      <c r="BK87" s="179">
        <f t="shared" si="41"/>
        <v>0</v>
      </c>
      <c r="BL87" s="179">
        <v>0</v>
      </c>
      <c r="BM87" s="179">
        <v>0</v>
      </c>
      <c r="BN87" s="179">
        <v>0</v>
      </c>
      <c r="BO87" s="179">
        <v>0</v>
      </c>
      <c r="BP87" s="179">
        <v>0</v>
      </c>
      <c r="BQ87" s="179">
        <v>0</v>
      </c>
      <c r="BR87" s="179">
        <v>0</v>
      </c>
      <c r="BS87" s="179">
        <v>0</v>
      </c>
      <c r="BT87" s="179">
        <v>0</v>
      </c>
      <c r="BU87" s="179">
        <v>0</v>
      </c>
      <c r="BV87" s="179">
        <v>0</v>
      </c>
      <c r="BW87" s="179">
        <f t="shared" si="42"/>
        <v>0</v>
      </c>
      <c r="BX87" s="179">
        <v>0</v>
      </c>
      <c r="BY87" s="179">
        <v>0</v>
      </c>
      <c r="BZ87" s="179">
        <f t="shared" si="43"/>
        <v>0</v>
      </c>
      <c r="CA87" s="179">
        <v>0</v>
      </c>
      <c r="CB87" s="179">
        <v>0</v>
      </c>
      <c r="CC87" s="179">
        <v>0</v>
      </c>
      <c r="CD87" s="180">
        <f t="shared" si="36"/>
        <v>0</v>
      </c>
      <c r="CE87" s="184">
        <v>17216</v>
      </c>
    </row>
    <row r="88" spans="1:83" s="23" customFormat="1" ht="12" customHeight="1">
      <c r="A88" s="186" t="s">
        <v>151</v>
      </c>
      <c r="B88" s="187">
        <v>0</v>
      </c>
      <c r="C88" s="188">
        <v>0</v>
      </c>
      <c r="D88" s="188">
        <v>0</v>
      </c>
      <c r="E88" s="189">
        <f t="shared" si="37"/>
        <v>0</v>
      </c>
      <c r="F88" s="187">
        <v>3</v>
      </c>
      <c r="G88" s="188">
        <v>433</v>
      </c>
      <c r="H88" s="188">
        <v>0</v>
      </c>
      <c r="I88" s="188">
        <v>0</v>
      </c>
      <c r="J88" s="222">
        <f t="shared" si="32"/>
        <v>436</v>
      </c>
      <c r="K88" s="187">
        <v>138</v>
      </c>
      <c r="L88" s="188">
        <v>508</v>
      </c>
      <c r="M88" s="188">
        <v>66</v>
      </c>
      <c r="N88" s="188">
        <f t="shared" si="31"/>
        <v>712</v>
      </c>
      <c r="O88" s="188">
        <v>54</v>
      </c>
      <c r="P88" s="188">
        <v>0</v>
      </c>
      <c r="Q88" s="188">
        <v>69</v>
      </c>
      <c r="R88" s="188">
        <v>212</v>
      </c>
      <c r="S88" s="188">
        <v>10</v>
      </c>
      <c r="T88" s="188">
        <v>215</v>
      </c>
      <c r="U88" s="188">
        <v>714</v>
      </c>
      <c r="V88" s="188">
        <v>80</v>
      </c>
      <c r="W88" s="188">
        <v>153</v>
      </c>
      <c r="X88" s="188">
        <v>29</v>
      </c>
      <c r="Y88" s="188">
        <v>372</v>
      </c>
      <c r="Z88" s="188">
        <v>6</v>
      </c>
      <c r="AA88" s="188">
        <v>36</v>
      </c>
      <c r="AB88" s="188">
        <v>2</v>
      </c>
      <c r="AC88" s="188">
        <v>508</v>
      </c>
      <c r="AD88" s="188">
        <v>111</v>
      </c>
      <c r="AE88" s="188">
        <v>350</v>
      </c>
      <c r="AF88" s="188">
        <v>424</v>
      </c>
      <c r="AG88" s="188">
        <v>943</v>
      </c>
      <c r="AH88" s="188">
        <v>852</v>
      </c>
      <c r="AI88" s="188">
        <v>1841</v>
      </c>
      <c r="AJ88" s="188">
        <v>63847</v>
      </c>
      <c r="AK88" s="188">
        <v>197</v>
      </c>
      <c r="AL88" s="188">
        <v>1599</v>
      </c>
      <c r="AM88" s="188">
        <v>151</v>
      </c>
      <c r="AN88" s="188">
        <v>235</v>
      </c>
      <c r="AO88" s="193">
        <f t="shared" si="35"/>
        <v>73722</v>
      </c>
      <c r="AP88" s="190">
        <v>0</v>
      </c>
      <c r="AQ88" s="191">
        <v>0</v>
      </c>
      <c r="AR88" s="192">
        <f t="shared" si="33"/>
        <v>0</v>
      </c>
      <c r="AS88" s="194">
        <v>0</v>
      </c>
      <c r="AT88" s="195">
        <f t="shared" si="34"/>
        <v>74158</v>
      </c>
      <c r="AU88" s="187">
        <v>3</v>
      </c>
      <c r="AV88" s="188">
        <v>401</v>
      </c>
      <c r="AW88" s="188">
        <f t="shared" si="38"/>
        <v>404</v>
      </c>
      <c r="AX88" s="188">
        <v>0</v>
      </c>
      <c r="AY88" s="188">
        <v>0</v>
      </c>
      <c r="AZ88" s="188">
        <v>0</v>
      </c>
      <c r="BA88" s="188">
        <v>0</v>
      </c>
      <c r="BB88" s="188">
        <f t="shared" si="39"/>
        <v>0</v>
      </c>
      <c r="BC88" s="188">
        <v>349</v>
      </c>
      <c r="BD88" s="188">
        <v>0</v>
      </c>
      <c r="BE88" s="188">
        <v>0</v>
      </c>
      <c r="BF88" s="188">
        <f t="shared" si="40"/>
        <v>0</v>
      </c>
      <c r="BG88" s="188">
        <v>0</v>
      </c>
      <c r="BH88" s="188">
        <v>0</v>
      </c>
      <c r="BI88" s="188">
        <v>0</v>
      </c>
      <c r="BJ88" s="188">
        <v>0</v>
      </c>
      <c r="BK88" s="188">
        <f t="shared" si="41"/>
        <v>0</v>
      </c>
      <c r="BL88" s="188">
        <v>0</v>
      </c>
      <c r="BM88" s="188">
        <v>0</v>
      </c>
      <c r="BN88" s="188">
        <v>0</v>
      </c>
      <c r="BO88" s="188">
        <v>45</v>
      </c>
      <c r="BP88" s="188">
        <v>0</v>
      </c>
      <c r="BQ88" s="188">
        <v>0</v>
      </c>
      <c r="BR88" s="188">
        <v>0</v>
      </c>
      <c r="BS88" s="188">
        <v>0</v>
      </c>
      <c r="BT88" s="188">
        <v>105</v>
      </c>
      <c r="BU88" s="188">
        <v>0</v>
      </c>
      <c r="BV88" s="188">
        <v>0</v>
      </c>
      <c r="BW88" s="188">
        <f t="shared" si="42"/>
        <v>105</v>
      </c>
      <c r="BX88" s="188">
        <v>0</v>
      </c>
      <c r="BY88" s="188">
        <v>0</v>
      </c>
      <c r="BZ88" s="188">
        <f t="shared" si="43"/>
        <v>0</v>
      </c>
      <c r="CA88" s="188">
        <v>0</v>
      </c>
      <c r="CB88" s="188">
        <v>0</v>
      </c>
      <c r="CC88" s="188">
        <v>0</v>
      </c>
      <c r="CD88" s="189">
        <f t="shared" si="36"/>
        <v>903</v>
      </c>
      <c r="CE88" s="194">
        <v>75061</v>
      </c>
    </row>
    <row r="89" spans="1:83" s="23" customFormat="1" ht="12" customHeight="1">
      <c r="A89" s="177" t="s">
        <v>152</v>
      </c>
      <c r="B89" s="178">
        <v>0</v>
      </c>
      <c r="C89" s="179">
        <v>0</v>
      </c>
      <c r="D89" s="179">
        <v>0</v>
      </c>
      <c r="E89" s="180">
        <f t="shared" si="37"/>
        <v>0</v>
      </c>
      <c r="F89" s="178">
        <v>0</v>
      </c>
      <c r="G89" s="179">
        <v>0</v>
      </c>
      <c r="H89" s="179">
        <v>0</v>
      </c>
      <c r="I89" s="179">
        <v>0</v>
      </c>
      <c r="J89" s="223">
        <f t="shared" si="32"/>
        <v>0</v>
      </c>
      <c r="K89" s="178">
        <v>0</v>
      </c>
      <c r="L89" s="179">
        <v>0</v>
      </c>
      <c r="M89" s="179">
        <v>0</v>
      </c>
      <c r="N89" s="179">
        <f t="shared" si="31"/>
        <v>0</v>
      </c>
      <c r="O89" s="179">
        <v>0</v>
      </c>
      <c r="P89" s="179">
        <v>0</v>
      </c>
      <c r="Q89" s="179">
        <v>0</v>
      </c>
      <c r="R89" s="179">
        <v>0</v>
      </c>
      <c r="S89" s="179">
        <v>0</v>
      </c>
      <c r="T89" s="179">
        <v>0</v>
      </c>
      <c r="U89" s="179">
        <v>0</v>
      </c>
      <c r="V89" s="179">
        <v>0</v>
      </c>
      <c r="W89" s="179">
        <v>0</v>
      </c>
      <c r="X89" s="179">
        <v>0</v>
      </c>
      <c r="Y89" s="179">
        <v>0</v>
      </c>
      <c r="Z89" s="179">
        <v>0</v>
      </c>
      <c r="AA89" s="179">
        <v>0</v>
      </c>
      <c r="AB89" s="179">
        <v>0</v>
      </c>
      <c r="AC89" s="179">
        <v>0</v>
      </c>
      <c r="AD89" s="179">
        <v>0</v>
      </c>
      <c r="AE89" s="179">
        <v>0</v>
      </c>
      <c r="AF89" s="179">
        <v>0</v>
      </c>
      <c r="AG89" s="179">
        <v>0</v>
      </c>
      <c r="AH89" s="179">
        <v>0</v>
      </c>
      <c r="AI89" s="179">
        <v>0</v>
      </c>
      <c r="AJ89" s="179">
        <v>0</v>
      </c>
      <c r="AK89" s="179">
        <v>105064</v>
      </c>
      <c r="AL89" s="179">
        <v>2312</v>
      </c>
      <c r="AM89" s="179">
        <v>0</v>
      </c>
      <c r="AN89" s="179">
        <v>0</v>
      </c>
      <c r="AO89" s="183">
        <f t="shared" si="35"/>
        <v>107376</v>
      </c>
      <c r="AP89" s="181">
        <v>0</v>
      </c>
      <c r="AQ89" s="22">
        <v>0</v>
      </c>
      <c r="AR89" s="182">
        <f t="shared" si="33"/>
        <v>0</v>
      </c>
      <c r="AS89" s="184">
        <v>0</v>
      </c>
      <c r="AT89" s="185">
        <f t="shared" si="34"/>
        <v>107376</v>
      </c>
      <c r="AU89" s="178">
        <v>0</v>
      </c>
      <c r="AV89" s="179">
        <v>0</v>
      </c>
      <c r="AW89" s="179">
        <f t="shared" si="38"/>
        <v>0</v>
      </c>
      <c r="AX89" s="179">
        <v>0</v>
      </c>
      <c r="AY89" s="179">
        <v>0</v>
      </c>
      <c r="AZ89" s="179">
        <v>0</v>
      </c>
      <c r="BA89" s="179">
        <v>0</v>
      </c>
      <c r="BB89" s="179">
        <f t="shared" si="39"/>
        <v>0</v>
      </c>
      <c r="BC89" s="179">
        <v>0</v>
      </c>
      <c r="BD89" s="179">
        <v>0</v>
      </c>
      <c r="BE89" s="179">
        <v>0</v>
      </c>
      <c r="BF89" s="179">
        <f t="shared" si="40"/>
        <v>0</v>
      </c>
      <c r="BG89" s="179">
        <v>0</v>
      </c>
      <c r="BH89" s="179">
        <v>0</v>
      </c>
      <c r="BI89" s="179">
        <v>0</v>
      </c>
      <c r="BJ89" s="179">
        <v>0</v>
      </c>
      <c r="BK89" s="179">
        <f t="shared" si="41"/>
        <v>0</v>
      </c>
      <c r="BL89" s="179">
        <v>0</v>
      </c>
      <c r="BM89" s="179">
        <v>0</v>
      </c>
      <c r="BN89" s="179">
        <v>0</v>
      </c>
      <c r="BO89" s="179">
        <v>0</v>
      </c>
      <c r="BP89" s="179">
        <v>0</v>
      </c>
      <c r="BQ89" s="179">
        <v>0</v>
      </c>
      <c r="BR89" s="179">
        <v>0</v>
      </c>
      <c r="BS89" s="179">
        <v>0</v>
      </c>
      <c r="BT89" s="179">
        <v>0</v>
      </c>
      <c r="BU89" s="179">
        <v>0</v>
      </c>
      <c r="BV89" s="179">
        <v>0</v>
      </c>
      <c r="BW89" s="179">
        <f t="shared" si="42"/>
        <v>0</v>
      </c>
      <c r="BX89" s="179">
        <v>0</v>
      </c>
      <c r="BY89" s="179">
        <v>0</v>
      </c>
      <c r="BZ89" s="179">
        <f t="shared" si="43"/>
        <v>0</v>
      </c>
      <c r="CA89" s="179">
        <v>0</v>
      </c>
      <c r="CB89" s="179">
        <v>0</v>
      </c>
      <c r="CC89" s="179">
        <v>0</v>
      </c>
      <c r="CD89" s="180">
        <f t="shared" si="36"/>
        <v>0</v>
      </c>
      <c r="CE89" s="184">
        <v>107376</v>
      </c>
    </row>
    <row r="90" spans="1:83" s="23" customFormat="1" ht="12" customHeight="1">
      <c r="A90" s="186" t="s">
        <v>153</v>
      </c>
      <c r="B90" s="187">
        <v>0</v>
      </c>
      <c r="C90" s="188">
        <v>0</v>
      </c>
      <c r="D90" s="188">
        <v>0</v>
      </c>
      <c r="E90" s="189">
        <f t="shared" si="37"/>
        <v>0</v>
      </c>
      <c r="F90" s="187">
        <v>0</v>
      </c>
      <c r="G90" s="188">
        <v>0</v>
      </c>
      <c r="H90" s="188">
        <v>0</v>
      </c>
      <c r="I90" s="188">
        <v>0</v>
      </c>
      <c r="J90" s="222">
        <f t="shared" si="32"/>
        <v>0</v>
      </c>
      <c r="K90" s="187">
        <v>0</v>
      </c>
      <c r="L90" s="188">
        <v>0</v>
      </c>
      <c r="M90" s="188">
        <v>0</v>
      </c>
      <c r="N90" s="188">
        <f t="shared" si="31"/>
        <v>0</v>
      </c>
      <c r="O90" s="188">
        <v>0</v>
      </c>
      <c r="P90" s="188">
        <v>0</v>
      </c>
      <c r="Q90" s="188">
        <v>0</v>
      </c>
      <c r="R90" s="188">
        <v>0</v>
      </c>
      <c r="S90" s="188">
        <v>0</v>
      </c>
      <c r="T90" s="188">
        <v>3</v>
      </c>
      <c r="U90" s="188">
        <v>0</v>
      </c>
      <c r="V90" s="188">
        <v>0</v>
      </c>
      <c r="W90" s="188">
        <v>0</v>
      </c>
      <c r="X90" s="188">
        <v>0</v>
      </c>
      <c r="Y90" s="188">
        <v>0</v>
      </c>
      <c r="Z90" s="188">
        <v>0</v>
      </c>
      <c r="AA90" s="188">
        <v>0</v>
      </c>
      <c r="AB90" s="188">
        <v>0</v>
      </c>
      <c r="AC90" s="188">
        <v>43</v>
      </c>
      <c r="AD90" s="188">
        <v>0</v>
      </c>
      <c r="AE90" s="188">
        <v>0</v>
      </c>
      <c r="AF90" s="188">
        <v>0</v>
      </c>
      <c r="AG90" s="188">
        <v>90</v>
      </c>
      <c r="AH90" s="188">
        <v>0</v>
      </c>
      <c r="AI90" s="188">
        <v>10</v>
      </c>
      <c r="AJ90" s="188">
        <v>340</v>
      </c>
      <c r="AK90" s="188">
        <v>54442</v>
      </c>
      <c r="AL90" s="188">
        <v>333</v>
      </c>
      <c r="AM90" s="188">
        <v>7</v>
      </c>
      <c r="AN90" s="188">
        <v>0</v>
      </c>
      <c r="AO90" s="193">
        <f t="shared" si="35"/>
        <v>55268</v>
      </c>
      <c r="AP90" s="190">
        <v>0</v>
      </c>
      <c r="AQ90" s="191">
        <v>0</v>
      </c>
      <c r="AR90" s="192">
        <f t="shared" si="33"/>
        <v>0</v>
      </c>
      <c r="AS90" s="194">
        <v>0</v>
      </c>
      <c r="AT90" s="195">
        <f t="shared" si="34"/>
        <v>55268</v>
      </c>
      <c r="AU90" s="187">
        <v>0</v>
      </c>
      <c r="AV90" s="188">
        <v>0</v>
      </c>
      <c r="AW90" s="188">
        <f t="shared" si="38"/>
        <v>0</v>
      </c>
      <c r="AX90" s="188">
        <v>0</v>
      </c>
      <c r="AY90" s="188">
        <v>0</v>
      </c>
      <c r="AZ90" s="188">
        <v>0</v>
      </c>
      <c r="BA90" s="188">
        <v>0</v>
      </c>
      <c r="BB90" s="188">
        <f t="shared" si="39"/>
        <v>0</v>
      </c>
      <c r="BC90" s="188">
        <v>0</v>
      </c>
      <c r="BD90" s="188">
        <v>0</v>
      </c>
      <c r="BE90" s="188">
        <v>0</v>
      </c>
      <c r="BF90" s="188">
        <f t="shared" si="40"/>
        <v>0</v>
      </c>
      <c r="BG90" s="188">
        <v>0</v>
      </c>
      <c r="BH90" s="188">
        <v>0</v>
      </c>
      <c r="BI90" s="188">
        <v>0</v>
      </c>
      <c r="BJ90" s="188">
        <v>0</v>
      </c>
      <c r="BK90" s="188">
        <f t="shared" si="41"/>
        <v>0</v>
      </c>
      <c r="BL90" s="188">
        <v>0</v>
      </c>
      <c r="BM90" s="188">
        <v>0</v>
      </c>
      <c r="BN90" s="188">
        <v>0</v>
      </c>
      <c r="BO90" s="188">
        <v>0</v>
      </c>
      <c r="BP90" s="188">
        <v>0</v>
      </c>
      <c r="BQ90" s="188">
        <v>56</v>
      </c>
      <c r="BR90" s="188">
        <v>0</v>
      </c>
      <c r="BS90" s="188">
        <v>0</v>
      </c>
      <c r="BT90" s="188">
        <v>0</v>
      </c>
      <c r="BU90" s="188">
        <v>0</v>
      </c>
      <c r="BV90" s="188">
        <v>0</v>
      </c>
      <c r="BW90" s="188">
        <f t="shared" si="42"/>
        <v>0</v>
      </c>
      <c r="BX90" s="188">
        <v>0</v>
      </c>
      <c r="BY90" s="188">
        <v>0</v>
      </c>
      <c r="BZ90" s="188">
        <f t="shared" si="43"/>
        <v>0</v>
      </c>
      <c r="CA90" s="188">
        <v>0</v>
      </c>
      <c r="CB90" s="188">
        <v>0</v>
      </c>
      <c r="CC90" s="188">
        <v>0</v>
      </c>
      <c r="CD90" s="189">
        <f t="shared" si="36"/>
        <v>56</v>
      </c>
      <c r="CE90" s="194">
        <v>55324</v>
      </c>
    </row>
    <row r="91" spans="1:83" s="23" customFormat="1" ht="12" customHeight="1">
      <c r="A91" s="177" t="s">
        <v>154</v>
      </c>
      <c r="B91" s="178">
        <v>0</v>
      </c>
      <c r="C91" s="179">
        <v>0</v>
      </c>
      <c r="D91" s="179">
        <v>0</v>
      </c>
      <c r="E91" s="180">
        <f t="shared" si="37"/>
        <v>0</v>
      </c>
      <c r="F91" s="178">
        <v>0</v>
      </c>
      <c r="G91" s="179">
        <v>0</v>
      </c>
      <c r="H91" s="179">
        <v>0</v>
      </c>
      <c r="I91" s="179">
        <v>0</v>
      </c>
      <c r="J91" s="223">
        <f t="shared" si="32"/>
        <v>0</v>
      </c>
      <c r="K91" s="178">
        <v>0</v>
      </c>
      <c r="L91" s="179">
        <v>0</v>
      </c>
      <c r="M91" s="179">
        <v>0</v>
      </c>
      <c r="N91" s="179">
        <f t="shared" si="31"/>
        <v>0</v>
      </c>
      <c r="O91" s="179">
        <v>0</v>
      </c>
      <c r="P91" s="179">
        <v>0</v>
      </c>
      <c r="Q91" s="179">
        <v>294</v>
      </c>
      <c r="R91" s="179">
        <v>0</v>
      </c>
      <c r="S91" s="179">
        <v>0</v>
      </c>
      <c r="T91" s="179">
        <v>0</v>
      </c>
      <c r="U91" s="179">
        <v>0</v>
      </c>
      <c r="V91" s="179">
        <v>0</v>
      </c>
      <c r="W91" s="179">
        <v>0</v>
      </c>
      <c r="X91" s="179">
        <v>0</v>
      </c>
      <c r="Y91" s="179">
        <v>44</v>
      </c>
      <c r="Z91" s="179">
        <v>74</v>
      </c>
      <c r="AA91" s="179">
        <v>0</v>
      </c>
      <c r="AB91" s="179">
        <v>0</v>
      </c>
      <c r="AC91" s="179">
        <v>366</v>
      </c>
      <c r="AD91" s="179">
        <v>119</v>
      </c>
      <c r="AE91" s="179">
        <v>18</v>
      </c>
      <c r="AF91" s="179">
        <v>48</v>
      </c>
      <c r="AG91" s="179">
        <v>288</v>
      </c>
      <c r="AH91" s="179">
        <v>62</v>
      </c>
      <c r="AI91" s="179">
        <v>225</v>
      </c>
      <c r="AJ91" s="179">
        <v>972</v>
      </c>
      <c r="AK91" s="179">
        <v>781</v>
      </c>
      <c r="AL91" s="179">
        <v>77393</v>
      </c>
      <c r="AM91" s="179">
        <v>50</v>
      </c>
      <c r="AN91" s="179">
        <v>8</v>
      </c>
      <c r="AO91" s="183">
        <f t="shared" si="35"/>
        <v>80742</v>
      </c>
      <c r="AP91" s="181">
        <v>0</v>
      </c>
      <c r="AQ91" s="22">
        <v>0</v>
      </c>
      <c r="AR91" s="182">
        <f t="shared" si="33"/>
        <v>0</v>
      </c>
      <c r="AS91" s="184">
        <v>0</v>
      </c>
      <c r="AT91" s="185">
        <f t="shared" si="34"/>
        <v>80742</v>
      </c>
      <c r="AU91" s="178">
        <v>154</v>
      </c>
      <c r="AV91" s="179">
        <v>0</v>
      </c>
      <c r="AW91" s="179">
        <f t="shared" si="38"/>
        <v>154</v>
      </c>
      <c r="AX91" s="179">
        <v>0</v>
      </c>
      <c r="AY91" s="179">
        <v>0</v>
      </c>
      <c r="AZ91" s="179">
        <v>0</v>
      </c>
      <c r="BA91" s="179">
        <v>0</v>
      </c>
      <c r="BB91" s="179">
        <f t="shared" si="39"/>
        <v>0</v>
      </c>
      <c r="BC91" s="179">
        <v>9</v>
      </c>
      <c r="BD91" s="179">
        <v>0</v>
      </c>
      <c r="BE91" s="179">
        <v>0</v>
      </c>
      <c r="BF91" s="179">
        <f t="shared" si="40"/>
        <v>0</v>
      </c>
      <c r="BG91" s="179">
        <v>0</v>
      </c>
      <c r="BH91" s="179">
        <v>0</v>
      </c>
      <c r="BI91" s="179">
        <v>0</v>
      </c>
      <c r="BJ91" s="179">
        <v>0</v>
      </c>
      <c r="BK91" s="179">
        <f t="shared" si="41"/>
        <v>0</v>
      </c>
      <c r="BL91" s="179">
        <v>0</v>
      </c>
      <c r="BM91" s="179">
        <v>0</v>
      </c>
      <c r="BN91" s="179">
        <v>0</v>
      </c>
      <c r="BO91" s="179">
        <v>0</v>
      </c>
      <c r="BP91" s="179">
        <v>0</v>
      </c>
      <c r="BQ91" s="179">
        <v>0</v>
      </c>
      <c r="BR91" s="179">
        <v>0</v>
      </c>
      <c r="BS91" s="179">
        <v>0</v>
      </c>
      <c r="BT91" s="179">
        <v>0</v>
      </c>
      <c r="BU91" s="179">
        <v>0</v>
      </c>
      <c r="BV91" s="179">
        <v>0</v>
      </c>
      <c r="BW91" s="179">
        <f t="shared" si="42"/>
        <v>0</v>
      </c>
      <c r="BX91" s="179">
        <v>0</v>
      </c>
      <c r="BY91" s="179">
        <v>0</v>
      </c>
      <c r="BZ91" s="179">
        <f t="shared" si="43"/>
        <v>0</v>
      </c>
      <c r="CA91" s="179">
        <v>0</v>
      </c>
      <c r="CB91" s="179">
        <v>0</v>
      </c>
      <c r="CC91" s="179">
        <v>0</v>
      </c>
      <c r="CD91" s="180">
        <f t="shared" si="36"/>
        <v>163</v>
      </c>
      <c r="CE91" s="184">
        <v>80905</v>
      </c>
    </row>
    <row r="92" spans="1:83" s="23" customFormat="1" ht="12" customHeight="1">
      <c r="A92" s="186" t="s">
        <v>155</v>
      </c>
      <c r="B92" s="187">
        <v>0</v>
      </c>
      <c r="C92" s="188">
        <v>0</v>
      </c>
      <c r="D92" s="188">
        <v>0</v>
      </c>
      <c r="E92" s="189">
        <f t="shared" si="37"/>
        <v>0</v>
      </c>
      <c r="F92" s="187">
        <v>0</v>
      </c>
      <c r="G92" s="188">
        <v>0</v>
      </c>
      <c r="H92" s="188">
        <v>0</v>
      </c>
      <c r="I92" s="188">
        <v>0</v>
      </c>
      <c r="J92" s="222">
        <f t="shared" si="32"/>
        <v>0</v>
      </c>
      <c r="K92" s="187">
        <v>0</v>
      </c>
      <c r="L92" s="188">
        <v>0</v>
      </c>
      <c r="M92" s="188">
        <v>0</v>
      </c>
      <c r="N92" s="188">
        <f t="shared" si="31"/>
        <v>0</v>
      </c>
      <c r="O92" s="188">
        <v>0</v>
      </c>
      <c r="P92" s="188">
        <v>0</v>
      </c>
      <c r="Q92" s="188">
        <v>0</v>
      </c>
      <c r="R92" s="188">
        <v>0</v>
      </c>
      <c r="S92" s="188">
        <v>0</v>
      </c>
      <c r="T92" s="188">
        <v>0</v>
      </c>
      <c r="U92" s="188">
        <v>0</v>
      </c>
      <c r="V92" s="188">
        <v>0</v>
      </c>
      <c r="W92" s="188">
        <v>0</v>
      </c>
      <c r="X92" s="188">
        <v>0</v>
      </c>
      <c r="Y92" s="188">
        <v>0</v>
      </c>
      <c r="Z92" s="188">
        <v>0</v>
      </c>
      <c r="AA92" s="188">
        <v>0</v>
      </c>
      <c r="AB92" s="188">
        <v>0</v>
      </c>
      <c r="AC92" s="188">
        <v>113</v>
      </c>
      <c r="AD92" s="188">
        <v>0</v>
      </c>
      <c r="AE92" s="188">
        <v>0</v>
      </c>
      <c r="AF92" s="188">
        <v>49</v>
      </c>
      <c r="AG92" s="188">
        <v>116</v>
      </c>
      <c r="AH92" s="188">
        <v>0</v>
      </c>
      <c r="AI92" s="188">
        <v>94</v>
      </c>
      <c r="AJ92" s="188">
        <v>470</v>
      </c>
      <c r="AK92" s="188">
        <v>0</v>
      </c>
      <c r="AL92" s="188">
        <v>365</v>
      </c>
      <c r="AM92" s="188">
        <v>36083</v>
      </c>
      <c r="AN92" s="188">
        <v>67</v>
      </c>
      <c r="AO92" s="193">
        <f t="shared" si="35"/>
        <v>37357</v>
      </c>
      <c r="AP92" s="190">
        <v>0</v>
      </c>
      <c r="AQ92" s="191">
        <v>0</v>
      </c>
      <c r="AR92" s="192">
        <f t="shared" si="33"/>
        <v>0</v>
      </c>
      <c r="AS92" s="194">
        <v>0</v>
      </c>
      <c r="AT92" s="195">
        <f t="shared" si="34"/>
        <v>37357</v>
      </c>
      <c r="AU92" s="187">
        <v>0</v>
      </c>
      <c r="AV92" s="188">
        <v>0</v>
      </c>
      <c r="AW92" s="188">
        <f t="shared" si="38"/>
        <v>0</v>
      </c>
      <c r="AX92" s="188">
        <v>0</v>
      </c>
      <c r="AY92" s="188">
        <v>72</v>
      </c>
      <c r="AZ92" s="188">
        <v>0</v>
      </c>
      <c r="BA92" s="188">
        <v>0</v>
      </c>
      <c r="BB92" s="188">
        <f t="shared" si="39"/>
        <v>72</v>
      </c>
      <c r="BC92" s="188">
        <v>183</v>
      </c>
      <c r="BD92" s="188">
        <v>0</v>
      </c>
      <c r="BE92" s="188">
        <v>0</v>
      </c>
      <c r="BF92" s="188">
        <f t="shared" si="40"/>
        <v>0</v>
      </c>
      <c r="BG92" s="188">
        <v>0</v>
      </c>
      <c r="BH92" s="188">
        <v>0</v>
      </c>
      <c r="BI92" s="188">
        <v>0</v>
      </c>
      <c r="BJ92" s="188">
        <v>0</v>
      </c>
      <c r="BK92" s="188">
        <f t="shared" si="41"/>
        <v>0</v>
      </c>
      <c r="BL92" s="188">
        <v>0</v>
      </c>
      <c r="BM92" s="188">
        <v>0</v>
      </c>
      <c r="BN92" s="188">
        <v>0</v>
      </c>
      <c r="BO92" s="188">
        <v>0</v>
      </c>
      <c r="BP92" s="188">
        <v>0</v>
      </c>
      <c r="BQ92" s="188">
        <v>0</v>
      </c>
      <c r="BR92" s="188">
        <v>0</v>
      </c>
      <c r="BS92" s="188">
        <v>0</v>
      </c>
      <c r="BT92" s="188">
        <v>0</v>
      </c>
      <c r="BU92" s="188">
        <v>0</v>
      </c>
      <c r="BV92" s="188">
        <v>0</v>
      </c>
      <c r="BW92" s="188">
        <f t="shared" si="42"/>
        <v>0</v>
      </c>
      <c r="BX92" s="188">
        <v>0</v>
      </c>
      <c r="BY92" s="188">
        <v>0</v>
      </c>
      <c r="BZ92" s="188">
        <f t="shared" si="43"/>
        <v>0</v>
      </c>
      <c r="CA92" s="188">
        <v>0</v>
      </c>
      <c r="CB92" s="188">
        <v>0</v>
      </c>
      <c r="CC92" s="188">
        <v>0</v>
      </c>
      <c r="CD92" s="189">
        <f t="shared" si="36"/>
        <v>255</v>
      </c>
      <c r="CE92" s="194">
        <v>37612</v>
      </c>
    </row>
    <row r="93" spans="1:83" s="23" customFormat="1" ht="12" customHeight="1">
      <c r="A93" s="177" t="s">
        <v>156</v>
      </c>
      <c r="B93" s="178">
        <v>0</v>
      </c>
      <c r="C93" s="179">
        <v>0</v>
      </c>
      <c r="D93" s="179">
        <v>0</v>
      </c>
      <c r="E93" s="180">
        <f t="shared" si="37"/>
        <v>0</v>
      </c>
      <c r="F93" s="178">
        <v>0</v>
      </c>
      <c r="G93" s="179">
        <v>0</v>
      </c>
      <c r="H93" s="179">
        <v>0</v>
      </c>
      <c r="I93" s="179">
        <v>0</v>
      </c>
      <c r="J93" s="223">
        <f t="shared" si="32"/>
        <v>0</v>
      </c>
      <c r="K93" s="178">
        <v>0</v>
      </c>
      <c r="L93" s="179">
        <v>0</v>
      </c>
      <c r="M93" s="179">
        <v>0</v>
      </c>
      <c r="N93" s="179">
        <f t="shared" ref="N93:N94" si="44">SUM(K93:M93)</f>
        <v>0</v>
      </c>
      <c r="O93" s="179">
        <v>0</v>
      </c>
      <c r="P93" s="179">
        <v>0</v>
      </c>
      <c r="Q93" s="179">
        <v>8</v>
      </c>
      <c r="R93" s="179">
        <v>0</v>
      </c>
      <c r="S93" s="179">
        <v>0</v>
      </c>
      <c r="T93" s="179">
        <v>87</v>
      </c>
      <c r="U93" s="179">
        <v>0</v>
      </c>
      <c r="V93" s="179">
        <v>0</v>
      </c>
      <c r="W93" s="179">
        <v>0</v>
      </c>
      <c r="X93" s="179">
        <v>0</v>
      </c>
      <c r="Y93" s="179">
        <v>30</v>
      </c>
      <c r="Z93" s="179">
        <v>0</v>
      </c>
      <c r="AA93" s="179">
        <v>0</v>
      </c>
      <c r="AB93" s="179">
        <v>0</v>
      </c>
      <c r="AC93" s="179">
        <v>174</v>
      </c>
      <c r="AD93" s="179">
        <v>14</v>
      </c>
      <c r="AE93" s="179">
        <v>0</v>
      </c>
      <c r="AF93" s="179">
        <v>0</v>
      </c>
      <c r="AG93" s="179">
        <v>113</v>
      </c>
      <c r="AH93" s="179">
        <v>76</v>
      </c>
      <c r="AI93" s="179">
        <v>109</v>
      </c>
      <c r="AJ93" s="179">
        <v>154</v>
      </c>
      <c r="AK93" s="179">
        <v>0</v>
      </c>
      <c r="AL93" s="179">
        <v>0</v>
      </c>
      <c r="AM93" s="179">
        <v>39</v>
      </c>
      <c r="AN93" s="179">
        <v>31060</v>
      </c>
      <c r="AO93" s="183">
        <f t="shared" si="35"/>
        <v>31864</v>
      </c>
      <c r="AP93" s="181">
        <v>0</v>
      </c>
      <c r="AQ93" s="22">
        <v>0</v>
      </c>
      <c r="AR93" s="182">
        <f t="shared" si="33"/>
        <v>0</v>
      </c>
      <c r="AS93" s="184">
        <v>0</v>
      </c>
      <c r="AT93" s="185">
        <f t="shared" si="34"/>
        <v>31864</v>
      </c>
      <c r="AU93" s="178">
        <v>3</v>
      </c>
      <c r="AV93" s="179">
        <v>704</v>
      </c>
      <c r="AW93" s="179">
        <f t="shared" si="38"/>
        <v>707</v>
      </c>
      <c r="AX93" s="179">
        <v>0</v>
      </c>
      <c r="AY93" s="179">
        <v>0</v>
      </c>
      <c r="AZ93" s="179">
        <v>0</v>
      </c>
      <c r="BA93" s="179">
        <v>0</v>
      </c>
      <c r="BB93" s="179">
        <f t="shared" si="39"/>
        <v>0</v>
      </c>
      <c r="BC93" s="179">
        <v>31</v>
      </c>
      <c r="BD93" s="179">
        <v>0</v>
      </c>
      <c r="BE93" s="179">
        <v>0</v>
      </c>
      <c r="BF93" s="179">
        <f t="shared" si="40"/>
        <v>0</v>
      </c>
      <c r="BG93" s="179">
        <v>0</v>
      </c>
      <c r="BH93" s="179">
        <v>0</v>
      </c>
      <c r="BI93" s="179">
        <v>0</v>
      </c>
      <c r="BJ93" s="179">
        <v>0</v>
      </c>
      <c r="BK93" s="179">
        <f t="shared" si="41"/>
        <v>0</v>
      </c>
      <c r="BL93" s="179">
        <v>0</v>
      </c>
      <c r="BM93" s="179">
        <v>0</v>
      </c>
      <c r="BN93" s="179">
        <v>0</v>
      </c>
      <c r="BO93" s="179">
        <v>0</v>
      </c>
      <c r="BP93" s="179">
        <v>0</v>
      </c>
      <c r="BQ93" s="179">
        <v>0</v>
      </c>
      <c r="BR93" s="179">
        <v>0</v>
      </c>
      <c r="BS93" s="179">
        <v>0</v>
      </c>
      <c r="BT93" s="179">
        <v>0</v>
      </c>
      <c r="BU93" s="179">
        <v>0</v>
      </c>
      <c r="BV93" s="179">
        <v>0</v>
      </c>
      <c r="BW93" s="179">
        <f t="shared" si="42"/>
        <v>0</v>
      </c>
      <c r="BX93" s="179">
        <v>0</v>
      </c>
      <c r="BY93" s="179">
        <v>0</v>
      </c>
      <c r="BZ93" s="179">
        <f t="shared" si="43"/>
        <v>0</v>
      </c>
      <c r="CA93" s="179">
        <v>0</v>
      </c>
      <c r="CB93" s="179">
        <v>0</v>
      </c>
      <c r="CC93" s="179">
        <v>0</v>
      </c>
      <c r="CD93" s="180">
        <f t="shared" si="36"/>
        <v>738</v>
      </c>
      <c r="CE93" s="184">
        <v>32602</v>
      </c>
    </row>
    <row r="94" spans="1:83" s="23" customFormat="1" ht="12" customHeight="1">
      <c r="A94" s="186" t="s">
        <v>157</v>
      </c>
      <c r="B94" s="187">
        <v>0</v>
      </c>
      <c r="C94" s="188">
        <v>0</v>
      </c>
      <c r="D94" s="188">
        <v>0</v>
      </c>
      <c r="E94" s="189">
        <f t="shared" si="37"/>
        <v>0</v>
      </c>
      <c r="F94" s="187">
        <v>0</v>
      </c>
      <c r="G94" s="188">
        <v>0</v>
      </c>
      <c r="H94" s="188">
        <v>0</v>
      </c>
      <c r="I94" s="188">
        <v>0</v>
      </c>
      <c r="J94" s="222">
        <f t="shared" si="32"/>
        <v>0</v>
      </c>
      <c r="K94" s="187">
        <v>0</v>
      </c>
      <c r="L94" s="188">
        <v>0</v>
      </c>
      <c r="M94" s="188">
        <v>0</v>
      </c>
      <c r="N94" s="188">
        <f t="shared" si="44"/>
        <v>0</v>
      </c>
      <c r="O94" s="188">
        <v>0</v>
      </c>
      <c r="P94" s="188">
        <v>0</v>
      </c>
      <c r="Q94" s="188">
        <v>177</v>
      </c>
      <c r="R94" s="188">
        <v>65</v>
      </c>
      <c r="S94" s="188">
        <v>74</v>
      </c>
      <c r="T94" s="188">
        <v>15</v>
      </c>
      <c r="U94" s="188">
        <v>111</v>
      </c>
      <c r="V94" s="188">
        <v>296</v>
      </c>
      <c r="W94" s="188">
        <v>0</v>
      </c>
      <c r="X94" s="188">
        <v>0</v>
      </c>
      <c r="Y94" s="188">
        <v>49</v>
      </c>
      <c r="Z94" s="188">
        <v>38</v>
      </c>
      <c r="AA94" s="188">
        <v>122</v>
      </c>
      <c r="AB94" s="188">
        <v>134</v>
      </c>
      <c r="AC94" s="188">
        <v>423</v>
      </c>
      <c r="AD94" s="188">
        <v>44</v>
      </c>
      <c r="AE94" s="188">
        <v>0</v>
      </c>
      <c r="AF94" s="188">
        <v>0</v>
      </c>
      <c r="AG94" s="188">
        <v>157</v>
      </c>
      <c r="AH94" s="188">
        <v>67</v>
      </c>
      <c r="AI94" s="188">
        <v>168</v>
      </c>
      <c r="AJ94" s="188">
        <v>16</v>
      </c>
      <c r="AK94" s="188">
        <v>0</v>
      </c>
      <c r="AL94" s="188">
        <v>14</v>
      </c>
      <c r="AM94" s="188">
        <v>19</v>
      </c>
      <c r="AN94" s="188">
        <v>21836</v>
      </c>
      <c r="AO94" s="193">
        <f t="shared" si="35"/>
        <v>23825</v>
      </c>
      <c r="AP94" s="190">
        <v>0</v>
      </c>
      <c r="AQ94" s="191">
        <v>0</v>
      </c>
      <c r="AR94" s="192">
        <f t="shared" si="33"/>
        <v>0</v>
      </c>
      <c r="AS94" s="194">
        <v>0</v>
      </c>
      <c r="AT94" s="195">
        <f t="shared" si="34"/>
        <v>23825</v>
      </c>
      <c r="AU94" s="187">
        <v>14</v>
      </c>
      <c r="AV94" s="188">
        <v>163</v>
      </c>
      <c r="AW94" s="188">
        <f t="shared" si="38"/>
        <v>177</v>
      </c>
      <c r="AX94" s="188">
        <v>0</v>
      </c>
      <c r="AY94" s="188">
        <v>0</v>
      </c>
      <c r="AZ94" s="188">
        <v>0</v>
      </c>
      <c r="BA94" s="188">
        <v>0</v>
      </c>
      <c r="BB94" s="188">
        <f t="shared" si="39"/>
        <v>0</v>
      </c>
      <c r="BC94" s="188">
        <v>0</v>
      </c>
      <c r="BD94" s="188">
        <v>0</v>
      </c>
      <c r="BE94" s="188">
        <v>0</v>
      </c>
      <c r="BF94" s="188">
        <f t="shared" si="40"/>
        <v>0</v>
      </c>
      <c r="BG94" s="188">
        <v>0</v>
      </c>
      <c r="BH94" s="188">
        <v>0</v>
      </c>
      <c r="BI94" s="188">
        <v>0</v>
      </c>
      <c r="BJ94" s="188">
        <v>0</v>
      </c>
      <c r="BK94" s="188">
        <f t="shared" si="41"/>
        <v>0</v>
      </c>
      <c r="BL94" s="188">
        <v>0</v>
      </c>
      <c r="BM94" s="188">
        <v>0</v>
      </c>
      <c r="BN94" s="188">
        <v>0</v>
      </c>
      <c r="BO94" s="188">
        <v>0</v>
      </c>
      <c r="BP94" s="188">
        <v>0</v>
      </c>
      <c r="BQ94" s="188">
        <v>0</v>
      </c>
      <c r="BR94" s="188">
        <v>0</v>
      </c>
      <c r="BS94" s="188">
        <v>0</v>
      </c>
      <c r="BT94" s="188">
        <v>0</v>
      </c>
      <c r="BU94" s="188">
        <v>0</v>
      </c>
      <c r="BV94" s="188">
        <v>0</v>
      </c>
      <c r="BW94" s="188">
        <f t="shared" si="42"/>
        <v>0</v>
      </c>
      <c r="BX94" s="188">
        <v>0</v>
      </c>
      <c r="BY94" s="188">
        <v>0</v>
      </c>
      <c r="BZ94" s="188">
        <f t="shared" si="43"/>
        <v>0</v>
      </c>
      <c r="CA94" s="188">
        <v>0</v>
      </c>
      <c r="CB94" s="188">
        <v>0</v>
      </c>
      <c r="CC94" s="188">
        <v>0</v>
      </c>
      <c r="CD94" s="189">
        <f t="shared" si="36"/>
        <v>177</v>
      </c>
      <c r="CE94" s="194">
        <v>24002</v>
      </c>
    </row>
    <row r="95" spans="1:83" s="23" customFormat="1" ht="12" customHeight="1">
      <c r="A95" s="162" t="s">
        <v>335</v>
      </c>
      <c r="B95" s="224">
        <f>SUM(B96:B98)</f>
        <v>1352</v>
      </c>
      <c r="C95" s="225">
        <f t="shared" ref="C95:AI95" si="45">SUM(C96:C98)</f>
        <v>2709</v>
      </c>
      <c r="D95" s="225">
        <f t="shared" si="45"/>
        <v>140</v>
      </c>
      <c r="E95" s="226">
        <f t="shared" si="45"/>
        <v>4201</v>
      </c>
      <c r="F95" s="224">
        <f t="shared" si="45"/>
        <v>0</v>
      </c>
      <c r="G95" s="225">
        <f t="shared" si="45"/>
        <v>7892</v>
      </c>
      <c r="H95" s="225">
        <f t="shared" si="45"/>
        <v>0</v>
      </c>
      <c r="I95" s="225">
        <f t="shared" si="45"/>
        <v>0</v>
      </c>
      <c r="J95" s="227">
        <f t="shared" ref="J95" si="46">SUM(J96:J98)</f>
        <v>7892</v>
      </c>
      <c r="K95" s="224">
        <f t="shared" si="45"/>
        <v>0</v>
      </c>
      <c r="L95" s="225">
        <f t="shared" si="45"/>
        <v>0</v>
      </c>
      <c r="M95" s="225">
        <f t="shared" si="45"/>
        <v>1</v>
      </c>
      <c r="N95" s="225">
        <f t="shared" si="45"/>
        <v>1</v>
      </c>
      <c r="O95" s="225">
        <f t="shared" si="45"/>
        <v>0</v>
      </c>
      <c r="P95" s="225">
        <f t="shared" si="45"/>
        <v>0</v>
      </c>
      <c r="Q95" s="225">
        <f t="shared" si="45"/>
        <v>0</v>
      </c>
      <c r="R95" s="225">
        <f t="shared" si="45"/>
        <v>1</v>
      </c>
      <c r="S95" s="225">
        <f t="shared" si="45"/>
        <v>0</v>
      </c>
      <c r="T95" s="225">
        <f t="shared" si="45"/>
        <v>0</v>
      </c>
      <c r="U95" s="225">
        <f t="shared" si="45"/>
        <v>0</v>
      </c>
      <c r="V95" s="225">
        <f t="shared" si="45"/>
        <v>0</v>
      </c>
      <c r="W95" s="225">
        <f t="shared" si="45"/>
        <v>0</v>
      </c>
      <c r="X95" s="225">
        <f t="shared" si="45"/>
        <v>0</v>
      </c>
      <c r="Y95" s="225">
        <f t="shared" si="45"/>
        <v>0</v>
      </c>
      <c r="Z95" s="225">
        <f t="shared" si="45"/>
        <v>0</v>
      </c>
      <c r="AA95" s="225">
        <f t="shared" si="45"/>
        <v>0</v>
      </c>
      <c r="AB95" s="225">
        <f t="shared" si="45"/>
        <v>0</v>
      </c>
      <c r="AC95" s="225">
        <f t="shared" si="45"/>
        <v>2</v>
      </c>
      <c r="AD95" s="225">
        <f t="shared" si="45"/>
        <v>0</v>
      </c>
      <c r="AE95" s="225">
        <f t="shared" si="45"/>
        <v>0</v>
      </c>
      <c r="AF95" s="225">
        <f t="shared" si="45"/>
        <v>0</v>
      </c>
      <c r="AG95" s="225">
        <f t="shared" si="45"/>
        <v>0</v>
      </c>
      <c r="AH95" s="225">
        <f t="shared" si="45"/>
        <v>1</v>
      </c>
      <c r="AI95" s="225">
        <f t="shared" si="45"/>
        <v>0</v>
      </c>
      <c r="AJ95" s="225">
        <f t="shared" ref="AJ95:BW95" si="47">SUM(AJ96:AJ98)</f>
        <v>1</v>
      </c>
      <c r="AK95" s="225">
        <f t="shared" si="47"/>
        <v>0</v>
      </c>
      <c r="AL95" s="225">
        <f t="shared" si="47"/>
        <v>0</v>
      </c>
      <c r="AM95" s="225">
        <f t="shared" si="47"/>
        <v>0</v>
      </c>
      <c r="AN95" s="225">
        <f t="shared" si="47"/>
        <v>1</v>
      </c>
      <c r="AO95" s="228">
        <f t="shared" si="35"/>
        <v>7</v>
      </c>
      <c r="AP95" s="224">
        <f t="shared" si="47"/>
        <v>0</v>
      </c>
      <c r="AQ95" s="225">
        <f t="shared" si="47"/>
        <v>0</v>
      </c>
      <c r="AR95" s="227">
        <f t="shared" ref="AR95" si="48">SUM(AR96:AR98)</f>
        <v>0</v>
      </c>
      <c r="AS95" s="229">
        <f t="shared" si="47"/>
        <v>505755</v>
      </c>
      <c r="AT95" s="230">
        <f t="shared" si="47"/>
        <v>513654</v>
      </c>
      <c r="AU95" s="224">
        <f t="shared" si="47"/>
        <v>0</v>
      </c>
      <c r="AV95" s="225">
        <f t="shared" si="47"/>
        <v>0</v>
      </c>
      <c r="AW95" s="225">
        <f t="shared" si="47"/>
        <v>0</v>
      </c>
      <c r="AX95" s="225">
        <f t="shared" si="47"/>
        <v>2</v>
      </c>
      <c r="AY95" s="225">
        <f t="shared" si="47"/>
        <v>0</v>
      </c>
      <c r="AZ95" s="225">
        <f t="shared" si="47"/>
        <v>0</v>
      </c>
      <c r="BA95" s="225">
        <f t="shared" si="47"/>
        <v>0</v>
      </c>
      <c r="BB95" s="225">
        <f t="shared" si="47"/>
        <v>2</v>
      </c>
      <c r="BC95" s="225">
        <f>SUM(BC96:BC98)</f>
        <v>0</v>
      </c>
      <c r="BD95" s="225">
        <f t="shared" si="47"/>
        <v>0</v>
      </c>
      <c r="BE95" s="225">
        <f t="shared" si="47"/>
        <v>0</v>
      </c>
      <c r="BF95" s="225">
        <f t="shared" si="47"/>
        <v>0</v>
      </c>
      <c r="BG95" s="225">
        <f t="shared" si="47"/>
        <v>0</v>
      </c>
      <c r="BH95" s="225">
        <f t="shared" si="47"/>
        <v>0</v>
      </c>
      <c r="BI95" s="225">
        <f t="shared" si="47"/>
        <v>0</v>
      </c>
      <c r="BJ95" s="225">
        <f t="shared" si="47"/>
        <v>0</v>
      </c>
      <c r="BK95" s="225">
        <f t="shared" si="47"/>
        <v>0</v>
      </c>
      <c r="BL95" s="225">
        <f t="shared" si="47"/>
        <v>0</v>
      </c>
      <c r="BM95" s="225">
        <f t="shared" si="47"/>
        <v>0</v>
      </c>
      <c r="BN95" s="225">
        <f t="shared" si="47"/>
        <v>1</v>
      </c>
      <c r="BO95" s="225">
        <f t="shared" si="47"/>
        <v>0</v>
      </c>
      <c r="BP95" s="225">
        <f t="shared" si="47"/>
        <v>0</v>
      </c>
      <c r="BQ95" s="225">
        <f t="shared" si="47"/>
        <v>1</v>
      </c>
      <c r="BR95" s="225">
        <f t="shared" si="47"/>
        <v>1</v>
      </c>
      <c r="BS95" s="225">
        <f t="shared" si="47"/>
        <v>0</v>
      </c>
      <c r="BT95" s="225">
        <f t="shared" si="47"/>
        <v>0</v>
      </c>
      <c r="BU95" s="225">
        <f t="shared" si="47"/>
        <v>0</v>
      </c>
      <c r="BV95" s="225">
        <f t="shared" si="47"/>
        <v>0</v>
      </c>
      <c r="BW95" s="225">
        <f t="shared" si="47"/>
        <v>0</v>
      </c>
      <c r="BX95" s="225">
        <f t="shared" ref="BX95:CE95" si="49">SUM(BX96:BX98)</f>
        <v>1</v>
      </c>
      <c r="BY95" s="225">
        <f t="shared" si="49"/>
        <v>0</v>
      </c>
      <c r="BZ95" s="225">
        <f t="shared" si="49"/>
        <v>1</v>
      </c>
      <c r="CA95" s="225">
        <f t="shared" si="49"/>
        <v>0</v>
      </c>
      <c r="CB95" s="225">
        <f t="shared" si="49"/>
        <v>0</v>
      </c>
      <c r="CC95" s="225">
        <f t="shared" si="49"/>
        <v>0</v>
      </c>
      <c r="CD95" s="226">
        <f t="shared" si="36"/>
        <v>6</v>
      </c>
      <c r="CE95" s="229">
        <f t="shared" si="49"/>
        <v>517861</v>
      </c>
    </row>
    <row r="96" spans="1:83" s="23" customFormat="1" ht="12" customHeight="1">
      <c r="A96" s="177" t="s">
        <v>161</v>
      </c>
      <c r="B96" s="178">
        <v>315</v>
      </c>
      <c r="C96" s="179">
        <v>607</v>
      </c>
      <c r="D96" s="179">
        <v>31</v>
      </c>
      <c r="E96" s="180">
        <f>SUM(B96:D96)</f>
        <v>953</v>
      </c>
      <c r="F96" s="178">
        <v>0</v>
      </c>
      <c r="G96" s="179">
        <v>0</v>
      </c>
      <c r="H96" s="179">
        <v>0</v>
      </c>
      <c r="I96" s="179">
        <v>0</v>
      </c>
      <c r="J96" s="182">
        <f>SUM(F96,G96,H96,I96)</f>
        <v>0</v>
      </c>
      <c r="K96" s="178">
        <v>0</v>
      </c>
      <c r="L96" s="179">
        <v>0</v>
      </c>
      <c r="M96" s="179">
        <v>1</v>
      </c>
      <c r="N96" s="179">
        <f>SUM(K96:M96)</f>
        <v>1</v>
      </c>
      <c r="O96" s="179">
        <v>0</v>
      </c>
      <c r="P96" s="179">
        <v>0</v>
      </c>
      <c r="Q96" s="179">
        <v>0</v>
      </c>
      <c r="R96" s="179">
        <v>1</v>
      </c>
      <c r="S96" s="179">
        <v>0</v>
      </c>
      <c r="T96" s="179">
        <v>0</v>
      </c>
      <c r="U96" s="179">
        <v>0</v>
      </c>
      <c r="V96" s="179">
        <v>0</v>
      </c>
      <c r="W96" s="179">
        <v>0</v>
      </c>
      <c r="X96" s="179">
        <v>0</v>
      </c>
      <c r="Y96" s="179">
        <v>0</v>
      </c>
      <c r="Z96" s="179">
        <v>0</v>
      </c>
      <c r="AA96" s="179">
        <v>0</v>
      </c>
      <c r="AB96" s="179">
        <v>0</v>
      </c>
      <c r="AC96" s="179">
        <v>2</v>
      </c>
      <c r="AD96" s="179">
        <v>0</v>
      </c>
      <c r="AE96" s="179">
        <v>0</v>
      </c>
      <c r="AF96" s="179">
        <v>0</v>
      </c>
      <c r="AG96" s="179">
        <v>0</v>
      </c>
      <c r="AH96" s="179">
        <v>1</v>
      </c>
      <c r="AI96" s="179">
        <v>0</v>
      </c>
      <c r="AJ96" s="179">
        <v>1</v>
      </c>
      <c r="AK96" s="179">
        <v>0</v>
      </c>
      <c r="AL96" s="179">
        <v>0</v>
      </c>
      <c r="AM96" s="179">
        <v>0</v>
      </c>
      <c r="AN96" s="179">
        <v>1</v>
      </c>
      <c r="AO96" s="183">
        <f t="shared" si="35"/>
        <v>7</v>
      </c>
      <c r="AP96" s="181">
        <v>0</v>
      </c>
      <c r="AQ96" s="22">
        <v>0</v>
      </c>
      <c r="AR96" s="182">
        <f>SUM(AP96,AQ96)</f>
        <v>0</v>
      </c>
      <c r="AS96" s="184">
        <v>274009</v>
      </c>
      <c r="AT96" s="185">
        <f>SUM(AS96,AR96,AO96,J96)</f>
        <v>274016</v>
      </c>
      <c r="AU96" s="181">
        <v>0</v>
      </c>
      <c r="AV96" s="22">
        <v>0</v>
      </c>
      <c r="AW96" s="22">
        <f>SUM(AU96:AV96)</f>
        <v>0</v>
      </c>
      <c r="AX96" s="22">
        <v>2</v>
      </c>
      <c r="AY96" s="22">
        <v>0</v>
      </c>
      <c r="AZ96" s="22">
        <v>0</v>
      </c>
      <c r="BA96" s="22">
        <v>0</v>
      </c>
      <c r="BB96" s="22">
        <f>SUM(AX96:BA96)</f>
        <v>2</v>
      </c>
      <c r="BC96" s="179">
        <v>0</v>
      </c>
      <c r="BD96" s="22">
        <v>0</v>
      </c>
      <c r="BE96" s="22">
        <v>0</v>
      </c>
      <c r="BF96" s="22">
        <f>SUM(BD96:BE96)</f>
        <v>0</v>
      </c>
      <c r="BG96" s="22">
        <v>0</v>
      </c>
      <c r="BH96" s="22">
        <v>0</v>
      </c>
      <c r="BI96" s="22">
        <v>0</v>
      </c>
      <c r="BJ96" s="22">
        <v>0</v>
      </c>
      <c r="BK96" s="22">
        <f>BG96+BH96+BI96+BJ96</f>
        <v>0</v>
      </c>
      <c r="BL96" s="22">
        <v>0</v>
      </c>
      <c r="BM96" s="22">
        <v>0</v>
      </c>
      <c r="BN96" s="22">
        <v>1</v>
      </c>
      <c r="BO96" s="22">
        <v>0</v>
      </c>
      <c r="BP96" s="22">
        <v>0</v>
      </c>
      <c r="BQ96" s="22">
        <v>1</v>
      </c>
      <c r="BR96" s="22">
        <v>1</v>
      </c>
      <c r="BS96" s="22">
        <v>0</v>
      </c>
      <c r="BT96" s="22">
        <v>0</v>
      </c>
      <c r="BU96" s="22">
        <v>0</v>
      </c>
      <c r="BV96" s="22">
        <v>0</v>
      </c>
      <c r="BW96" s="22">
        <f>BT96+BU96+BV96</f>
        <v>0</v>
      </c>
      <c r="BX96" s="22">
        <v>1</v>
      </c>
      <c r="BY96" s="22">
        <v>0</v>
      </c>
      <c r="BZ96" s="22">
        <f>BX96+BY96</f>
        <v>1</v>
      </c>
      <c r="CA96" s="22">
        <v>0</v>
      </c>
      <c r="CB96" s="22">
        <v>0</v>
      </c>
      <c r="CC96" s="22">
        <v>0</v>
      </c>
      <c r="CD96" s="180">
        <f t="shared" si="36"/>
        <v>6</v>
      </c>
      <c r="CE96" s="184">
        <v>274975</v>
      </c>
    </row>
    <row r="97" spans="1:83" s="23" customFormat="1" ht="12" customHeight="1">
      <c r="A97" s="186" t="s">
        <v>162</v>
      </c>
      <c r="B97" s="187">
        <v>3</v>
      </c>
      <c r="C97" s="188">
        <v>5</v>
      </c>
      <c r="D97" s="188">
        <v>0</v>
      </c>
      <c r="E97" s="189">
        <f>SUM(B97:D97)</f>
        <v>8</v>
      </c>
      <c r="F97" s="187">
        <v>0</v>
      </c>
      <c r="G97" s="188">
        <v>7892</v>
      </c>
      <c r="H97" s="188">
        <v>0</v>
      </c>
      <c r="I97" s="188">
        <v>0</v>
      </c>
      <c r="J97" s="192">
        <f>SUM(F97,G97,H97,I97)</f>
        <v>7892</v>
      </c>
      <c r="K97" s="187">
        <v>0</v>
      </c>
      <c r="L97" s="188">
        <v>0</v>
      </c>
      <c r="M97" s="188">
        <v>0</v>
      </c>
      <c r="N97" s="188">
        <f>SUM(K97:M97)</f>
        <v>0</v>
      </c>
      <c r="O97" s="188">
        <v>0</v>
      </c>
      <c r="P97" s="188">
        <v>0</v>
      </c>
      <c r="Q97" s="188">
        <v>0</v>
      </c>
      <c r="R97" s="188">
        <v>0</v>
      </c>
      <c r="S97" s="188">
        <v>0</v>
      </c>
      <c r="T97" s="188">
        <v>0</v>
      </c>
      <c r="U97" s="188">
        <v>0</v>
      </c>
      <c r="V97" s="188">
        <v>0</v>
      </c>
      <c r="W97" s="188">
        <v>0</v>
      </c>
      <c r="X97" s="188">
        <v>0</v>
      </c>
      <c r="Y97" s="188">
        <v>0</v>
      </c>
      <c r="Z97" s="188">
        <v>0</v>
      </c>
      <c r="AA97" s="188">
        <v>0</v>
      </c>
      <c r="AB97" s="188">
        <v>0</v>
      </c>
      <c r="AC97" s="188">
        <v>0</v>
      </c>
      <c r="AD97" s="188">
        <v>0</v>
      </c>
      <c r="AE97" s="188">
        <v>0</v>
      </c>
      <c r="AF97" s="188">
        <v>0</v>
      </c>
      <c r="AG97" s="188">
        <v>0</v>
      </c>
      <c r="AH97" s="188">
        <v>0</v>
      </c>
      <c r="AI97" s="188">
        <v>0</v>
      </c>
      <c r="AJ97" s="188">
        <v>0</v>
      </c>
      <c r="AK97" s="188">
        <v>0</v>
      </c>
      <c r="AL97" s="188">
        <v>0</v>
      </c>
      <c r="AM97" s="188">
        <v>0</v>
      </c>
      <c r="AN97" s="188">
        <v>0</v>
      </c>
      <c r="AO97" s="193">
        <f t="shared" si="35"/>
        <v>0</v>
      </c>
      <c r="AP97" s="190">
        <v>0</v>
      </c>
      <c r="AQ97" s="191">
        <v>0</v>
      </c>
      <c r="AR97" s="192">
        <f>SUM(AP97,AQ97)</f>
        <v>0</v>
      </c>
      <c r="AS97" s="194">
        <v>126711</v>
      </c>
      <c r="AT97" s="195">
        <f>SUM(AS97,AR97,AO97,J97)</f>
        <v>134603</v>
      </c>
      <c r="AU97" s="190">
        <v>0</v>
      </c>
      <c r="AV97" s="191">
        <v>0</v>
      </c>
      <c r="AW97" s="191">
        <f>SUM(AU97:AV97)</f>
        <v>0</v>
      </c>
      <c r="AX97" s="191">
        <v>0</v>
      </c>
      <c r="AY97" s="191">
        <v>0</v>
      </c>
      <c r="AZ97" s="191">
        <v>0</v>
      </c>
      <c r="BA97" s="191">
        <v>0</v>
      </c>
      <c r="BB97" s="191">
        <f>SUM(AX97:BA97)</f>
        <v>0</v>
      </c>
      <c r="BC97" s="188">
        <v>0</v>
      </c>
      <c r="BD97" s="191">
        <v>0</v>
      </c>
      <c r="BE97" s="191">
        <v>0</v>
      </c>
      <c r="BF97" s="191">
        <f>SUM(BD97:BE97)</f>
        <v>0</v>
      </c>
      <c r="BG97" s="191">
        <v>0</v>
      </c>
      <c r="BH97" s="191">
        <v>0</v>
      </c>
      <c r="BI97" s="191">
        <v>0</v>
      </c>
      <c r="BJ97" s="191">
        <v>0</v>
      </c>
      <c r="BK97" s="191">
        <f>BG97+BH97+BI97+BJ97</f>
        <v>0</v>
      </c>
      <c r="BL97" s="191">
        <v>0</v>
      </c>
      <c r="BM97" s="191">
        <v>0</v>
      </c>
      <c r="BN97" s="191">
        <v>0</v>
      </c>
      <c r="BO97" s="191">
        <v>0</v>
      </c>
      <c r="BP97" s="191">
        <v>0</v>
      </c>
      <c r="BQ97" s="191">
        <v>0</v>
      </c>
      <c r="BR97" s="191">
        <v>0</v>
      </c>
      <c r="BS97" s="191">
        <v>0</v>
      </c>
      <c r="BT97" s="191">
        <v>0</v>
      </c>
      <c r="BU97" s="191">
        <v>0</v>
      </c>
      <c r="BV97" s="191">
        <v>0</v>
      </c>
      <c r="BW97" s="191">
        <f>BT97+BU97+BV97</f>
        <v>0</v>
      </c>
      <c r="BX97" s="191">
        <v>0</v>
      </c>
      <c r="BY97" s="191">
        <v>0</v>
      </c>
      <c r="BZ97" s="191">
        <f>BX97+BY97</f>
        <v>0</v>
      </c>
      <c r="CA97" s="191">
        <v>0</v>
      </c>
      <c r="CB97" s="191">
        <v>0</v>
      </c>
      <c r="CC97" s="191">
        <v>0</v>
      </c>
      <c r="CD97" s="189">
        <f t="shared" si="36"/>
        <v>0</v>
      </c>
      <c r="CE97" s="194">
        <v>134611</v>
      </c>
    </row>
    <row r="98" spans="1:83" s="23" customFormat="1" ht="12" customHeight="1">
      <c r="A98" s="177" t="s">
        <v>163</v>
      </c>
      <c r="B98" s="178">
        <v>1034</v>
      </c>
      <c r="C98" s="179">
        <v>2097</v>
      </c>
      <c r="D98" s="179">
        <v>109</v>
      </c>
      <c r="E98" s="180">
        <f>SUM(B98:D98)</f>
        <v>3240</v>
      </c>
      <c r="F98" s="178">
        <v>0</v>
      </c>
      <c r="G98" s="179">
        <v>0</v>
      </c>
      <c r="H98" s="179">
        <v>0</v>
      </c>
      <c r="I98" s="179">
        <v>0</v>
      </c>
      <c r="J98" s="182">
        <f>SUM(F98,G98,H98,I98)</f>
        <v>0</v>
      </c>
      <c r="K98" s="178">
        <v>0</v>
      </c>
      <c r="L98" s="179">
        <v>0</v>
      </c>
      <c r="M98" s="179">
        <v>0</v>
      </c>
      <c r="N98" s="179">
        <f>SUM(K98:M98)</f>
        <v>0</v>
      </c>
      <c r="O98" s="179">
        <v>0</v>
      </c>
      <c r="P98" s="179">
        <v>0</v>
      </c>
      <c r="Q98" s="179">
        <v>0</v>
      </c>
      <c r="R98" s="179">
        <v>0</v>
      </c>
      <c r="S98" s="179">
        <v>0</v>
      </c>
      <c r="T98" s="179">
        <v>0</v>
      </c>
      <c r="U98" s="179">
        <v>0</v>
      </c>
      <c r="V98" s="179">
        <v>0</v>
      </c>
      <c r="W98" s="179">
        <v>0</v>
      </c>
      <c r="X98" s="179">
        <v>0</v>
      </c>
      <c r="Y98" s="179">
        <v>0</v>
      </c>
      <c r="Z98" s="179">
        <v>0</v>
      </c>
      <c r="AA98" s="179">
        <v>0</v>
      </c>
      <c r="AB98" s="179">
        <v>0</v>
      </c>
      <c r="AC98" s="179">
        <v>0</v>
      </c>
      <c r="AD98" s="179">
        <v>0</v>
      </c>
      <c r="AE98" s="179">
        <v>0</v>
      </c>
      <c r="AF98" s="179">
        <v>0</v>
      </c>
      <c r="AG98" s="179">
        <v>0</v>
      </c>
      <c r="AH98" s="179">
        <v>0</v>
      </c>
      <c r="AI98" s="179">
        <v>0</v>
      </c>
      <c r="AJ98" s="179">
        <v>0</v>
      </c>
      <c r="AK98" s="179">
        <v>0</v>
      </c>
      <c r="AL98" s="179">
        <v>0</v>
      </c>
      <c r="AM98" s="179">
        <v>0</v>
      </c>
      <c r="AN98" s="179">
        <v>0</v>
      </c>
      <c r="AO98" s="183">
        <f t="shared" si="35"/>
        <v>0</v>
      </c>
      <c r="AP98" s="181">
        <v>0</v>
      </c>
      <c r="AQ98" s="22">
        <v>0</v>
      </c>
      <c r="AR98" s="182">
        <f>SUM(AP98,AQ98)</f>
        <v>0</v>
      </c>
      <c r="AS98" s="184">
        <v>105035</v>
      </c>
      <c r="AT98" s="185">
        <f>SUM(AS98,AR98,AO98,J98)</f>
        <v>105035</v>
      </c>
      <c r="AU98" s="181">
        <v>0</v>
      </c>
      <c r="AV98" s="22">
        <v>0</v>
      </c>
      <c r="AW98" s="22">
        <f>SUM(AU98:AV98)</f>
        <v>0</v>
      </c>
      <c r="AX98" s="22">
        <v>0</v>
      </c>
      <c r="AY98" s="22">
        <v>0</v>
      </c>
      <c r="AZ98" s="22">
        <v>0</v>
      </c>
      <c r="BA98" s="22">
        <v>0</v>
      </c>
      <c r="BB98" s="22">
        <f>SUM(AX98:BA98)</f>
        <v>0</v>
      </c>
      <c r="BC98" s="179">
        <v>0</v>
      </c>
      <c r="BD98" s="22">
        <v>0</v>
      </c>
      <c r="BE98" s="22">
        <v>0</v>
      </c>
      <c r="BF98" s="22">
        <f>SUM(BD98:BE98)</f>
        <v>0</v>
      </c>
      <c r="BG98" s="22">
        <v>0</v>
      </c>
      <c r="BH98" s="22">
        <v>0</v>
      </c>
      <c r="BI98" s="22">
        <v>0</v>
      </c>
      <c r="BJ98" s="22">
        <v>0</v>
      </c>
      <c r="BK98" s="22">
        <f>BG98+BH98+BI98+BJ98</f>
        <v>0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0</v>
      </c>
      <c r="BW98" s="22">
        <f>BT98+BU98+BV98</f>
        <v>0</v>
      </c>
      <c r="BX98" s="22">
        <v>0</v>
      </c>
      <c r="BY98" s="22">
        <v>0</v>
      </c>
      <c r="BZ98" s="22">
        <f>BX98+BY98</f>
        <v>0</v>
      </c>
      <c r="CA98" s="22">
        <v>0</v>
      </c>
      <c r="CB98" s="22">
        <v>0</v>
      </c>
      <c r="CC98" s="22">
        <v>0</v>
      </c>
      <c r="CD98" s="180">
        <f t="shared" si="36"/>
        <v>0</v>
      </c>
      <c r="CE98" s="184">
        <v>108275</v>
      </c>
    </row>
    <row r="99" spans="1:83" s="23" customFormat="1" ht="12" customHeight="1">
      <c r="A99" s="231" t="s">
        <v>336</v>
      </c>
      <c r="B99" s="232">
        <f t="shared" ref="B99:AG99" si="50">SUM(B100,B110,B124,B138)</f>
        <v>27</v>
      </c>
      <c r="C99" s="233">
        <f t="shared" si="50"/>
        <v>80</v>
      </c>
      <c r="D99" s="233">
        <f t="shared" si="50"/>
        <v>12</v>
      </c>
      <c r="E99" s="234">
        <f t="shared" si="50"/>
        <v>119</v>
      </c>
      <c r="F99" s="232">
        <f t="shared" si="50"/>
        <v>91</v>
      </c>
      <c r="G99" s="233">
        <f t="shared" si="50"/>
        <v>256</v>
      </c>
      <c r="H99" s="233">
        <f t="shared" si="50"/>
        <v>252</v>
      </c>
      <c r="I99" s="233">
        <f t="shared" si="50"/>
        <v>0</v>
      </c>
      <c r="J99" s="235">
        <f t="shared" si="50"/>
        <v>599</v>
      </c>
      <c r="K99" s="232">
        <f t="shared" si="50"/>
        <v>2931</v>
      </c>
      <c r="L99" s="233">
        <f t="shared" si="50"/>
        <v>1091</v>
      </c>
      <c r="M99" s="233">
        <f t="shared" si="50"/>
        <v>2128</v>
      </c>
      <c r="N99" s="233">
        <f t="shared" si="50"/>
        <v>6150</v>
      </c>
      <c r="O99" s="233">
        <f t="shared" si="50"/>
        <v>366</v>
      </c>
      <c r="P99" s="233">
        <f t="shared" si="50"/>
        <v>61</v>
      </c>
      <c r="Q99" s="233">
        <f t="shared" si="50"/>
        <v>460</v>
      </c>
      <c r="R99" s="233">
        <f t="shared" si="50"/>
        <v>330</v>
      </c>
      <c r="S99" s="233">
        <f t="shared" si="50"/>
        <v>169</v>
      </c>
      <c r="T99" s="233">
        <f t="shared" si="50"/>
        <v>557</v>
      </c>
      <c r="U99" s="233">
        <f t="shared" si="50"/>
        <v>1434</v>
      </c>
      <c r="V99" s="233">
        <f t="shared" si="50"/>
        <v>688</v>
      </c>
      <c r="W99" s="233">
        <f t="shared" si="50"/>
        <v>519</v>
      </c>
      <c r="X99" s="233">
        <f t="shared" si="50"/>
        <v>365</v>
      </c>
      <c r="Y99" s="233">
        <f t="shared" si="50"/>
        <v>2429</v>
      </c>
      <c r="Z99" s="233">
        <f t="shared" si="50"/>
        <v>1863</v>
      </c>
      <c r="AA99" s="233">
        <f t="shared" si="50"/>
        <v>824</v>
      </c>
      <c r="AB99" s="233">
        <f t="shared" si="50"/>
        <v>1615</v>
      </c>
      <c r="AC99" s="233">
        <f t="shared" si="50"/>
        <v>1679</v>
      </c>
      <c r="AD99" s="233">
        <f t="shared" si="50"/>
        <v>1052</v>
      </c>
      <c r="AE99" s="233">
        <f t="shared" si="50"/>
        <v>1606</v>
      </c>
      <c r="AF99" s="233">
        <f t="shared" si="50"/>
        <v>1743</v>
      </c>
      <c r="AG99" s="233">
        <f t="shared" si="50"/>
        <v>1918</v>
      </c>
      <c r="AH99" s="233">
        <f t="shared" ref="AH99:BM99" si="51">SUM(AH100,AH110,AH124,AH138)</f>
        <v>2016</v>
      </c>
      <c r="AI99" s="233">
        <f t="shared" si="51"/>
        <v>1563</v>
      </c>
      <c r="AJ99" s="233">
        <f t="shared" si="51"/>
        <v>2758</v>
      </c>
      <c r="AK99" s="233">
        <f t="shared" si="51"/>
        <v>3004</v>
      </c>
      <c r="AL99" s="233">
        <f t="shared" si="51"/>
        <v>2634</v>
      </c>
      <c r="AM99" s="233">
        <f t="shared" si="51"/>
        <v>859</v>
      </c>
      <c r="AN99" s="233">
        <f t="shared" si="51"/>
        <v>535</v>
      </c>
      <c r="AO99" s="236">
        <f t="shared" si="51"/>
        <v>39197</v>
      </c>
      <c r="AP99" s="232">
        <f t="shared" si="51"/>
        <v>164366</v>
      </c>
      <c r="AQ99" s="233">
        <f t="shared" si="51"/>
        <v>46839</v>
      </c>
      <c r="AR99" s="235">
        <f t="shared" si="51"/>
        <v>211205</v>
      </c>
      <c r="AS99" s="237">
        <f t="shared" si="51"/>
        <v>2047</v>
      </c>
      <c r="AT99" s="238">
        <f t="shared" si="51"/>
        <v>253048</v>
      </c>
      <c r="AU99" s="232">
        <f t="shared" si="51"/>
        <v>121833</v>
      </c>
      <c r="AV99" s="233">
        <f t="shared" si="51"/>
        <v>588120</v>
      </c>
      <c r="AW99" s="233">
        <f t="shared" si="51"/>
        <v>709953</v>
      </c>
      <c r="AX99" s="233">
        <f t="shared" si="51"/>
        <v>236822</v>
      </c>
      <c r="AY99" s="233">
        <f t="shared" si="51"/>
        <v>12085</v>
      </c>
      <c r="AZ99" s="233">
        <f t="shared" si="51"/>
        <v>29117</v>
      </c>
      <c r="BA99" s="233">
        <f t="shared" si="51"/>
        <v>81006</v>
      </c>
      <c r="BB99" s="233">
        <f t="shared" si="51"/>
        <v>359030</v>
      </c>
      <c r="BC99" s="233">
        <f>SUM(BC100,BC110,BC124,BC138)</f>
        <v>44404</v>
      </c>
      <c r="BD99" s="233">
        <f t="shared" si="51"/>
        <v>17261</v>
      </c>
      <c r="BE99" s="233">
        <f t="shared" si="51"/>
        <v>151663</v>
      </c>
      <c r="BF99" s="233">
        <f t="shared" si="51"/>
        <v>168924</v>
      </c>
      <c r="BG99" s="233">
        <f t="shared" si="51"/>
        <v>21260</v>
      </c>
      <c r="BH99" s="233">
        <f t="shared" si="51"/>
        <v>31112</v>
      </c>
      <c r="BI99" s="233">
        <f t="shared" si="51"/>
        <v>143249</v>
      </c>
      <c r="BJ99" s="233">
        <f t="shared" si="51"/>
        <v>80788</v>
      </c>
      <c r="BK99" s="233">
        <f t="shared" si="51"/>
        <v>276409</v>
      </c>
      <c r="BL99" s="233">
        <f t="shared" si="51"/>
        <v>398032</v>
      </c>
      <c r="BM99" s="233">
        <f t="shared" si="51"/>
        <v>340359</v>
      </c>
      <c r="BN99" s="233">
        <f t="shared" ref="BN99:CE99" si="52">SUM(BN100,BN110,BN124,BN138)</f>
        <v>124626</v>
      </c>
      <c r="BO99" s="233">
        <f t="shared" si="52"/>
        <v>55816</v>
      </c>
      <c r="BP99" s="233">
        <f t="shared" si="52"/>
        <v>66427</v>
      </c>
      <c r="BQ99" s="233">
        <f t="shared" si="52"/>
        <v>31247</v>
      </c>
      <c r="BR99" s="233">
        <f t="shared" si="52"/>
        <v>143081</v>
      </c>
      <c r="BS99" s="233">
        <f t="shared" si="52"/>
        <v>24822</v>
      </c>
      <c r="BT99" s="233">
        <f t="shared" si="52"/>
        <v>519793</v>
      </c>
      <c r="BU99" s="233">
        <f t="shared" si="52"/>
        <v>193074</v>
      </c>
      <c r="BV99" s="233">
        <f t="shared" si="52"/>
        <v>114793</v>
      </c>
      <c r="BW99" s="233">
        <f t="shared" si="52"/>
        <v>827660</v>
      </c>
      <c r="BX99" s="233">
        <f t="shared" si="52"/>
        <v>63271</v>
      </c>
      <c r="BY99" s="233">
        <f t="shared" si="52"/>
        <v>125360</v>
      </c>
      <c r="BZ99" s="233">
        <f t="shared" si="52"/>
        <v>188631</v>
      </c>
      <c r="CA99" s="233">
        <f t="shared" si="52"/>
        <v>24702</v>
      </c>
      <c r="CB99" s="233">
        <f t="shared" si="52"/>
        <v>110543</v>
      </c>
      <c r="CC99" s="233">
        <f t="shared" si="52"/>
        <v>44434</v>
      </c>
      <c r="CD99" s="234">
        <f t="shared" si="52"/>
        <v>3939100</v>
      </c>
      <c r="CE99" s="237">
        <f t="shared" si="52"/>
        <v>4192267</v>
      </c>
    </row>
    <row r="100" spans="1:83" s="23" customFormat="1" ht="12" customHeight="1">
      <c r="A100" s="239" t="s">
        <v>315</v>
      </c>
      <c r="B100" s="163">
        <f>SUM(B102:B109)</f>
        <v>5</v>
      </c>
      <c r="C100" s="164">
        <f t="shared" ref="C100:AJ100" si="53">SUM(C102:C109)</f>
        <v>3</v>
      </c>
      <c r="D100" s="164">
        <f t="shared" si="53"/>
        <v>6</v>
      </c>
      <c r="E100" s="240">
        <f>SUM(B100:D100)</f>
        <v>14</v>
      </c>
      <c r="F100" s="163">
        <f t="shared" si="53"/>
        <v>80</v>
      </c>
      <c r="G100" s="164">
        <f t="shared" si="53"/>
        <v>221</v>
      </c>
      <c r="H100" s="164">
        <f t="shared" si="53"/>
        <v>0</v>
      </c>
      <c r="I100" s="164">
        <f t="shared" si="53"/>
        <v>0</v>
      </c>
      <c r="J100" s="241">
        <f>SUM(F100,G100,H100,I100)</f>
        <v>301</v>
      </c>
      <c r="K100" s="163">
        <f t="shared" si="53"/>
        <v>2748</v>
      </c>
      <c r="L100" s="164">
        <f t="shared" si="53"/>
        <v>248</v>
      </c>
      <c r="M100" s="164">
        <f t="shared" si="53"/>
        <v>1918</v>
      </c>
      <c r="N100" s="164">
        <f t="shared" ref="N100" si="54">SUM(N102:N109)</f>
        <v>4914</v>
      </c>
      <c r="O100" s="164">
        <f t="shared" si="53"/>
        <v>264</v>
      </c>
      <c r="P100" s="164">
        <f t="shared" si="53"/>
        <v>11</v>
      </c>
      <c r="Q100" s="164">
        <f t="shared" si="53"/>
        <v>411</v>
      </c>
      <c r="R100" s="164">
        <f t="shared" si="53"/>
        <v>288</v>
      </c>
      <c r="S100" s="164">
        <f t="shared" si="53"/>
        <v>50</v>
      </c>
      <c r="T100" s="164">
        <f t="shared" si="53"/>
        <v>519</v>
      </c>
      <c r="U100" s="164">
        <f t="shared" si="53"/>
        <v>1063</v>
      </c>
      <c r="V100" s="164">
        <f t="shared" si="53"/>
        <v>685</v>
      </c>
      <c r="W100" s="164">
        <f t="shared" si="53"/>
        <v>519</v>
      </c>
      <c r="X100" s="164">
        <f t="shared" si="53"/>
        <v>141</v>
      </c>
      <c r="Y100" s="164">
        <f t="shared" si="53"/>
        <v>2029</v>
      </c>
      <c r="Z100" s="164">
        <f t="shared" si="53"/>
        <v>1237</v>
      </c>
      <c r="AA100" s="164">
        <f t="shared" si="53"/>
        <v>98</v>
      </c>
      <c r="AB100" s="164">
        <f t="shared" si="53"/>
        <v>823</v>
      </c>
      <c r="AC100" s="164">
        <f t="shared" si="53"/>
        <v>1403</v>
      </c>
      <c r="AD100" s="164">
        <f t="shared" si="53"/>
        <v>957</v>
      </c>
      <c r="AE100" s="164">
        <f t="shared" si="53"/>
        <v>1355</v>
      </c>
      <c r="AF100" s="164">
        <f t="shared" si="53"/>
        <v>1478</v>
      </c>
      <c r="AG100" s="164">
        <f t="shared" si="53"/>
        <v>1610</v>
      </c>
      <c r="AH100" s="164">
        <f t="shared" si="53"/>
        <v>253</v>
      </c>
      <c r="AI100" s="164">
        <f t="shared" si="53"/>
        <v>840</v>
      </c>
      <c r="AJ100" s="164">
        <f t="shared" si="53"/>
        <v>1677</v>
      </c>
      <c r="AK100" s="164">
        <f t="shared" ref="AK100:CE100" si="55">SUM(AK102:AK109)</f>
        <v>788</v>
      </c>
      <c r="AL100" s="164">
        <f t="shared" si="55"/>
        <v>1746</v>
      </c>
      <c r="AM100" s="164">
        <f t="shared" si="55"/>
        <v>214</v>
      </c>
      <c r="AN100" s="164">
        <f t="shared" si="55"/>
        <v>440</v>
      </c>
      <c r="AO100" s="242">
        <f>SUM(AN100,AM100,AL100,AK100,AJ100,AI100,AH100,AG100,AF100,AE100,AD100,AC100,AB100,AA100,Z100,Y100,X100,W100,V100,U100,T100,S100,R100,Q100,P100,O100,M100,L100,K100)</f>
        <v>25813</v>
      </c>
      <c r="AP100" s="163">
        <f t="shared" si="55"/>
        <v>1029</v>
      </c>
      <c r="AQ100" s="164">
        <f t="shared" si="55"/>
        <v>12</v>
      </c>
      <c r="AR100" s="241">
        <f>SUM(AP100,AQ100)</f>
        <v>1041</v>
      </c>
      <c r="AS100" s="243">
        <f t="shared" si="55"/>
        <v>1699</v>
      </c>
      <c r="AT100" s="244">
        <f>SUM(AS100,AR100,AO100,J100)</f>
        <v>28854</v>
      </c>
      <c r="AU100" s="163">
        <f t="shared" si="55"/>
        <v>120987</v>
      </c>
      <c r="AV100" s="164">
        <f t="shared" si="55"/>
        <v>569191</v>
      </c>
      <c r="AW100" s="164">
        <f>SUM(AU100:AV100)</f>
        <v>690178</v>
      </c>
      <c r="AX100" s="164">
        <f t="shared" si="55"/>
        <v>1445</v>
      </c>
      <c r="AY100" s="164">
        <f t="shared" si="55"/>
        <v>212</v>
      </c>
      <c r="AZ100" s="164">
        <f t="shared" si="55"/>
        <v>370</v>
      </c>
      <c r="BA100" s="164">
        <f t="shared" si="55"/>
        <v>938</v>
      </c>
      <c r="BB100" s="164">
        <f>SUM(AX100:BA100)</f>
        <v>2965</v>
      </c>
      <c r="BC100" s="164">
        <f>SUM(BC102:BC109)</f>
        <v>216</v>
      </c>
      <c r="BD100" s="164">
        <f t="shared" si="55"/>
        <v>231</v>
      </c>
      <c r="BE100" s="164">
        <f t="shared" si="55"/>
        <v>680</v>
      </c>
      <c r="BF100" s="164">
        <f>SUM(BD100:BE100)</f>
        <v>911</v>
      </c>
      <c r="BG100" s="164">
        <f t="shared" si="55"/>
        <v>188</v>
      </c>
      <c r="BH100" s="164">
        <f t="shared" si="55"/>
        <v>69</v>
      </c>
      <c r="BI100" s="164">
        <f t="shared" si="55"/>
        <v>-616</v>
      </c>
      <c r="BJ100" s="164">
        <f t="shared" si="55"/>
        <v>132</v>
      </c>
      <c r="BK100" s="164">
        <f>SUM(BG100:BJ100)</f>
        <v>-227</v>
      </c>
      <c r="BL100" s="164">
        <f t="shared" si="55"/>
        <v>13098</v>
      </c>
      <c r="BM100" s="164">
        <f t="shared" si="55"/>
        <v>340359</v>
      </c>
      <c r="BN100" s="164">
        <f t="shared" si="55"/>
        <v>43</v>
      </c>
      <c r="BO100" s="164">
        <f t="shared" si="55"/>
        <v>596</v>
      </c>
      <c r="BP100" s="164">
        <f t="shared" si="55"/>
        <v>60</v>
      </c>
      <c r="BQ100" s="164">
        <f t="shared" si="55"/>
        <v>683</v>
      </c>
      <c r="BR100" s="164">
        <f t="shared" si="55"/>
        <v>882</v>
      </c>
      <c r="BS100" s="164">
        <f t="shared" si="55"/>
        <v>130</v>
      </c>
      <c r="BT100" s="164">
        <f t="shared" si="55"/>
        <v>489968</v>
      </c>
      <c r="BU100" s="164">
        <f t="shared" si="55"/>
        <v>179389</v>
      </c>
      <c r="BV100" s="164">
        <f t="shared" si="55"/>
        <v>111139</v>
      </c>
      <c r="BW100" s="164">
        <f>BT100+BU100+BV100</f>
        <v>780496</v>
      </c>
      <c r="BX100" s="164">
        <f t="shared" si="55"/>
        <v>198</v>
      </c>
      <c r="BY100" s="164">
        <f t="shared" si="55"/>
        <v>486</v>
      </c>
      <c r="BZ100" s="164">
        <f>BX100+BY100</f>
        <v>684</v>
      </c>
      <c r="CA100" s="164">
        <f t="shared" si="55"/>
        <v>333</v>
      </c>
      <c r="CB100" s="164">
        <f t="shared" si="55"/>
        <v>825</v>
      </c>
      <c r="CC100" s="164">
        <f t="shared" si="55"/>
        <v>0</v>
      </c>
      <c r="CD100" s="240">
        <f>SUM(CC100,CB100,BC100,CA100,BZ100,BW100,BS100,BR100,BQ100,BP100,BO100,BN100,BM100,BL100,BK100,BF100,BB100,AW100)</f>
        <v>1832232</v>
      </c>
      <c r="CE100" s="243">
        <f t="shared" si="55"/>
        <v>1861100</v>
      </c>
    </row>
    <row r="101" spans="1:83" s="23" customFormat="1" ht="12" customHeight="1">
      <c r="A101" s="245" t="s">
        <v>310</v>
      </c>
      <c r="B101" s="246">
        <f>B100/B$99</f>
        <v>0.18518518518518517</v>
      </c>
      <c r="C101" s="247">
        <f t="shared" ref="C101:AJ101" si="56">C100/C$99</f>
        <v>3.7499999999999999E-2</v>
      </c>
      <c r="D101" s="247">
        <f t="shared" si="56"/>
        <v>0.5</v>
      </c>
      <c r="E101" s="248">
        <f t="shared" si="56"/>
        <v>0.11764705882352941</v>
      </c>
      <c r="F101" s="246">
        <f t="shared" si="56"/>
        <v>0.87912087912087911</v>
      </c>
      <c r="G101" s="247">
        <f t="shared" si="56"/>
        <v>0.86328125</v>
      </c>
      <c r="H101" s="247">
        <f t="shared" si="56"/>
        <v>0</v>
      </c>
      <c r="I101" s="247">
        <v>0</v>
      </c>
      <c r="J101" s="248">
        <f>J100/J$99</f>
        <v>0.5025041736227045</v>
      </c>
      <c r="K101" s="246">
        <f t="shared" si="56"/>
        <v>0.93756397134083935</v>
      </c>
      <c r="L101" s="247">
        <f t="shared" si="56"/>
        <v>0.22731439046746105</v>
      </c>
      <c r="M101" s="247">
        <f t="shared" si="56"/>
        <v>0.90131578947368418</v>
      </c>
      <c r="N101" s="247">
        <f>N100/N$99</f>
        <v>0.79902439024390248</v>
      </c>
      <c r="O101" s="247">
        <f t="shared" si="56"/>
        <v>0.72131147540983609</v>
      </c>
      <c r="P101" s="247">
        <f t="shared" si="56"/>
        <v>0.18032786885245902</v>
      </c>
      <c r="Q101" s="247">
        <f t="shared" si="56"/>
        <v>0.89347826086956517</v>
      </c>
      <c r="R101" s="247">
        <f t="shared" si="56"/>
        <v>0.87272727272727268</v>
      </c>
      <c r="S101" s="247">
        <f t="shared" si="56"/>
        <v>0.29585798816568049</v>
      </c>
      <c r="T101" s="247">
        <f t="shared" si="56"/>
        <v>0.93177737881508083</v>
      </c>
      <c r="U101" s="247">
        <f t="shared" si="56"/>
        <v>0.74128312412831243</v>
      </c>
      <c r="V101" s="247">
        <f t="shared" si="56"/>
        <v>0.99563953488372092</v>
      </c>
      <c r="W101" s="247">
        <f t="shared" si="56"/>
        <v>1</v>
      </c>
      <c r="X101" s="247">
        <f t="shared" si="56"/>
        <v>0.38630136986301372</v>
      </c>
      <c r="Y101" s="247">
        <f t="shared" si="56"/>
        <v>0.83532317826265956</v>
      </c>
      <c r="Z101" s="247">
        <f t="shared" si="56"/>
        <v>0.66398282340311321</v>
      </c>
      <c r="AA101" s="247">
        <f t="shared" si="56"/>
        <v>0.11893203883495146</v>
      </c>
      <c r="AB101" s="247">
        <f t="shared" si="56"/>
        <v>0.50959752321981422</v>
      </c>
      <c r="AC101" s="247">
        <f t="shared" si="56"/>
        <v>0.83561643835616439</v>
      </c>
      <c r="AD101" s="247">
        <f t="shared" si="56"/>
        <v>0.90969581749049433</v>
      </c>
      <c r="AE101" s="247">
        <f t="shared" si="56"/>
        <v>0.84371108343711088</v>
      </c>
      <c r="AF101" s="247">
        <f t="shared" si="56"/>
        <v>0.84796328169822144</v>
      </c>
      <c r="AG101" s="247">
        <f t="shared" si="56"/>
        <v>0.83941605839416056</v>
      </c>
      <c r="AH101" s="247">
        <f t="shared" si="56"/>
        <v>0.12549603174603174</v>
      </c>
      <c r="AI101" s="247">
        <f t="shared" si="56"/>
        <v>0.5374280230326296</v>
      </c>
      <c r="AJ101" s="247">
        <f t="shared" si="56"/>
        <v>0.60804931109499638</v>
      </c>
      <c r="AK101" s="247">
        <f t="shared" ref="AK101:CB101" si="57">AK100/AK$99</f>
        <v>0.2623169107856192</v>
      </c>
      <c r="AL101" s="247">
        <f t="shared" si="57"/>
        <v>0.66287015945330297</v>
      </c>
      <c r="AM101" s="247">
        <f t="shared" si="57"/>
        <v>0.24912689173457508</v>
      </c>
      <c r="AN101" s="247">
        <f t="shared" si="57"/>
        <v>0.82242990654205606</v>
      </c>
      <c r="AO101" s="249">
        <f t="shared" si="57"/>
        <v>0.65854529683394136</v>
      </c>
      <c r="AP101" s="250">
        <f t="shared" si="57"/>
        <v>6.2604188214107539E-3</v>
      </c>
      <c r="AQ101" s="251">
        <f t="shared" si="57"/>
        <v>2.5619675911099724E-4</v>
      </c>
      <c r="AR101" s="249">
        <f t="shared" si="57"/>
        <v>4.9288605856868915E-3</v>
      </c>
      <c r="AS101" s="252">
        <f t="shared" si="57"/>
        <v>0.82999511480214949</v>
      </c>
      <c r="AT101" s="252">
        <f t="shared" si="57"/>
        <v>0.11402579747715848</v>
      </c>
      <c r="AU101" s="246">
        <f t="shared" si="57"/>
        <v>0.99305606855285511</v>
      </c>
      <c r="AV101" s="247">
        <f t="shared" si="57"/>
        <v>0.96781439162075766</v>
      </c>
      <c r="AW101" s="247">
        <f t="shared" si="57"/>
        <v>0.97214604347048328</v>
      </c>
      <c r="AX101" s="247">
        <f t="shared" si="57"/>
        <v>6.1016290716234137E-3</v>
      </c>
      <c r="AY101" s="247">
        <f t="shared" si="57"/>
        <v>1.7542407943731898E-2</v>
      </c>
      <c r="AZ101" s="247">
        <f t="shared" si="57"/>
        <v>1.270735309269499E-2</v>
      </c>
      <c r="BA101" s="247">
        <f t="shared" si="57"/>
        <v>1.1579389181048318E-2</v>
      </c>
      <c r="BB101" s="247">
        <f t="shared" si="57"/>
        <v>8.2583628109071661E-3</v>
      </c>
      <c r="BC101" s="247">
        <f>BC100/BC$99</f>
        <v>4.8644266282316904E-3</v>
      </c>
      <c r="BD101" s="247">
        <f t="shared" si="57"/>
        <v>1.3382770407276518E-2</v>
      </c>
      <c r="BE101" s="247">
        <f t="shared" si="57"/>
        <v>4.483624878843225E-3</v>
      </c>
      <c r="BF101" s="247">
        <f t="shared" si="57"/>
        <v>5.392957779829983E-3</v>
      </c>
      <c r="BG101" s="247">
        <f t="shared" si="57"/>
        <v>8.8428974600188153E-3</v>
      </c>
      <c r="BH101" s="247">
        <f t="shared" si="57"/>
        <v>2.217793777320648E-3</v>
      </c>
      <c r="BI101" s="247">
        <f t="shared" si="57"/>
        <v>-4.3002045389496611E-3</v>
      </c>
      <c r="BJ101" s="247">
        <f t="shared" si="57"/>
        <v>1.6339060256473734E-3</v>
      </c>
      <c r="BK101" s="247">
        <f t="shared" si="57"/>
        <v>-8.2124677561150328E-4</v>
      </c>
      <c r="BL101" s="247">
        <f t="shared" si="57"/>
        <v>3.2906901957631546E-2</v>
      </c>
      <c r="BM101" s="247">
        <f t="shared" si="57"/>
        <v>1</v>
      </c>
      <c r="BN101" s="247">
        <f t="shared" si="57"/>
        <v>3.4503233675156066E-4</v>
      </c>
      <c r="BO101" s="247">
        <f t="shared" si="57"/>
        <v>1.0677941808800344E-2</v>
      </c>
      <c r="BP101" s="247">
        <f t="shared" si="57"/>
        <v>9.0324717358905267E-4</v>
      </c>
      <c r="BQ101" s="247">
        <f t="shared" si="57"/>
        <v>2.1858098377444235E-2</v>
      </c>
      <c r="BR101" s="247">
        <f t="shared" si="57"/>
        <v>6.1643404784702373E-3</v>
      </c>
      <c r="BS101" s="247">
        <f t="shared" si="57"/>
        <v>5.2372895012488922E-3</v>
      </c>
      <c r="BT101" s="247">
        <f t="shared" si="57"/>
        <v>0.94262138966857956</v>
      </c>
      <c r="BU101" s="247">
        <f t="shared" si="57"/>
        <v>0.92912044086723222</v>
      </c>
      <c r="BV101" s="247">
        <f t="shared" si="57"/>
        <v>0.96816879077992557</v>
      </c>
      <c r="BW101" s="247">
        <f t="shared" si="57"/>
        <v>0.94301524780707058</v>
      </c>
      <c r="BX101" s="247">
        <f t="shared" si="57"/>
        <v>3.1293957737352027E-3</v>
      </c>
      <c r="BY101" s="247">
        <f t="shared" si="57"/>
        <v>3.8768347160178687E-3</v>
      </c>
      <c r="BZ101" s="247">
        <f t="shared" si="57"/>
        <v>3.6261272007252253E-3</v>
      </c>
      <c r="CA101" s="247">
        <f t="shared" si="57"/>
        <v>1.3480689822686423E-2</v>
      </c>
      <c r="CB101" s="247">
        <f t="shared" si="57"/>
        <v>7.4631591326452147E-3</v>
      </c>
      <c r="CC101" s="247">
        <v>0</v>
      </c>
      <c r="CD101" s="249">
        <f>CD100/CD$99</f>
        <v>0.46513975273539643</v>
      </c>
      <c r="CE101" s="252">
        <f>CE100/CE$99</f>
        <v>0.44393641912597648</v>
      </c>
    </row>
    <row r="102" spans="1:83" s="21" customFormat="1" ht="12" customHeight="1">
      <c r="A102" s="186" t="s">
        <v>164</v>
      </c>
      <c r="B102" s="187">
        <v>0</v>
      </c>
      <c r="C102" s="188">
        <v>0</v>
      </c>
      <c r="D102" s="188">
        <v>0</v>
      </c>
      <c r="E102" s="189">
        <f t="shared" ref="E102:E110" si="58">SUM(B102:D102)</f>
        <v>0</v>
      </c>
      <c r="F102" s="187">
        <v>0</v>
      </c>
      <c r="G102" s="188">
        <v>0</v>
      </c>
      <c r="H102" s="188">
        <v>0</v>
      </c>
      <c r="I102" s="188">
        <v>0</v>
      </c>
      <c r="J102" s="192">
        <f t="shared" ref="J102:J110" si="59">SUM(F102,G102,H102,I102)</f>
        <v>0</v>
      </c>
      <c r="K102" s="187">
        <v>0</v>
      </c>
      <c r="L102" s="188">
        <v>0</v>
      </c>
      <c r="M102" s="188">
        <v>0</v>
      </c>
      <c r="N102" s="188">
        <f t="shared" ref="N102:N109" si="60">SUM(K102:M102)</f>
        <v>0</v>
      </c>
      <c r="O102" s="188">
        <v>0</v>
      </c>
      <c r="P102" s="188">
        <v>0</v>
      </c>
      <c r="Q102" s="188">
        <v>0</v>
      </c>
      <c r="R102" s="188">
        <v>0</v>
      </c>
      <c r="S102" s="188">
        <v>0</v>
      </c>
      <c r="T102" s="188">
        <v>0</v>
      </c>
      <c r="U102" s="188">
        <v>0</v>
      </c>
      <c r="V102" s="188">
        <v>0</v>
      </c>
      <c r="W102" s="188">
        <v>0</v>
      </c>
      <c r="X102" s="188">
        <v>0</v>
      </c>
      <c r="Y102" s="188">
        <v>0</v>
      </c>
      <c r="Z102" s="188">
        <v>0</v>
      </c>
      <c r="AA102" s="188">
        <v>0</v>
      </c>
      <c r="AB102" s="188">
        <v>0</v>
      </c>
      <c r="AC102" s="188">
        <v>0</v>
      </c>
      <c r="AD102" s="188">
        <v>0</v>
      </c>
      <c r="AE102" s="188">
        <v>0</v>
      </c>
      <c r="AF102" s="188">
        <v>0</v>
      </c>
      <c r="AG102" s="188">
        <v>0</v>
      </c>
      <c r="AH102" s="188">
        <v>0</v>
      </c>
      <c r="AI102" s="188">
        <v>0</v>
      </c>
      <c r="AJ102" s="188">
        <v>0</v>
      </c>
      <c r="AK102" s="188">
        <v>738</v>
      </c>
      <c r="AL102" s="188">
        <v>1269</v>
      </c>
      <c r="AM102" s="188">
        <v>0</v>
      </c>
      <c r="AN102" s="188">
        <v>0</v>
      </c>
      <c r="AO102" s="193">
        <f t="shared" ref="AO102:AO110" si="61">SUM(AN102,AM102,AL102,AK102,AJ102,AI102,AH102,AG102,AF102,AE102,AD102,AC102,AB102,AA102,Z102,Y102,X102,W102,V102,U102,T102,S102,R102,Q102,P102,O102,M102,L102,K102)</f>
        <v>2007</v>
      </c>
      <c r="AP102" s="190">
        <v>0</v>
      </c>
      <c r="AQ102" s="191">
        <v>0</v>
      </c>
      <c r="AR102" s="192">
        <f t="shared" ref="AR102:AR110" si="62">SUM(AP102,AQ102)</f>
        <v>0</v>
      </c>
      <c r="AS102" s="194">
        <v>0</v>
      </c>
      <c r="AT102" s="195">
        <f t="shared" ref="AT102:AT110" si="63">SUM(AS102,AR102,AO102,J102)</f>
        <v>2007</v>
      </c>
      <c r="AU102" s="187">
        <v>120956</v>
      </c>
      <c r="AV102" s="188">
        <v>41</v>
      </c>
      <c r="AW102" s="188">
        <f t="shared" ref="AW102:AW110" si="64">SUM(AU102:AV102)</f>
        <v>120997</v>
      </c>
      <c r="AX102" s="188">
        <v>0</v>
      </c>
      <c r="AY102" s="188">
        <v>0</v>
      </c>
      <c r="AZ102" s="188">
        <v>0</v>
      </c>
      <c r="BA102" s="188">
        <v>28</v>
      </c>
      <c r="BB102" s="188">
        <f t="shared" ref="BB102:BB110" si="65">SUM(AX102:BA102)</f>
        <v>28</v>
      </c>
      <c r="BC102" s="188">
        <v>0</v>
      </c>
      <c r="BD102" s="188">
        <v>0</v>
      </c>
      <c r="BE102" s="188">
        <v>0</v>
      </c>
      <c r="BF102" s="188">
        <f t="shared" ref="BF102:BF110" si="66">SUM(BD102:BE102)</f>
        <v>0</v>
      </c>
      <c r="BG102" s="188">
        <v>0</v>
      </c>
      <c r="BH102" s="188">
        <v>0</v>
      </c>
      <c r="BI102" s="188">
        <v>0</v>
      </c>
      <c r="BJ102" s="188">
        <v>0</v>
      </c>
      <c r="BK102" s="188">
        <f t="shared" ref="BK102:BK109" si="67">BG102+BH102+BI102+BJ102</f>
        <v>0</v>
      </c>
      <c r="BL102" s="188">
        <v>0</v>
      </c>
      <c r="BM102" s="188">
        <v>0</v>
      </c>
      <c r="BN102" s="188">
        <v>0</v>
      </c>
      <c r="BO102" s="188">
        <v>0</v>
      </c>
      <c r="BP102" s="188">
        <v>0</v>
      </c>
      <c r="BQ102" s="188">
        <v>127</v>
      </c>
      <c r="BR102" s="188">
        <v>0</v>
      </c>
      <c r="BS102" s="188">
        <v>0</v>
      </c>
      <c r="BT102" s="188">
        <v>0</v>
      </c>
      <c r="BU102" s="188">
        <v>0</v>
      </c>
      <c r="BV102" s="188">
        <v>0</v>
      </c>
      <c r="BW102" s="188">
        <f t="shared" ref="BW102:BW110" si="68">BT102+BU102+BV102</f>
        <v>0</v>
      </c>
      <c r="BX102" s="188">
        <v>0</v>
      </c>
      <c r="BY102" s="188">
        <v>0</v>
      </c>
      <c r="BZ102" s="188">
        <f t="shared" ref="BZ102:BZ110" si="69">BX102+BY102</f>
        <v>0</v>
      </c>
      <c r="CA102" s="188">
        <v>0</v>
      </c>
      <c r="CB102" s="188">
        <v>0</v>
      </c>
      <c r="CC102" s="188">
        <v>0</v>
      </c>
      <c r="CD102" s="189">
        <f t="shared" ref="CD102:CD110" si="70">SUM(CC102,CB102,BC102,CA102,BZ102,BW102,BS102,BR102,BQ102,BP102,BO102,BN102,BM102,BL102,BK102,BF102,BB102,AW102)</f>
        <v>121152</v>
      </c>
      <c r="CE102" s="194">
        <v>123159</v>
      </c>
    </row>
    <row r="103" spans="1:83" s="21" customFormat="1" ht="12" customHeight="1">
      <c r="A103" s="177" t="s">
        <v>165</v>
      </c>
      <c r="B103" s="253">
        <v>0</v>
      </c>
      <c r="C103" s="254">
        <v>0</v>
      </c>
      <c r="D103" s="254">
        <v>0</v>
      </c>
      <c r="E103" s="255">
        <f t="shared" si="58"/>
        <v>0</v>
      </c>
      <c r="F103" s="253">
        <v>32</v>
      </c>
      <c r="G103" s="254">
        <v>0</v>
      </c>
      <c r="H103" s="254">
        <v>0</v>
      </c>
      <c r="I103" s="254">
        <v>0</v>
      </c>
      <c r="J103" s="256">
        <f t="shared" si="59"/>
        <v>32</v>
      </c>
      <c r="K103" s="253">
        <v>2720</v>
      </c>
      <c r="L103" s="254">
        <v>152</v>
      </c>
      <c r="M103" s="254">
        <v>1400</v>
      </c>
      <c r="N103" s="254">
        <f t="shared" si="60"/>
        <v>4272</v>
      </c>
      <c r="O103" s="254">
        <v>135</v>
      </c>
      <c r="P103" s="254">
        <v>11</v>
      </c>
      <c r="Q103" s="254">
        <v>172</v>
      </c>
      <c r="R103" s="254">
        <v>207</v>
      </c>
      <c r="S103" s="254">
        <v>39</v>
      </c>
      <c r="T103" s="254">
        <v>70</v>
      </c>
      <c r="U103" s="254">
        <v>87</v>
      </c>
      <c r="V103" s="254">
        <v>90</v>
      </c>
      <c r="W103" s="254">
        <v>79</v>
      </c>
      <c r="X103" s="254">
        <v>59</v>
      </c>
      <c r="Y103" s="254">
        <v>566</v>
      </c>
      <c r="Z103" s="254">
        <v>563</v>
      </c>
      <c r="AA103" s="254">
        <v>77</v>
      </c>
      <c r="AB103" s="254">
        <v>623</v>
      </c>
      <c r="AC103" s="254">
        <v>265</v>
      </c>
      <c r="AD103" s="254">
        <v>301</v>
      </c>
      <c r="AE103" s="254">
        <v>139</v>
      </c>
      <c r="AF103" s="254">
        <v>53</v>
      </c>
      <c r="AG103" s="254">
        <v>290</v>
      </c>
      <c r="AH103" s="254">
        <v>212</v>
      </c>
      <c r="AI103" s="254">
        <v>220</v>
      </c>
      <c r="AJ103" s="254">
        <v>1508</v>
      </c>
      <c r="AK103" s="254">
        <v>0</v>
      </c>
      <c r="AL103" s="254">
        <v>0</v>
      </c>
      <c r="AM103" s="254">
        <v>103</v>
      </c>
      <c r="AN103" s="254">
        <v>274</v>
      </c>
      <c r="AO103" s="257">
        <f t="shared" si="61"/>
        <v>10415</v>
      </c>
      <c r="AP103" s="258">
        <v>0</v>
      </c>
      <c r="AQ103" s="25">
        <v>0</v>
      </c>
      <c r="AR103" s="256">
        <f t="shared" si="62"/>
        <v>0</v>
      </c>
      <c r="AS103" s="259">
        <v>0</v>
      </c>
      <c r="AT103" s="260">
        <f t="shared" si="63"/>
        <v>10447</v>
      </c>
      <c r="AU103" s="253">
        <v>0</v>
      </c>
      <c r="AV103" s="254">
        <v>567561</v>
      </c>
      <c r="AW103" s="254">
        <f t="shared" si="64"/>
        <v>567561</v>
      </c>
      <c r="AX103" s="254">
        <v>211</v>
      </c>
      <c r="AY103" s="254">
        <v>0</v>
      </c>
      <c r="AZ103" s="254">
        <v>37</v>
      </c>
      <c r="BA103" s="254">
        <v>0</v>
      </c>
      <c r="BB103" s="254">
        <f t="shared" si="65"/>
        <v>248</v>
      </c>
      <c r="BC103" s="254">
        <v>127</v>
      </c>
      <c r="BD103" s="254">
        <v>57</v>
      </c>
      <c r="BE103" s="254">
        <v>68</v>
      </c>
      <c r="BF103" s="254">
        <f t="shared" si="66"/>
        <v>125</v>
      </c>
      <c r="BG103" s="254">
        <v>14</v>
      </c>
      <c r="BH103" s="254">
        <v>46</v>
      </c>
      <c r="BI103" s="254">
        <v>-634</v>
      </c>
      <c r="BJ103" s="254">
        <v>122</v>
      </c>
      <c r="BK103" s="254">
        <f t="shared" si="67"/>
        <v>-452</v>
      </c>
      <c r="BL103" s="254">
        <v>0</v>
      </c>
      <c r="BM103" s="254">
        <v>0</v>
      </c>
      <c r="BN103" s="254">
        <v>0</v>
      </c>
      <c r="BO103" s="254">
        <v>-171</v>
      </c>
      <c r="BP103" s="254">
        <v>28</v>
      </c>
      <c r="BQ103" s="254">
        <v>94</v>
      </c>
      <c r="BR103" s="254">
        <v>124</v>
      </c>
      <c r="BS103" s="254">
        <v>104</v>
      </c>
      <c r="BT103" s="254">
        <v>179</v>
      </c>
      <c r="BU103" s="254">
        <v>7</v>
      </c>
      <c r="BV103" s="254">
        <v>0</v>
      </c>
      <c r="BW103" s="254">
        <f t="shared" si="68"/>
        <v>186</v>
      </c>
      <c r="BX103" s="254">
        <v>58</v>
      </c>
      <c r="BY103" s="254">
        <v>0</v>
      </c>
      <c r="BZ103" s="254">
        <f t="shared" si="69"/>
        <v>58</v>
      </c>
      <c r="CA103" s="254">
        <v>74</v>
      </c>
      <c r="CB103" s="254">
        <v>612</v>
      </c>
      <c r="CC103" s="254">
        <v>0</v>
      </c>
      <c r="CD103" s="255">
        <f t="shared" si="70"/>
        <v>568718</v>
      </c>
      <c r="CE103" s="259">
        <v>579165</v>
      </c>
    </row>
    <row r="104" spans="1:83" s="21" customFormat="1" ht="12" customHeight="1">
      <c r="A104" s="186" t="s">
        <v>179</v>
      </c>
      <c r="B104" s="187">
        <v>5</v>
      </c>
      <c r="C104" s="188">
        <v>3</v>
      </c>
      <c r="D104" s="188">
        <v>6</v>
      </c>
      <c r="E104" s="189">
        <f t="shared" si="58"/>
        <v>14</v>
      </c>
      <c r="F104" s="187">
        <v>48</v>
      </c>
      <c r="G104" s="188">
        <v>221</v>
      </c>
      <c r="H104" s="188">
        <v>0</v>
      </c>
      <c r="I104" s="188">
        <v>0</v>
      </c>
      <c r="J104" s="192">
        <f t="shared" si="59"/>
        <v>269</v>
      </c>
      <c r="K104" s="187">
        <v>28</v>
      </c>
      <c r="L104" s="188">
        <v>96</v>
      </c>
      <c r="M104" s="188">
        <v>518</v>
      </c>
      <c r="N104" s="188">
        <f t="shared" si="60"/>
        <v>642</v>
      </c>
      <c r="O104" s="188">
        <v>129</v>
      </c>
      <c r="P104" s="188">
        <v>0</v>
      </c>
      <c r="Q104" s="188">
        <v>239</v>
      </c>
      <c r="R104" s="188">
        <v>81</v>
      </c>
      <c r="S104" s="188">
        <v>11</v>
      </c>
      <c r="T104" s="188">
        <v>449</v>
      </c>
      <c r="U104" s="188">
        <v>976</v>
      </c>
      <c r="V104" s="188">
        <v>595</v>
      </c>
      <c r="W104" s="188">
        <v>440</v>
      </c>
      <c r="X104" s="188">
        <v>82</v>
      </c>
      <c r="Y104" s="188">
        <v>1463</v>
      </c>
      <c r="Z104" s="188">
        <v>674</v>
      </c>
      <c r="AA104" s="188">
        <v>21</v>
      </c>
      <c r="AB104" s="188">
        <v>200</v>
      </c>
      <c r="AC104" s="188">
        <v>1138</v>
      </c>
      <c r="AD104" s="188">
        <v>656</v>
      </c>
      <c r="AE104" s="188">
        <v>1216</v>
      </c>
      <c r="AF104" s="188">
        <v>1425</v>
      </c>
      <c r="AG104" s="188">
        <v>1320</v>
      </c>
      <c r="AH104" s="188">
        <v>41</v>
      </c>
      <c r="AI104" s="188">
        <v>620</v>
      </c>
      <c r="AJ104" s="188">
        <v>169</v>
      </c>
      <c r="AK104" s="188">
        <v>50</v>
      </c>
      <c r="AL104" s="188">
        <v>477</v>
      </c>
      <c r="AM104" s="188">
        <v>111</v>
      </c>
      <c r="AN104" s="188">
        <v>166</v>
      </c>
      <c r="AO104" s="193">
        <f t="shared" si="61"/>
        <v>13391</v>
      </c>
      <c r="AP104" s="190">
        <v>1029</v>
      </c>
      <c r="AQ104" s="191">
        <v>12</v>
      </c>
      <c r="AR104" s="192">
        <f t="shared" si="62"/>
        <v>1041</v>
      </c>
      <c r="AS104" s="194">
        <v>1699</v>
      </c>
      <c r="AT104" s="195">
        <f t="shared" si="63"/>
        <v>16400</v>
      </c>
      <c r="AU104" s="187">
        <v>31</v>
      </c>
      <c r="AV104" s="188">
        <v>1589</v>
      </c>
      <c r="AW104" s="188">
        <f t="shared" si="64"/>
        <v>1620</v>
      </c>
      <c r="AX104" s="188">
        <v>1234</v>
      </c>
      <c r="AY104" s="188">
        <v>212</v>
      </c>
      <c r="AZ104" s="188">
        <v>333</v>
      </c>
      <c r="BA104" s="188">
        <v>910</v>
      </c>
      <c r="BB104" s="188">
        <f t="shared" si="65"/>
        <v>2689</v>
      </c>
      <c r="BC104" s="188">
        <v>89</v>
      </c>
      <c r="BD104" s="188">
        <v>174</v>
      </c>
      <c r="BE104" s="188">
        <v>612</v>
      </c>
      <c r="BF104" s="188">
        <f t="shared" si="66"/>
        <v>786</v>
      </c>
      <c r="BG104" s="188">
        <v>174</v>
      </c>
      <c r="BH104" s="188">
        <v>23</v>
      </c>
      <c r="BI104" s="188">
        <v>18</v>
      </c>
      <c r="BJ104" s="188">
        <v>10</v>
      </c>
      <c r="BK104" s="188">
        <f t="shared" si="67"/>
        <v>225</v>
      </c>
      <c r="BL104" s="188">
        <v>13098</v>
      </c>
      <c r="BM104" s="188">
        <v>90664</v>
      </c>
      <c r="BN104" s="188">
        <v>43</v>
      </c>
      <c r="BO104" s="188">
        <v>767</v>
      </c>
      <c r="BP104" s="188">
        <v>32</v>
      </c>
      <c r="BQ104" s="188">
        <v>462</v>
      </c>
      <c r="BR104" s="188">
        <v>758</v>
      </c>
      <c r="BS104" s="188">
        <v>26</v>
      </c>
      <c r="BT104" s="188">
        <v>1179</v>
      </c>
      <c r="BU104" s="188">
        <v>89</v>
      </c>
      <c r="BV104" s="188">
        <v>0</v>
      </c>
      <c r="BW104" s="188">
        <f t="shared" si="68"/>
        <v>1268</v>
      </c>
      <c r="BX104" s="188">
        <v>140</v>
      </c>
      <c r="BY104" s="188">
        <v>486</v>
      </c>
      <c r="BZ104" s="188">
        <f t="shared" si="69"/>
        <v>626</v>
      </c>
      <c r="CA104" s="188">
        <v>259</v>
      </c>
      <c r="CB104" s="188">
        <v>213</v>
      </c>
      <c r="CC104" s="188">
        <v>0</v>
      </c>
      <c r="CD104" s="189">
        <f t="shared" si="70"/>
        <v>113625</v>
      </c>
      <c r="CE104" s="194">
        <v>130039</v>
      </c>
    </row>
    <row r="105" spans="1:83" s="21" customFormat="1" ht="12" customHeight="1">
      <c r="A105" s="177" t="s">
        <v>180</v>
      </c>
      <c r="B105" s="253">
        <v>0</v>
      </c>
      <c r="C105" s="254">
        <v>0</v>
      </c>
      <c r="D105" s="254">
        <v>0</v>
      </c>
      <c r="E105" s="255">
        <f t="shared" si="58"/>
        <v>0</v>
      </c>
      <c r="F105" s="253">
        <v>0</v>
      </c>
      <c r="G105" s="254">
        <v>0</v>
      </c>
      <c r="H105" s="254">
        <v>0</v>
      </c>
      <c r="I105" s="254">
        <v>0</v>
      </c>
      <c r="J105" s="256">
        <f t="shared" si="59"/>
        <v>0</v>
      </c>
      <c r="K105" s="253">
        <v>0</v>
      </c>
      <c r="L105" s="254">
        <v>0</v>
      </c>
      <c r="M105" s="254">
        <v>0</v>
      </c>
      <c r="N105" s="254">
        <f t="shared" si="60"/>
        <v>0</v>
      </c>
      <c r="O105" s="254">
        <v>0</v>
      </c>
      <c r="P105" s="254">
        <v>0</v>
      </c>
      <c r="Q105" s="254">
        <v>0</v>
      </c>
      <c r="R105" s="254">
        <v>0</v>
      </c>
      <c r="S105" s="254">
        <v>0</v>
      </c>
      <c r="T105" s="254">
        <v>0</v>
      </c>
      <c r="U105" s="254">
        <v>0</v>
      </c>
      <c r="V105" s="254">
        <v>0</v>
      </c>
      <c r="W105" s="254">
        <v>0</v>
      </c>
      <c r="X105" s="254">
        <v>0</v>
      </c>
      <c r="Y105" s="254">
        <v>0</v>
      </c>
      <c r="Z105" s="254">
        <v>0</v>
      </c>
      <c r="AA105" s="254">
        <v>0</v>
      </c>
      <c r="AB105" s="254">
        <v>0</v>
      </c>
      <c r="AC105" s="254">
        <v>0</v>
      </c>
      <c r="AD105" s="254">
        <v>0</v>
      </c>
      <c r="AE105" s="254">
        <v>0</v>
      </c>
      <c r="AF105" s="254">
        <v>0</v>
      </c>
      <c r="AG105" s="254">
        <v>0</v>
      </c>
      <c r="AH105" s="254">
        <v>0</v>
      </c>
      <c r="AI105" s="254">
        <v>0</v>
      </c>
      <c r="AJ105" s="254">
        <v>0</v>
      </c>
      <c r="AK105" s="254">
        <v>0</v>
      </c>
      <c r="AL105" s="254">
        <v>0</v>
      </c>
      <c r="AM105" s="254">
        <v>0</v>
      </c>
      <c r="AN105" s="254">
        <v>0</v>
      </c>
      <c r="AO105" s="257">
        <f t="shared" si="61"/>
        <v>0</v>
      </c>
      <c r="AP105" s="258">
        <v>0</v>
      </c>
      <c r="AQ105" s="25">
        <v>0</v>
      </c>
      <c r="AR105" s="256">
        <f t="shared" si="62"/>
        <v>0</v>
      </c>
      <c r="AS105" s="259">
        <v>0</v>
      </c>
      <c r="AT105" s="260">
        <f t="shared" si="63"/>
        <v>0</v>
      </c>
      <c r="AU105" s="253">
        <v>0</v>
      </c>
      <c r="AV105" s="254">
        <v>0</v>
      </c>
      <c r="AW105" s="254">
        <f t="shared" si="64"/>
        <v>0</v>
      </c>
      <c r="AX105" s="254">
        <v>0</v>
      </c>
      <c r="AY105" s="254">
        <v>0</v>
      </c>
      <c r="AZ105" s="254">
        <v>0</v>
      </c>
      <c r="BA105" s="254">
        <v>0</v>
      </c>
      <c r="BB105" s="254">
        <f t="shared" si="65"/>
        <v>0</v>
      </c>
      <c r="BC105" s="254">
        <v>0</v>
      </c>
      <c r="BD105" s="254">
        <v>0</v>
      </c>
      <c r="BE105" s="254">
        <v>0</v>
      </c>
      <c r="BF105" s="254">
        <f t="shared" si="66"/>
        <v>0</v>
      </c>
      <c r="BG105" s="254">
        <v>0</v>
      </c>
      <c r="BH105" s="254">
        <v>0</v>
      </c>
      <c r="BI105" s="254">
        <v>0</v>
      </c>
      <c r="BJ105" s="254">
        <v>0</v>
      </c>
      <c r="BK105" s="254">
        <f t="shared" si="67"/>
        <v>0</v>
      </c>
      <c r="BL105" s="254">
        <v>0</v>
      </c>
      <c r="BM105" s="254">
        <v>249695</v>
      </c>
      <c r="BN105" s="254">
        <v>0</v>
      </c>
      <c r="BO105" s="254">
        <v>0</v>
      </c>
      <c r="BP105" s="254">
        <v>0</v>
      </c>
      <c r="BQ105" s="254">
        <v>0</v>
      </c>
      <c r="BR105" s="254">
        <v>0</v>
      </c>
      <c r="BS105" s="254">
        <v>0</v>
      </c>
      <c r="BT105" s="254">
        <v>0</v>
      </c>
      <c r="BU105" s="254">
        <v>0</v>
      </c>
      <c r="BV105" s="254">
        <v>0</v>
      </c>
      <c r="BW105" s="254">
        <f t="shared" si="68"/>
        <v>0</v>
      </c>
      <c r="BX105" s="254">
        <v>0</v>
      </c>
      <c r="BY105" s="254">
        <v>0</v>
      </c>
      <c r="BZ105" s="254">
        <f t="shared" si="69"/>
        <v>0</v>
      </c>
      <c r="CA105" s="254">
        <v>0</v>
      </c>
      <c r="CB105" s="254">
        <v>0</v>
      </c>
      <c r="CC105" s="254">
        <v>0</v>
      </c>
      <c r="CD105" s="255">
        <f t="shared" si="70"/>
        <v>249695</v>
      </c>
      <c r="CE105" s="259">
        <v>249695</v>
      </c>
    </row>
    <row r="106" spans="1:83" s="21" customFormat="1" ht="12" customHeight="1">
      <c r="A106" s="186" t="s">
        <v>189</v>
      </c>
      <c r="B106" s="187">
        <v>0</v>
      </c>
      <c r="C106" s="188">
        <v>0</v>
      </c>
      <c r="D106" s="188">
        <v>0</v>
      </c>
      <c r="E106" s="189">
        <f t="shared" si="58"/>
        <v>0</v>
      </c>
      <c r="F106" s="187">
        <v>0</v>
      </c>
      <c r="G106" s="188">
        <v>0</v>
      </c>
      <c r="H106" s="188">
        <v>0</v>
      </c>
      <c r="I106" s="188">
        <v>0</v>
      </c>
      <c r="J106" s="192">
        <f t="shared" si="59"/>
        <v>0</v>
      </c>
      <c r="K106" s="187">
        <v>0</v>
      </c>
      <c r="L106" s="188">
        <v>0</v>
      </c>
      <c r="M106" s="188">
        <v>0</v>
      </c>
      <c r="N106" s="188">
        <f t="shared" si="60"/>
        <v>0</v>
      </c>
      <c r="O106" s="188">
        <v>0</v>
      </c>
      <c r="P106" s="188">
        <v>0</v>
      </c>
      <c r="Q106" s="188">
        <v>0</v>
      </c>
      <c r="R106" s="188">
        <v>0</v>
      </c>
      <c r="S106" s="188">
        <v>0</v>
      </c>
      <c r="T106" s="188">
        <v>0</v>
      </c>
      <c r="U106" s="188">
        <v>0</v>
      </c>
      <c r="V106" s="188">
        <v>0</v>
      </c>
      <c r="W106" s="188">
        <v>0</v>
      </c>
      <c r="X106" s="188">
        <v>0</v>
      </c>
      <c r="Y106" s="188">
        <v>0</v>
      </c>
      <c r="Z106" s="188">
        <v>0</v>
      </c>
      <c r="AA106" s="188">
        <v>0</v>
      </c>
      <c r="AB106" s="188">
        <v>0</v>
      </c>
      <c r="AC106" s="188">
        <v>0</v>
      </c>
      <c r="AD106" s="188">
        <v>0</v>
      </c>
      <c r="AE106" s="188">
        <v>0</v>
      </c>
      <c r="AF106" s="188">
        <v>0</v>
      </c>
      <c r="AG106" s="188">
        <v>0</v>
      </c>
      <c r="AH106" s="188">
        <v>0</v>
      </c>
      <c r="AI106" s="188">
        <v>0</v>
      </c>
      <c r="AJ106" s="188">
        <v>0</v>
      </c>
      <c r="AK106" s="188">
        <v>0</v>
      </c>
      <c r="AL106" s="188">
        <v>0</v>
      </c>
      <c r="AM106" s="188">
        <v>0</v>
      </c>
      <c r="AN106" s="188">
        <v>0</v>
      </c>
      <c r="AO106" s="193">
        <f t="shared" si="61"/>
        <v>0</v>
      </c>
      <c r="AP106" s="190">
        <v>0</v>
      </c>
      <c r="AQ106" s="191">
        <v>0</v>
      </c>
      <c r="AR106" s="192">
        <f t="shared" si="62"/>
        <v>0</v>
      </c>
      <c r="AS106" s="194">
        <v>0</v>
      </c>
      <c r="AT106" s="195">
        <f t="shared" si="63"/>
        <v>0</v>
      </c>
      <c r="AU106" s="187">
        <v>0</v>
      </c>
      <c r="AV106" s="188">
        <v>0</v>
      </c>
      <c r="AW106" s="188">
        <f t="shared" si="64"/>
        <v>0</v>
      </c>
      <c r="AX106" s="188">
        <v>0</v>
      </c>
      <c r="AY106" s="188">
        <v>0</v>
      </c>
      <c r="AZ106" s="188">
        <v>0</v>
      </c>
      <c r="BA106" s="188">
        <v>0</v>
      </c>
      <c r="BB106" s="188">
        <f t="shared" si="65"/>
        <v>0</v>
      </c>
      <c r="BC106" s="188">
        <v>0</v>
      </c>
      <c r="BD106" s="188">
        <v>0</v>
      </c>
      <c r="BE106" s="188">
        <v>0</v>
      </c>
      <c r="BF106" s="188">
        <f t="shared" si="66"/>
        <v>0</v>
      </c>
      <c r="BG106" s="188">
        <v>0</v>
      </c>
      <c r="BH106" s="188">
        <v>0</v>
      </c>
      <c r="BI106" s="188">
        <v>0</v>
      </c>
      <c r="BJ106" s="188">
        <v>0</v>
      </c>
      <c r="BK106" s="188">
        <f t="shared" si="67"/>
        <v>0</v>
      </c>
      <c r="BL106" s="188">
        <v>0</v>
      </c>
      <c r="BM106" s="188">
        <v>0</v>
      </c>
      <c r="BN106" s="188">
        <v>0</v>
      </c>
      <c r="BO106" s="188">
        <v>0</v>
      </c>
      <c r="BP106" s="188">
        <v>0</v>
      </c>
      <c r="BQ106" s="188">
        <v>0</v>
      </c>
      <c r="BR106" s="188">
        <v>0</v>
      </c>
      <c r="BS106" s="188">
        <v>0</v>
      </c>
      <c r="BT106" s="188">
        <v>477476</v>
      </c>
      <c r="BU106" s="188">
        <v>0</v>
      </c>
      <c r="BV106" s="188">
        <v>0</v>
      </c>
      <c r="BW106" s="188">
        <f t="shared" si="68"/>
        <v>477476</v>
      </c>
      <c r="BX106" s="188">
        <v>0</v>
      </c>
      <c r="BY106" s="188">
        <v>0</v>
      </c>
      <c r="BZ106" s="188">
        <f t="shared" si="69"/>
        <v>0</v>
      </c>
      <c r="CA106" s="188">
        <v>0</v>
      </c>
      <c r="CB106" s="188">
        <v>0</v>
      </c>
      <c r="CC106" s="188">
        <v>0</v>
      </c>
      <c r="CD106" s="189">
        <f t="shared" si="70"/>
        <v>477476</v>
      </c>
      <c r="CE106" s="194">
        <v>477476</v>
      </c>
    </row>
    <row r="107" spans="1:83" s="21" customFormat="1" ht="12" customHeight="1">
      <c r="A107" s="177" t="s">
        <v>190</v>
      </c>
      <c r="B107" s="253">
        <v>0</v>
      </c>
      <c r="C107" s="254">
        <v>0</v>
      </c>
      <c r="D107" s="254">
        <v>0</v>
      </c>
      <c r="E107" s="255">
        <f t="shared" si="58"/>
        <v>0</v>
      </c>
      <c r="F107" s="253">
        <v>0</v>
      </c>
      <c r="G107" s="254">
        <v>0</v>
      </c>
      <c r="H107" s="254">
        <v>0</v>
      </c>
      <c r="I107" s="254">
        <v>0</v>
      </c>
      <c r="J107" s="256">
        <f t="shared" si="59"/>
        <v>0</v>
      </c>
      <c r="K107" s="253">
        <v>0</v>
      </c>
      <c r="L107" s="254">
        <v>0</v>
      </c>
      <c r="M107" s="254">
        <v>0</v>
      </c>
      <c r="N107" s="254">
        <f t="shared" si="60"/>
        <v>0</v>
      </c>
      <c r="O107" s="254">
        <v>0</v>
      </c>
      <c r="P107" s="254">
        <v>0</v>
      </c>
      <c r="Q107" s="254">
        <v>0</v>
      </c>
      <c r="R107" s="254">
        <v>0</v>
      </c>
      <c r="S107" s="254">
        <v>0</v>
      </c>
      <c r="T107" s="254">
        <v>0</v>
      </c>
      <c r="U107" s="254">
        <v>0</v>
      </c>
      <c r="V107" s="254">
        <v>0</v>
      </c>
      <c r="W107" s="254">
        <v>0</v>
      </c>
      <c r="X107" s="254">
        <v>0</v>
      </c>
      <c r="Y107" s="254">
        <v>0</v>
      </c>
      <c r="Z107" s="254">
        <v>0</v>
      </c>
      <c r="AA107" s="254">
        <v>0</v>
      </c>
      <c r="AB107" s="254">
        <v>0</v>
      </c>
      <c r="AC107" s="254">
        <v>0</v>
      </c>
      <c r="AD107" s="254">
        <v>0</v>
      </c>
      <c r="AE107" s="254">
        <v>0</v>
      </c>
      <c r="AF107" s="254">
        <v>0</v>
      </c>
      <c r="AG107" s="254">
        <v>0</v>
      </c>
      <c r="AH107" s="254">
        <v>0</v>
      </c>
      <c r="AI107" s="254">
        <v>0</v>
      </c>
      <c r="AJ107" s="254">
        <v>0</v>
      </c>
      <c r="AK107" s="254">
        <v>0</v>
      </c>
      <c r="AL107" s="254">
        <v>0</v>
      </c>
      <c r="AM107" s="254">
        <v>0</v>
      </c>
      <c r="AN107" s="254">
        <v>0</v>
      </c>
      <c r="AO107" s="257">
        <f t="shared" si="61"/>
        <v>0</v>
      </c>
      <c r="AP107" s="258">
        <v>0</v>
      </c>
      <c r="AQ107" s="25">
        <v>0</v>
      </c>
      <c r="AR107" s="256">
        <f t="shared" si="62"/>
        <v>0</v>
      </c>
      <c r="AS107" s="259">
        <v>0</v>
      </c>
      <c r="AT107" s="260">
        <f t="shared" si="63"/>
        <v>0</v>
      </c>
      <c r="AU107" s="253">
        <v>0</v>
      </c>
      <c r="AV107" s="254">
        <v>0</v>
      </c>
      <c r="AW107" s="254">
        <f t="shared" si="64"/>
        <v>0</v>
      </c>
      <c r="AX107" s="254">
        <v>0</v>
      </c>
      <c r="AY107" s="254">
        <v>0</v>
      </c>
      <c r="AZ107" s="254">
        <v>0</v>
      </c>
      <c r="BA107" s="254">
        <v>0</v>
      </c>
      <c r="BB107" s="254">
        <f t="shared" si="65"/>
        <v>0</v>
      </c>
      <c r="BC107" s="254">
        <v>0</v>
      </c>
      <c r="BD107" s="254">
        <v>0</v>
      </c>
      <c r="BE107" s="254">
        <v>0</v>
      </c>
      <c r="BF107" s="254">
        <f t="shared" si="66"/>
        <v>0</v>
      </c>
      <c r="BG107" s="254">
        <v>0</v>
      </c>
      <c r="BH107" s="254">
        <v>0</v>
      </c>
      <c r="BI107" s="254">
        <v>0</v>
      </c>
      <c r="BJ107" s="254">
        <v>0</v>
      </c>
      <c r="BK107" s="254">
        <f t="shared" si="67"/>
        <v>0</v>
      </c>
      <c r="BL107" s="254">
        <v>0</v>
      </c>
      <c r="BM107" s="254">
        <v>0</v>
      </c>
      <c r="BN107" s="254">
        <v>0</v>
      </c>
      <c r="BO107" s="254">
        <v>0</v>
      </c>
      <c r="BP107" s="254">
        <v>0</v>
      </c>
      <c r="BQ107" s="254">
        <v>0</v>
      </c>
      <c r="BR107" s="254">
        <v>0</v>
      </c>
      <c r="BS107" s="254">
        <v>0</v>
      </c>
      <c r="BT107" s="254">
        <v>11134</v>
      </c>
      <c r="BU107" s="254">
        <v>0</v>
      </c>
      <c r="BV107" s="254">
        <v>0</v>
      </c>
      <c r="BW107" s="254">
        <f t="shared" si="68"/>
        <v>11134</v>
      </c>
      <c r="BX107" s="254">
        <v>0</v>
      </c>
      <c r="BY107" s="254">
        <v>0</v>
      </c>
      <c r="BZ107" s="254">
        <f t="shared" si="69"/>
        <v>0</v>
      </c>
      <c r="CA107" s="254">
        <v>0</v>
      </c>
      <c r="CB107" s="254">
        <v>0</v>
      </c>
      <c r="CC107" s="254">
        <v>0</v>
      </c>
      <c r="CD107" s="255">
        <f t="shared" si="70"/>
        <v>11134</v>
      </c>
      <c r="CE107" s="259">
        <v>11134</v>
      </c>
    </row>
    <row r="108" spans="1:83" s="21" customFormat="1" ht="12" customHeight="1">
      <c r="A108" s="186" t="s">
        <v>191</v>
      </c>
      <c r="B108" s="187">
        <v>0</v>
      </c>
      <c r="C108" s="188">
        <v>0</v>
      </c>
      <c r="D108" s="188">
        <v>0</v>
      </c>
      <c r="E108" s="189">
        <f t="shared" si="58"/>
        <v>0</v>
      </c>
      <c r="F108" s="187">
        <v>0</v>
      </c>
      <c r="G108" s="188">
        <v>0</v>
      </c>
      <c r="H108" s="188">
        <v>0</v>
      </c>
      <c r="I108" s="188">
        <v>0</v>
      </c>
      <c r="J108" s="192">
        <f t="shared" si="59"/>
        <v>0</v>
      </c>
      <c r="K108" s="187">
        <v>0</v>
      </c>
      <c r="L108" s="188">
        <v>0</v>
      </c>
      <c r="M108" s="188">
        <v>0</v>
      </c>
      <c r="N108" s="188">
        <f t="shared" si="60"/>
        <v>0</v>
      </c>
      <c r="O108" s="188">
        <v>0</v>
      </c>
      <c r="P108" s="188">
        <v>0</v>
      </c>
      <c r="Q108" s="188">
        <v>0</v>
      </c>
      <c r="R108" s="188">
        <v>0</v>
      </c>
      <c r="S108" s="188">
        <v>0</v>
      </c>
      <c r="T108" s="188">
        <v>0</v>
      </c>
      <c r="U108" s="188">
        <v>0</v>
      </c>
      <c r="V108" s="188">
        <v>0</v>
      </c>
      <c r="W108" s="188">
        <v>0</v>
      </c>
      <c r="X108" s="188">
        <v>0</v>
      </c>
      <c r="Y108" s="188">
        <v>0</v>
      </c>
      <c r="Z108" s="188">
        <v>0</v>
      </c>
      <c r="AA108" s="188">
        <v>0</v>
      </c>
      <c r="AB108" s="188">
        <v>0</v>
      </c>
      <c r="AC108" s="188">
        <v>0</v>
      </c>
      <c r="AD108" s="188">
        <v>0</v>
      </c>
      <c r="AE108" s="188">
        <v>0</v>
      </c>
      <c r="AF108" s="188">
        <v>0</v>
      </c>
      <c r="AG108" s="188">
        <v>0</v>
      </c>
      <c r="AH108" s="188">
        <v>0</v>
      </c>
      <c r="AI108" s="188">
        <v>0</v>
      </c>
      <c r="AJ108" s="188">
        <v>0</v>
      </c>
      <c r="AK108" s="188">
        <v>0</v>
      </c>
      <c r="AL108" s="188">
        <v>0</v>
      </c>
      <c r="AM108" s="188">
        <v>0</v>
      </c>
      <c r="AN108" s="188">
        <v>0</v>
      </c>
      <c r="AO108" s="193">
        <f t="shared" si="61"/>
        <v>0</v>
      </c>
      <c r="AP108" s="190">
        <v>0</v>
      </c>
      <c r="AQ108" s="191">
        <v>0</v>
      </c>
      <c r="AR108" s="192">
        <f t="shared" si="62"/>
        <v>0</v>
      </c>
      <c r="AS108" s="194">
        <v>0</v>
      </c>
      <c r="AT108" s="195">
        <f t="shared" si="63"/>
        <v>0</v>
      </c>
      <c r="AU108" s="187">
        <v>0</v>
      </c>
      <c r="AV108" s="188">
        <v>0</v>
      </c>
      <c r="AW108" s="188">
        <f t="shared" si="64"/>
        <v>0</v>
      </c>
      <c r="AX108" s="188">
        <v>0</v>
      </c>
      <c r="AY108" s="188">
        <v>0</v>
      </c>
      <c r="AZ108" s="188">
        <v>0</v>
      </c>
      <c r="BA108" s="188">
        <v>0</v>
      </c>
      <c r="BB108" s="188">
        <f t="shared" si="65"/>
        <v>0</v>
      </c>
      <c r="BC108" s="188">
        <v>0</v>
      </c>
      <c r="BD108" s="188">
        <v>0</v>
      </c>
      <c r="BE108" s="188">
        <v>0</v>
      </c>
      <c r="BF108" s="188">
        <f t="shared" si="66"/>
        <v>0</v>
      </c>
      <c r="BG108" s="188">
        <v>0</v>
      </c>
      <c r="BH108" s="188">
        <v>0</v>
      </c>
      <c r="BI108" s="188">
        <v>0</v>
      </c>
      <c r="BJ108" s="188">
        <v>0</v>
      </c>
      <c r="BK108" s="188">
        <f t="shared" si="67"/>
        <v>0</v>
      </c>
      <c r="BL108" s="188">
        <v>0</v>
      </c>
      <c r="BM108" s="188">
        <v>0</v>
      </c>
      <c r="BN108" s="188">
        <v>0</v>
      </c>
      <c r="BO108" s="188">
        <v>0</v>
      </c>
      <c r="BP108" s="188">
        <v>0</v>
      </c>
      <c r="BQ108" s="188">
        <v>0</v>
      </c>
      <c r="BR108" s="188">
        <v>0</v>
      </c>
      <c r="BS108" s="188">
        <v>0</v>
      </c>
      <c r="BT108" s="188">
        <v>0</v>
      </c>
      <c r="BU108" s="188">
        <v>179293</v>
      </c>
      <c r="BV108" s="188">
        <v>0</v>
      </c>
      <c r="BW108" s="188">
        <f t="shared" si="68"/>
        <v>179293</v>
      </c>
      <c r="BX108" s="188">
        <v>0</v>
      </c>
      <c r="BY108" s="188">
        <v>0</v>
      </c>
      <c r="BZ108" s="188">
        <f t="shared" si="69"/>
        <v>0</v>
      </c>
      <c r="CA108" s="188">
        <v>0</v>
      </c>
      <c r="CB108" s="188">
        <v>0</v>
      </c>
      <c r="CC108" s="188">
        <v>0</v>
      </c>
      <c r="CD108" s="189">
        <f t="shared" si="70"/>
        <v>179293</v>
      </c>
      <c r="CE108" s="194">
        <v>179293</v>
      </c>
    </row>
    <row r="109" spans="1:83" s="21" customFormat="1" ht="12" customHeight="1">
      <c r="A109" s="177" t="s">
        <v>193</v>
      </c>
      <c r="B109" s="253">
        <v>0</v>
      </c>
      <c r="C109" s="254">
        <v>0</v>
      </c>
      <c r="D109" s="254">
        <v>0</v>
      </c>
      <c r="E109" s="255">
        <f t="shared" si="58"/>
        <v>0</v>
      </c>
      <c r="F109" s="253">
        <v>0</v>
      </c>
      <c r="G109" s="254">
        <v>0</v>
      </c>
      <c r="H109" s="254">
        <v>0</v>
      </c>
      <c r="I109" s="254">
        <v>0</v>
      </c>
      <c r="J109" s="256">
        <f t="shared" si="59"/>
        <v>0</v>
      </c>
      <c r="K109" s="253">
        <v>0</v>
      </c>
      <c r="L109" s="254">
        <v>0</v>
      </c>
      <c r="M109" s="254">
        <v>0</v>
      </c>
      <c r="N109" s="254">
        <f t="shared" si="60"/>
        <v>0</v>
      </c>
      <c r="O109" s="254">
        <v>0</v>
      </c>
      <c r="P109" s="254">
        <v>0</v>
      </c>
      <c r="Q109" s="254">
        <v>0</v>
      </c>
      <c r="R109" s="254">
        <v>0</v>
      </c>
      <c r="S109" s="254">
        <v>0</v>
      </c>
      <c r="T109" s="254">
        <v>0</v>
      </c>
      <c r="U109" s="254">
        <v>0</v>
      </c>
      <c r="V109" s="254">
        <v>0</v>
      </c>
      <c r="W109" s="254">
        <v>0</v>
      </c>
      <c r="X109" s="254">
        <v>0</v>
      </c>
      <c r="Y109" s="254">
        <v>0</v>
      </c>
      <c r="Z109" s="254">
        <v>0</v>
      </c>
      <c r="AA109" s="254">
        <v>0</v>
      </c>
      <c r="AB109" s="254">
        <v>0</v>
      </c>
      <c r="AC109" s="254">
        <v>0</v>
      </c>
      <c r="AD109" s="254">
        <v>0</v>
      </c>
      <c r="AE109" s="254">
        <v>0</v>
      </c>
      <c r="AF109" s="254">
        <v>0</v>
      </c>
      <c r="AG109" s="254">
        <v>0</v>
      </c>
      <c r="AH109" s="254">
        <v>0</v>
      </c>
      <c r="AI109" s="254">
        <v>0</v>
      </c>
      <c r="AJ109" s="254">
        <v>0</v>
      </c>
      <c r="AK109" s="254">
        <v>0</v>
      </c>
      <c r="AL109" s="254">
        <v>0</v>
      </c>
      <c r="AM109" s="254">
        <v>0</v>
      </c>
      <c r="AN109" s="254">
        <v>0</v>
      </c>
      <c r="AO109" s="257">
        <f t="shared" si="61"/>
        <v>0</v>
      </c>
      <c r="AP109" s="258">
        <v>0</v>
      </c>
      <c r="AQ109" s="25">
        <v>0</v>
      </c>
      <c r="AR109" s="256">
        <f t="shared" si="62"/>
        <v>0</v>
      </c>
      <c r="AS109" s="259">
        <v>0</v>
      </c>
      <c r="AT109" s="260">
        <f t="shared" si="63"/>
        <v>0</v>
      </c>
      <c r="AU109" s="253">
        <v>0</v>
      </c>
      <c r="AV109" s="254">
        <v>0</v>
      </c>
      <c r="AW109" s="254">
        <f t="shared" si="64"/>
        <v>0</v>
      </c>
      <c r="AX109" s="254">
        <v>0</v>
      </c>
      <c r="AY109" s="254">
        <v>0</v>
      </c>
      <c r="AZ109" s="254">
        <v>0</v>
      </c>
      <c r="BA109" s="254">
        <v>0</v>
      </c>
      <c r="BB109" s="254">
        <f t="shared" si="65"/>
        <v>0</v>
      </c>
      <c r="BC109" s="254">
        <v>0</v>
      </c>
      <c r="BD109" s="254">
        <v>0</v>
      </c>
      <c r="BE109" s="254">
        <v>0</v>
      </c>
      <c r="BF109" s="254">
        <f t="shared" si="66"/>
        <v>0</v>
      </c>
      <c r="BG109" s="254">
        <v>0</v>
      </c>
      <c r="BH109" s="254">
        <v>0</v>
      </c>
      <c r="BI109" s="254">
        <v>0</v>
      </c>
      <c r="BJ109" s="254">
        <v>0</v>
      </c>
      <c r="BK109" s="254">
        <f t="shared" si="67"/>
        <v>0</v>
      </c>
      <c r="BL109" s="254">
        <v>0</v>
      </c>
      <c r="BM109" s="254">
        <v>0</v>
      </c>
      <c r="BN109" s="254">
        <v>0</v>
      </c>
      <c r="BO109" s="254">
        <v>0</v>
      </c>
      <c r="BP109" s="254">
        <v>0</v>
      </c>
      <c r="BQ109" s="254">
        <v>0</v>
      </c>
      <c r="BR109" s="254">
        <v>0</v>
      </c>
      <c r="BS109" s="254">
        <v>0</v>
      </c>
      <c r="BT109" s="254">
        <v>0</v>
      </c>
      <c r="BU109" s="254">
        <v>0</v>
      </c>
      <c r="BV109" s="254">
        <v>111139</v>
      </c>
      <c r="BW109" s="254">
        <f t="shared" si="68"/>
        <v>111139</v>
      </c>
      <c r="BX109" s="254">
        <v>0</v>
      </c>
      <c r="BY109" s="254">
        <v>0</v>
      </c>
      <c r="BZ109" s="254">
        <f t="shared" si="69"/>
        <v>0</v>
      </c>
      <c r="CA109" s="254">
        <v>0</v>
      </c>
      <c r="CB109" s="254">
        <v>0</v>
      </c>
      <c r="CC109" s="254">
        <v>0</v>
      </c>
      <c r="CD109" s="255">
        <f t="shared" si="70"/>
        <v>111139</v>
      </c>
      <c r="CE109" s="259">
        <v>111139</v>
      </c>
    </row>
    <row r="110" spans="1:83" s="21" customFormat="1" ht="12" customHeight="1">
      <c r="A110" s="261" t="s">
        <v>312</v>
      </c>
      <c r="B110" s="224">
        <f>SUM(B112:B123)</f>
        <v>22</v>
      </c>
      <c r="C110" s="225">
        <f>SUM(C112:C123)</f>
        <v>77</v>
      </c>
      <c r="D110" s="225">
        <f>SUM(D112:D123)</f>
        <v>6</v>
      </c>
      <c r="E110" s="226">
        <f t="shared" si="58"/>
        <v>105</v>
      </c>
      <c r="F110" s="224">
        <f>SUM(F112:F123)</f>
        <v>0</v>
      </c>
      <c r="G110" s="225">
        <f>SUM(G112:G123)</f>
        <v>0</v>
      </c>
      <c r="H110" s="225">
        <f>SUM(H112:H123)</f>
        <v>0</v>
      </c>
      <c r="I110" s="225">
        <f>SUM(I112:I123)</f>
        <v>0</v>
      </c>
      <c r="J110" s="227">
        <f t="shared" si="59"/>
        <v>0</v>
      </c>
      <c r="K110" s="224">
        <f t="shared" ref="K110:AN110" si="71">SUM(K112:K123)</f>
        <v>0</v>
      </c>
      <c r="L110" s="225">
        <f t="shared" si="71"/>
        <v>0</v>
      </c>
      <c r="M110" s="225">
        <f t="shared" si="71"/>
        <v>0</v>
      </c>
      <c r="N110" s="225">
        <f t="shared" si="71"/>
        <v>0</v>
      </c>
      <c r="O110" s="225">
        <f t="shared" si="71"/>
        <v>0</v>
      </c>
      <c r="P110" s="225">
        <f t="shared" si="71"/>
        <v>0</v>
      </c>
      <c r="Q110" s="225">
        <f t="shared" si="71"/>
        <v>0</v>
      </c>
      <c r="R110" s="225">
        <f t="shared" si="71"/>
        <v>0</v>
      </c>
      <c r="S110" s="225">
        <f t="shared" si="71"/>
        <v>0</v>
      </c>
      <c r="T110" s="225">
        <f t="shared" si="71"/>
        <v>0</v>
      </c>
      <c r="U110" s="225">
        <f t="shared" si="71"/>
        <v>0</v>
      </c>
      <c r="V110" s="225">
        <f t="shared" si="71"/>
        <v>0</v>
      </c>
      <c r="W110" s="225">
        <f t="shared" si="71"/>
        <v>0</v>
      </c>
      <c r="X110" s="225">
        <f t="shared" si="71"/>
        <v>0</v>
      </c>
      <c r="Y110" s="225">
        <f t="shared" si="71"/>
        <v>0</v>
      </c>
      <c r="Z110" s="225">
        <f t="shared" si="71"/>
        <v>0</v>
      </c>
      <c r="AA110" s="225">
        <f t="shared" si="71"/>
        <v>0</v>
      </c>
      <c r="AB110" s="225">
        <f t="shared" si="71"/>
        <v>0</v>
      </c>
      <c r="AC110" s="225">
        <f t="shared" si="71"/>
        <v>0</v>
      </c>
      <c r="AD110" s="225">
        <f t="shared" si="71"/>
        <v>0</v>
      </c>
      <c r="AE110" s="225">
        <f t="shared" si="71"/>
        <v>0</v>
      </c>
      <c r="AF110" s="225">
        <f t="shared" si="71"/>
        <v>0</v>
      </c>
      <c r="AG110" s="225">
        <f t="shared" si="71"/>
        <v>0</v>
      </c>
      <c r="AH110" s="225">
        <f t="shared" si="71"/>
        <v>684</v>
      </c>
      <c r="AI110" s="225">
        <f t="shared" si="71"/>
        <v>0</v>
      </c>
      <c r="AJ110" s="225">
        <f t="shared" si="71"/>
        <v>0</v>
      </c>
      <c r="AK110" s="225">
        <f t="shared" si="71"/>
        <v>0</v>
      </c>
      <c r="AL110" s="225">
        <f t="shared" si="71"/>
        <v>0</v>
      </c>
      <c r="AM110" s="225">
        <f t="shared" si="71"/>
        <v>0</v>
      </c>
      <c r="AN110" s="225">
        <f t="shared" si="71"/>
        <v>0</v>
      </c>
      <c r="AO110" s="228">
        <f t="shared" si="61"/>
        <v>684</v>
      </c>
      <c r="AP110" s="224">
        <f>SUM(AP112:AP123)</f>
        <v>0</v>
      </c>
      <c r="AQ110" s="225">
        <f>SUM(AQ112:AQ123)</f>
        <v>46811</v>
      </c>
      <c r="AR110" s="227">
        <f t="shared" si="62"/>
        <v>46811</v>
      </c>
      <c r="AS110" s="229">
        <f>SUM(AS112:AS123)</f>
        <v>0</v>
      </c>
      <c r="AT110" s="230">
        <f t="shared" si="63"/>
        <v>47495</v>
      </c>
      <c r="AU110" s="224">
        <f>SUM(AU112:AU123)</f>
        <v>368</v>
      </c>
      <c r="AV110" s="225">
        <f>SUM(AV112:AV123)</f>
        <v>8697</v>
      </c>
      <c r="AW110" s="225">
        <f t="shared" si="64"/>
        <v>9065</v>
      </c>
      <c r="AX110" s="225">
        <f>SUM(AX112:AX123)</f>
        <v>226507</v>
      </c>
      <c r="AY110" s="225">
        <f>SUM(AY112:AY123)</f>
        <v>11873</v>
      </c>
      <c r="AZ110" s="225">
        <f>SUM(AZ112:AZ123)</f>
        <v>28747</v>
      </c>
      <c r="BA110" s="225">
        <f>SUM(BA112:BA123)</f>
        <v>79926</v>
      </c>
      <c r="BB110" s="225">
        <f t="shared" si="65"/>
        <v>347053</v>
      </c>
      <c r="BC110" s="225">
        <f>SUM(BC112:BC123)</f>
        <v>0</v>
      </c>
      <c r="BD110" s="225">
        <f>SUM(BD112:BD123)</f>
        <v>17030</v>
      </c>
      <c r="BE110" s="225">
        <f>SUM(BE112:BE123)</f>
        <v>0</v>
      </c>
      <c r="BF110" s="225">
        <f t="shared" si="66"/>
        <v>17030</v>
      </c>
      <c r="BG110" s="225">
        <f>SUM(BG112:BG123)</f>
        <v>0</v>
      </c>
      <c r="BH110" s="225">
        <f>SUM(BH112:BH123)</f>
        <v>0</v>
      </c>
      <c r="BI110" s="225">
        <f>SUM(BI112:BI123)</f>
        <v>0</v>
      </c>
      <c r="BJ110" s="225">
        <f>SUM(BJ112:BJ123)</f>
        <v>0</v>
      </c>
      <c r="BK110" s="225">
        <f>SUM(BG110:BJ110)</f>
        <v>0</v>
      </c>
      <c r="BL110" s="225">
        <f t="shared" ref="BL110:BV110" si="72">SUM(BL112:BL123)</f>
        <v>0</v>
      </c>
      <c r="BM110" s="225">
        <f t="shared" si="72"/>
        <v>0</v>
      </c>
      <c r="BN110" s="225">
        <f t="shared" si="72"/>
        <v>0</v>
      </c>
      <c r="BO110" s="225">
        <f t="shared" si="72"/>
        <v>0</v>
      </c>
      <c r="BP110" s="225">
        <f t="shared" si="72"/>
        <v>0</v>
      </c>
      <c r="BQ110" s="225">
        <f t="shared" si="72"/>
        <v>0</v>
      </c>
      <c r="BR110" s="225">
        <f t="shared" si="72"/>
        <v>84412</v>
      </c>
      <c r="BS110" s="225">
        <f t="shared" si="72"/>
        <v>24692</v>
      </c>
      <c r="BT110" s="225">
        <f t="shared" si="72"/>
        <v>6449</v>
      </c>
      <c r="BU110" s="225">
        <f t="shared" si="72"/>
        <v>244</v>
      </c>
      <c r="BV110" s="225">
        <f t="shared" si="72"/>
        <v>0</v>
      </c>
      <c r="BW110" s="225">
        <f t="shared" si="68"/>
        <v>6693</v>
      </c>
      <c r="BX110" s="225">
        <f>SUM(BX112:BX123)</f>
        <v>0</v>
      </c>
      <c r="BY110" s="225">
        <f>SUM(BY112:BY123)</f>
        <v>0</v>
      </c>
      <c r="BZ110" s="225">
        <f t="shared" si="69"/>
        <v>0</v>
      </c>
      <c r="CA110" s="225">
        <f>SUM(CA112:CA123)</f>
        <v>0</v>
      </c>
      <c r="CB110" s="225">
        <f>SUM(CB112:CB123)</f>
        <v>82360</v>
      </c>
      <c r="CC110" s="225">
        <f>SUM(CC112:CC123)</f>
        <v>0</v>
      </c>
      <c r="CD110" s="226">
        <f t="shared" si="70"/>
        <v>571305</v>
      </c>
      <c r="CE110" s="229">
        <f>SUM(CE112:CE123)</f>
        <v>618905</v>
      </c>
    </row>
    <row r="111" spans="1:83" s="21" customFormat="1" ht="12" customHeight="1">
      <c r="A111" s="245" t="s">
        <v>310</v>
      </c>
      <c r="B111" s="250">
        <f>B110/B$99</f>
        <v>0.81481481481481477</v>
      </c>
      <c r="C111" s="251">
        <f t="shared" ref="C111:AJ111" si="73">C110/C$99</f>
        <v>0.96250000000000002</v>
      </c>
      <c r="D111" s="251">
        <f t="shared" si="73"/>
        <v>0.5</v>
      </c>
      <c r="E111" s="248">
        <f t="shared" si="73"/>
        <v>0.88235294117647056</v>
      </c>
      <c r="F111" s="250">
        <f t="shared" si="73"/>
        <v>0</v>
      </c>
      <c r="G111" s="251">
        <f t="shared" si="73"/>
        <v>0</v>
      </c>
      <c r="H111" s="251">
        <f t="shared" si="73"/>
        <v>0</v>
      </c>
      <c r="I111" s="251">
        <v>0</v>
      </c>
      <c r="J111" s="248">
        <f>J110/J$99</f>
        <v>0</v>
      </c>
      <c r="K111" s="250">
        <f t="shared" si="73"/>
        <v>0</v>
      </c>
      <c r="L111" s="251">
        <f t="shared" si="73"/>
        <v>0</v>
      </c>
      <c r="M111" s="251">
        <f t="shared" si="73"/>
        <v>0</v>
      </c>
      <c r="N111" s="251">
        <f>N110/N$99</f>
        <v>0</v>
      </c>
      <c r="O111" s="251">
        <f t="shared" si="73"/>
        <v>0</v>
      </c>
      <c r="P111" s="251">
        <f t="shared" si="73"/>
        <v>0</v>
      </c>
      <c r="Q111" s="251">
        <f t="shared" si="73"/>
        <v>0</v>
      </c>
      <c r="R111" s="251">
        <f t="shared" si="73"/>
        <v>0</v>
      </c>
      <c r="S111" s="251">
        <f t="shared" si="73"/>
        <v>0</v>
      </c>
      <c r="T111" s="251">
        <f t="shared" si="73"/>
        <v>0</v>
      </c>
      <c r="U111" s="251">
        <f t="shared" si="73"/>
        <v>0</v>
      </c>
      <c r="V111" s="251">
        <f t="shared" si="73"/>
        <v>0</v>
      </c>
      <c r="W111" s="251">
        <f t="shared" si="73"/>
        <v>0</v>
      </c>
      <c r="X111" s="251">
        <f t="shared" si="73"/>
        <v>0</v>
      </c>
      <c r="Y111" s="251">
        <f t="shared" si="73"/>
        <v>0</v>
      </c>
      <c r="Z111" s="251">
        <f t="shared" si="73"/>
        <v>0</v>
      </c>
      <c r="AA111" s="251">
        <f t="shared" si="73"/>
        <v>0</v>
      </c>
      <c r="AB111" s="251">
        <f t="shared" si="73"/>
        <v>0</v>
      </c>
      <c r="AC111" s="251">
        <f t="shared" si="73"/>
        <v>0</v>
      </c>
      <c r="AD111" s="251">
        <f t="shared" si="73"/>
        <v>0</v>
      </c>
      <c r="AE111" s="251">
        <f t="shared" si="73"/>
        <v>0</v>
      </c>
      <c r="AF111" s="251">
        <f t="shared" si="73"/>
        <v>0</v>
      </c>
      <c r="AG111" s="251">
        <f t="shared" si="73"/>
        <v>0</v>
      </c>
      <c r="AH111" s="251">
        <f t="shared" si="73"/>
        <v>0.3392857142857143</v>
      </c>
      <c r="AI111" s="251">
        <f t="shared" si="73"/>
        <v>0</v>
      </c>
      <c r="AJ111" s="251">
        <f t="shared" si="73"/>
        <v>0</v>
      </c>
      <c r="AK111" s="251">
        <f t="shared" ref="AK111:CB111" si="74">AK110/AK$99</f>
        <v>0</v>
      </c>
      <c r="AL111" s="251">
        <f t="shared" si="74"/>
        <v>0</v>
      </c>
      <c r="AM111" s="251">
        <f t="shared" si="74"/>
        <v>0</v>
      </c>
      <c r="AN111" s="251">
        <f t="shared" si="74"/>
        <v>0</v>
      </c>
      <c r="AO111" s="248">
        <f t="shared" si="74"/>
        <v>1.74503150751333E-2</v>
      </c>
      <c r="AP111" s="250">
        <f t="shared" si="74"/>
        <v>0</v>
      </c>
      <c r="AQ111" s="251">
        <f t="shared" si="74"/>
        <v>0.99940220756207432</v>
      </c>
      <c r="AR111" s="248">
        <f t="shared" si="74"/>
        <v>0.22163774531852939</v>
      </c>
      <c r="AS111" s="262">
        <f t="shared" si="74"/>
        <v>0</v>
      </c>
      <c r="AT111" s="262">
        <f t="shared" si="74"/>
        <v>0.18769166324175651</v>
      </c>
      <c r="AU111" s="250">
        <f t="shared" si="74"/>
        <v>3.020528099940082E-3</v>
      </c>
      <c r="AV111" s="251">
        <f t="shared" si="74"/>
        <v>1.4787798408488064E-2</v>
      </c>
      <c r="AW111" s="251">
        <f t="shared" si="74"/>
        <v>1.2768450869282896E-2</v>
      </c>
      <c r="AX111" s="251">
        <f t="shared" si="74"/>
        <v>0.9564440803641554</v>
      </c>
      <c r="AY111" s="251">
        <f t="shared" si="74"/>
        <v>0.98245759205626815</v>
      </c>
      <c r="AZ111" s="251">
        <f t="shared" si="74"/>
        <v>0.987292646907305</v>
      </c>
      <c r="BA111" s="251">
        <f t="shared" si="74"/>
        <v>0.98666765424783354</v>
      </c>
      <c r="BB111" s="251">
        <f t="shared" si="74"/>
        <v>0.96664067069604209</v>
      </c>
      <c r="BC111" s="251">
        <f>BC110/BC$99</f>
        <v>0</v>
      </c>
      <c r="BD111" s="251">
        <f t="shared" si="74"/>
        <v>0.98661722959272347</v>
      </c>
      <c r="BE111" s="251">
        <f t="shared" si="74"/>
        <v>0</v>
      </c>
      <c r="BF111" s="251">
        <f t="shared" si="74"/>
        <v>0.10081456749780966</v>
      </c>
      <c r="BG111" s="251">
        <f t="shared" si="74"/>
        <v>0</v>
      </c>
      <c r="BH111" s="251">
        <f t="shared" si="74"/>
        <v>0</v>
      </c>
      <c r="BI111" s="251">
        <f t="shared" si="74"/>
        <v>0</v>
      </c>
      <c r="BJ111" s="251">
        <f t="shared" si="74"/>
        <v>0</v>
      </c>
      <c r="BK111" s="251">
        <f t="shared" si="74"/>
        <v>0</v>
      </c>
      <c r="BL111" s="251">
        <f t="shared" si="74"/>
        <v>0</v>
      </c>
      <c r="BM111" s="251">
        <f t="shared" si="74"/>
        <v>0</v>
      </c>
      <c r="BN111" s="251">
        <f t="shared" si="74"/>
        <v>0</v>
      </c>
      <c r="BO111" s="251">
        <f t="shared" si="74"/>
        <v>0</v>
      </c>
      <c r="BP111" s="251">
        <f t="shared" si="74"/>
        <v>0</v>
      </c>
      <c r="BQ111" s="251">
        <f t="shared" si="74"/>
        <v>0</v>
      </c>
      <c r="BR111" s="251">
        <f t="shared" si="74"/>
        <v>0.58995953341114471</v>
      </c>
      <c r="BS111" s="251">
        <f t="shared" si="74"/>
        <v>0.99476271049875109</v>
      </c>
      <c r="BT111" s="251">
        <f t="shared" si="74"/>
        <v>1.2406861962358092E-2</v>
      </c>
      <c r="BU111" s="251">
        <f t="shared" si="74"/>
        <v>1.2637641526047007E-3</v>
      </c>
      <c r="BV111" s="251">
        <f t="shared" si="74"/>
        <v>0</v>
      </c>
      <c r="BW111" s="251">
        <f t="shared" si="74"/>
        <v>8.0866539400236814E-3</v>
      </c>
      <c r="BX111" s="251">
        <f t="shared" si="74"/>
        <v>0</v>
      </c>
      <c r="BY111" s="251">
        <f t="shared" si="74"/>
        <v>0</v>
      </c>
      <c r="BZ111" s="251">
        <f t="shared" si="74"/>
        <v>0</v>
      </c>
      <c r="CA111" s="251">
        <f t="shared" si="74"/>
        <v>0</v>
      </c>
      <c r="CB111" s="251">
        <f t="shared" si="74"/>
        <v>0.74504943777534538</v>
      </c>
      <c r="CC111" s="251">
        <v>0</v>
      </c>
      <c r="CD111" s="248">
        <f>CD110/CD$99</f>
        <v>0.1450343987205199</v>
      </c>
      <c r="CE111" s="262">
        <f>CE110/CE$99</f>
        <v>0.1476301485568548</v>
      </c>
    </row>
    <row r="112" spans="1:83" s="21" customFormat="1" ht="12" customHeight="1">
      <c r="A112" s="186" t="s">
        <v>166</v>
      </c>
      <c r="B112" s="187">
        <v>0</v>
      </c>
      <c r="C112" s="188">
        <v>0</v>
      </c>
      <c r="D112" s="188">
        <v>0</v>
      </c>
      <c r="E112" s="189">
        <f t="shared" ref="E112:E124" si="75">SUM(B112:D112)</f>
        <v>0</v>
      </c>
      <c r="F112" s="187">
        <v>0</v>
      </c>
      <c r="G112" s="188">
        <v>0</v>
      </c>
      <c r="H112" s="188">
        <v>0</v>
      </c>
      <c r="I112" s="188">
        <v>0</v>
      </c>
      <c r="J112" s="192">
        <f t="shared" ref="J112:J124" si="76">SUM(F112,G112,H112,I112)</f>
        <v>0</v>
      </c>
      <c r="K112" s="187">
        <v>0</v>
      </c>
      <c r="L112" s="188">
        <v>0</v>
      </c>
      <c r="M112" s="188">
        <v>0</v>
      </c>
      <c r="N112" s="188">
        <f t="shared" ref="N112:N123" si="77">SUM(K112:M112)</f>
        <v>0</v>
      </c>
      <c r="O112" s="188">
        <v>0</v>
      </c>
      <c r="P112" s="188">
        <v>0</v>
      </c>
      <c r="Q112" s="188">
        <v>0</v>
      </c>
      <c r="R112" s="188">
        <v>0</v>
      </c>
      <c r="S112" s="188">
        <v>0</v>
      </c>
      <c r="T112" s="188">
        <v>0</v>
      </c>
      <c r="U112" s="188">
        <v>0</v>
      </c>
      <c r="V112" s="188">
        <v>0</v>
      </c>
      <c r="W112" s="188">
        <v>0</v>
      </c>
      <c r="X112" s="188">
        <v>0</v>
      </c>
      <c r="Y112" s="188">
        <v>0</v>
      </c>
      <c r="Z112" s="188">
        <v>0</v>
      </c>
      <c r="AA112" s="188">
        <v>0</v>
      </c>
      <c r="AB112" s="188">
        <v>0</v>
      </c>
      <c r="AC112" s="188">
        <v>0</v>
      </c>
      <c r="AD112" s="188">
        <v>0</v>
      </c>
      <c r="AE112" s="188">
        <v>0</v>
      </c>
      <c r="AF112" s="188">
        <v>0</v>
      </c>
      <c r="AG112" s="188">
        <v>0</v>
      </c>
      <c r="AH112" s="188">
        <v>0</v>
      </c>
      <c r="AI112" s="188">
        <v>0</v>
      </c>
      <c r="AJ112" s="188">
        <v>0</v>
      </c>
      <c r="AK112" s="188">
        <v>0</v>
      </c>
      <c r="AL112" s="188">
        <v>0</v>
      </c>
      <c r="AM112" s="188">
        <v>0</v>
      </c>
      <c r="AN112" s="188">
        <v>0</v>
      </c>
      <c r="AO112" s="193">
        <f t="shared" ref="AO112:AO124" si="78">SUM(AN112,AM112,AL112,AK112,AJ112,AI112,AH112,AG112,AF112,AE112,AD112,AC112,AB112,AA112,Z112,Y112,X112,W112,V112,U112,T112,S112,R112,Q112,P112,O112,M112,L112,K112)</f>
        <v>0</v>
      </c>
      <c r="AP112" s="190">
        <v>0</v>
      </c>
      <c r="AQ112" s="191">
        <v>328</v>
      </c>
      <c r="AR112" s="192">
        <f t="shared" ref="AR112:AR124" si="79">SUM(AP112,AQ112)</f>
        <v>328</v>
      </c>
      <c r="AS112" s="194">
        <v>0</v>
      </c>
      <c r="AT112" s="195">
        <f t="shared" ref="AT112:AT124" si="80">SUM(AS112,AR112,AO112,J112)</f>
        <v>328</v>
      </c>
      <c r="AU112" s="187">
        <v>0</v>
      </c>
      <c r="AV112" s="188">
        <v>886</v>
      </c>
      <c r="AW112" s="188">
        <f t="shared" ref="AW112:AW124" si="81">SUM(AU112:AV112)</f>
        <v>886</v>
      </c>
      <c r="AX112" s="188">
        <v>156106</v>
      </c>
      <c r="AY112" s="188">
        <v>0</v>
      </c>
      <c r="AZ112" s="188">
        <v>0</v>
      </c>
      <c r="BA112" s="188">
        <v>10</v>
      </c>
      <c r="BB112" s="188">
        <f t="shared" ref="BB112:BB124" si="82">SUM(AX112:BA112)</f>
        <v>156116</v>
      </c>
      <c r="BC112" s="188">
        <v>0</v>
      </c>
      <c r="BD112" s="188">
        <v>0</v>
      </c>
      <c r="BE112" s="188">
        <v>0</v>
      </c>
      <c r="BF112" s="188">
        <f t="shared" ref="BF112:BF124" si="83">SUM(BD112:BE112)</f>
        <v>0</v>
      </c>
      <c r="BG112" s="188">
        <v>0</v>
      </c>
      <c r="BH112" s="188">
        <v>0</v>
      </c>
      <c r="BI112" s="188">
        <v>0</v>
      </c>
      <c r="BJ112" s="188">
        <v>0</v>
      </c>
      <c r="BK112" s="188">
        <f t="shared" ref="BK112:BK123" si="84">BG112+BH112+BI112+BJ112</f>
        <v>0</v>
      </c>
      <c r="BL112" s="188">
        <v>0</v>
      </c>
      <c r="BM112" s="188">
        <v>0</v>
      </c>
      <c r="BN112" s="188">
        <v>0</v>
      </c>
      <c r="BO112" s="188">
        <v>0</v>
      </c>
      <c r="BP112" s="188">
        <v>0</v>
      </c>
      <c r="BQ112" s="188">
        <v>0</v>
      </c>
      <c r="BR112" s="188">
        <v>0</v>
      </c>
      <c r="BS112" s="188">
        <v>0</v>
      </c>
      <c r="BT112" s="188">
        <v>0</v>
      </c>
      <c r="BU112" s="188">
        <v>0</v>
      </c>
      <c r="BV112" s="188">
        <v>0</v>
      </c>
      <c r="BW112" s="188">
        <f t="shared" ref="BW112:BW124" si="85">BT112+BU112+BV112</f>
        <v>0</v>
      </c>
      <c r="BX112" s="188">
        <v>0</v>
      </c>
      <c r="BY112" s="188">
        <v>0</v>
      </c>
      <c r="BZ112" s="188">
        <f t="shared" ref="BZ112:BZ146" si="86">BX112+BY112</f>
        <v>0</v>
      </c>
      <c r="CA112" s="188">
        <v>0</v>
      </c>
      <c r="CB112" s="188">
        <v>0</v>
      </c>
      <c r="CC112" s="188">
        <v>0</v>
      </c>
      <c r="CD112" s="189">
        <f t="shared" ref="CD112:CD124" si="87">SUM(CC112,CB112,BC112,CA112,BZ112,BW112,BS112,BR112,BQ112,BP112,BO112,BN112,BM112,BL112,BK112,BF112,BB112,AW112)</f>
        <v>157002</v>
      </c>
      <c r="CE112" s="194">
        <v>157330</v>
      </c>
    </row>
    <row r="113" spans="1:83" s="21" customFormat="1" ht="12" customHeight="1">
      <c r="A113" s="177" t="s">
        <v>167</v>
      </c>
      <c r="B113" s="253">
        <v>0</v>
      </c>
      <c r="C113" s="254">
        <v>0</v>
      </c>
      <c r="D113" s="254">
        <v>0</v>
      </c>
      <c r="E113" s="255">
        <f t="shared" si="75"/>
        <v>0</v>
      </c>
      <c r="F113" s="253">
        <v>0</v>
      </c>
      <c r="G113" s="254">
        <v>0</v>
      </c>
      <c r="H113" s="254">
        <v>0</v>
      </c>
      <c r="I113" s="254">
        <v>0</v>
      </c>
      <c r="J113" s="256">
        <f t="shared" si="76"/>
        <v>0</v>
      </c>
      <c r="K113" s="253">
        <v>0</v>
      </c>
      <c r="L113" s="254">
        <v>0</v>
      </c>
      <c r="M113" s="254">
        <v>0</v>
      </c>
      <c r="N113" s="254">
        <f t="shared" si="77"/>
        <v>0</v>
      </c>
      <c r="O113" s="254">
        <v>0</v>
      </c>
      <c r="P113" s="254">
        <v>0</v>
      </c>
      <c r="Q113" s="254">
        <v>0</v>
      </c>
      <c r="R113" s="254">
        <v>0</v>
      </c>
      <c r="S113" s="254">
        <v>0</v>
      </c>
      <c r="T113" s="254">
        <v>0</v>
      </c>
      <c r="U113" s="254">
        <v>0</v>
      </c>
      <c r="V113" s="254">
        <v>0</v>
      </c>
      <c r="W113" s="254">
        <v>0</v>
      </c>
      <c r="X113" s="254">
        <v>0</v>
      </c>
      <c r="Y113" s="254">
        <v>0</v>
      </c>
      <c r="Z113" s="254">
        <v>0</v>
      </c>
      <c r="AA113" s="254">
        <v>0</v>
      </c>
      <c r="AB113" s="254">
        <v>0</v>
      </c>
      <c r="AC113" s="254">
        <v>0</v>
      </c>
      <c r="AD113" s="254">
        <v>0</v>
      </c>
      <c r="AE113" s="254">
        <v>0</v>
      </c>
      <c r="AF113" s="254">
        <v>0</v>
      </c>
      <c r="AG113" s="254">
        <v>0</v>
      </c>
      <c r="AH113" s="254">
        <v>0</v>
      </c>
      <c r="AI113" s="254">
        <v>0</v>
      </c>
      <c r="AJ113" s="254">
        <v>0</v>
      </c>
      <c r="AK113" s="254">
        <v>0</v>
      </c>
      <c r="AL113" s="254">
        <v>0</v>
      </c>
      <c r="AM113" s="254">
        <v>0</v>
      </c>
      <c r="AN113" s="254">
        <v>0</v>
      </c>
      <c r="AO113" s="257">
        <f t="shared" si="78"/>
        <v>0</v>
      </c>
      <c r="AP113" s="258">
        <v>0</v>
      </c>
      <c r="AQ113" s="25">
        <v>0</v>
      </c>
      <c r="AR113" s="256">
        <f t="shared" si="79"/>
        <v>0</v>
      </c>
      <c r="AS113" s="259">
        <v>0</v>
      </c>
      <c r="AT113" s="260">
        <f t="shared" si="80"/>
        <v>0</v>
      </c>
      <c r="AU113" s="253">
        <v>0</v>
      </c>
      <c r="AV113" s="254">
        <v>0</v>
      </c>
      <c r="AW113" s="254">
        <f t="shared" si="81"/>
        <v>0</v>
      </c>
      <c r="AX113" s="254">
        <v>67664</v>
      </c>
      <c r="AY113" s="254">
        <v>0</v>
      </c>
      <c r="AZ113" s="254">
        <v>0</v>
      </c>
      <c r="BA113" s="254">
        <v>0</v>
      </c>
      <c r="BB113" s="254">
        <f t="shared" si="82"/>
        <v>67664</v>
      </c>
      <c r="BC113" s="254">
        <v>0</v>
      </c>
      <c r="BD113" s="254">
        <v>0</v>
      </c>
      <c r="BE113" s="254">
        <v>0</v>
      </c>
      <c r="BF113" s="254">
        <f t="shared" si="83"/>
        <v>0</v>
      </c>
      <c r="BG113" s="254">
        <v>0</v>
      </c>
      <c r="BH113" s="254">
        <v>0</v>
      </c>
      <c r="BI113" s="254">
        <v>0</v>
      </c>
      <c r="BJ113" s="254">
        <v>0</v>
      </c>
      <c r="BK113" s="254">
        <f t="shared" si="84"/>
        <v>0</v>
      </c>
      <c r="BL113" s="254">
        <v>0</v>
      </c>
      <c r="BM113" s="254">
        <v>0</v>
      </c>
      <c r="BN113" s="254">
        <v>0</v>
      </c>
      <c r="BO113" s="254">
        <v>0</v>
      </c>
      <c r="BP113" s="254">
        <v>0</v>
      </c>
      <c r="BQ113" s="254">
        <v>0</v>
      </c>
      <c r="BR113" s="254">
        <v>0</v>
      </c>
      <c r="BS113" s="254">
        <v>0</v>
      </c>
      <c r="BT113" s="254">
        <v>2192</v>
      </c>
      <c r="BU113" s="254">
        <v>0</v>
      </c>
      <c r="BV113" s="254">
        <v>0</v>
      </c>
      <c r="BW113" s="254">
        <f t="shared" si="85"/>
        <v>2192</v>
      </c>
      <c r="BX113" s="254">
        <v>0</v>
      </c>
      <c r="BY113" s="254">
        <v>0</v>
      </c>
      <c r="BZ113" s="254">
        <f t="shared" si="86"/>
        <v>0</v>
      </c>
      <c r="CA113" s="254">
        <v>0</v>
      </c>
      <c r="CB113" s="254">
        <v>0</v>
      </c>
      <c r="CC113" s="254">
        <v>0</v>
      </c>
      <c r="CD113" s="255">
        <f t="shared" si="87"/>
        <v>69856</v>
      </c>
      <c r="CE113" s="259">
        <v>69856</v>
      </c>
    </row>
    <row r="114" spans="1:83" s="21" customFormat="1" ht="12" customHeight="1">
      <c r="A114" s="186" t="s">
        <v>168</v>
      </c>
      <c r="B114" s="187">
        <v>0</v>
      </c>
      <c r="C114" s="188">
        <v>0</v>
      </c>
      <c r="D114" s="188">
        <v>0</v>
      </c>
      <c r="E114" s="189">
        <f t="shared" si="75"/>
        <v>0</v>
      </c>
      <c r="F114" s="187">
        <v>0</v>
      </c>
      <c r="G114" s="188">
        <v>0</v>
      </c>
      <c r="H114" s="188">
        <v>0</v>
      </c>
      <c r="I114" s="188">
        <v>0</v>
      </c>
      <c r="J114" s="192">
        <f t="shared" si="76"/>
        <v>0</v>
      </c>
      <c r="K114" s="187">
        <v>0</v>
      </c>
      <c r="L114" s="188">
        <v>0</v>
      </c>
      <c r="M114" s="188">
        <v>0</v>
      </c>
      <c r="N114" s="188">
        <f t="shared" si="77"/>
        <v>0</v>
      </c>
      <c r="O114" s="188">
        <v>0</v>
      </c>
      <c r="P114" s="188">
        <v>0</v>
      </c>
      <c r="Q114" s="188">
        <v>0</v>
      </c>
      <c r="R114" s="188">
        <v>0</v>
      </c>
      <c r="S114" s="188">
        <v>0</v>
      </c>
      <c r="T114" s="188">
        <v>0</v>
      </c>
      <c r="U114" s="188">
        <v>0</v>
      </c>
      <c r="V114" s="188">
        <v>0</v>
      </c>
      <c r="W114" s="188">
        <v>0</v>
      </c>
      <c r="X114" s="188">
        <v>0</v>
      </c>
      <c r="Y114" s="188">
        <v>0</v>
      </c>
      <c r="Z114" s="188">
        <v>0</v>
      </c>
      <c r="AA114" s="188">
        <v>0</v>
      </c>
      <c r="AB114" s="188">
        <v>0</v>
      </c>
      <c r="AC114" s="188">
        <v>0</v>
      </c>
      <c r="AD114" s="188">
        <v>0</v>
      </c>
      <c r="AE114" s="188">
        <v>0</v>
      </c>
      <c r="AF114" s="188">
        <v>0</v>
      </c>
      <c r="AG114" s="188">
        <v>0</v>
      </c>
      <c r="AH114" s="188">
        <v>0</v>
      </c>
      <c r="AI114" s="188">
        <v>0</v>
      </c>
      <c r="AJ114" s="188">
        <v>0</v>
      </c>
      <c r="AK114" s="188">
        <v>0</v>
      </c>
      <c r="AL114" s="188">
        <v>0</v>
      </c>
      <c r="AM114" s="188">
        <v>0</v>
      </c>
      <c r="AN114" s="188">
        <v>0</v>
      </c>
      <c r="AO114" s="193">
        <f t="shared" si="78"/>
        <v>0</v>
      </c>
      <c r="AP114" s="190">
        <v>0</v>
      </c>
      <c r="AQ114" s="191">
        <v>0</v>
      </c>
      <c r="AR114" s="192">
        <f t="shared" si="79"/>
        <v>0</v>
      </c>
      <c r="AS114" s="194">
        <v>0</v>
      </c>
      <c r="AT114" s="195">
        <f t="shared" si="80"/>
        <v>0</v>
      </c>
      <c r="AU114" s="187">
        <v>0</v>
      </c>
      <c r="AV114" s="188">
        <v>0</v>
      </c>
      <c r="AW114" s="188">
        <f t="shared" si="81"/>
        <v>0</v>
      </c>
      <c r="AX114" s="188">
        <v>1094</v>
      </c>
      <c r="AY114" s="188">
        <v>11873</v>
      </c>
      <c r="AZ114" s="188">
        <v>0</v>
      </c>
      <c r="BA114" s="188">
        <v>3627</v>
      </c>
      <c r="BB114" s="188">
        <f t="shared" si="82"/>
        <v>16594</v>
      </c>
      <c r="BC114" s="188">
        <v>0</v>
      </c>
      <c r="BD114" s="188">
        <v>0</v>
      </c>
      <c r="BE114" s="188">
        <v>0</v>
      </c>
      <c r="BF114" s="188">
        <f t="shared" si="83"/>
        <v>0</v>
      </c>
      <c r="BG114" s="188">
        <v>0</v>
      </c>
      <c r="BH114" s="188">
        <v>0</v>
      </c>
      <c r="BI114" s="188">
        <v>0</v>
      </c>
      <c r="BJ114" s="188">
        <v>0</v>
      </c>
      <c r="BK114" s="188">
        <f t="shared" si="84"/>
        <v>0</v>
      </c>
      <c r="BL114" s="188">
        <v>0</v>
      </c>
      <c r="BM114" s="188">
        <v>0</v>
      </c>
      <c r="BN114" s="188">
        <v>0</v>
      </c>
      <c r="BO114" s="188">
        <v>0</v>
      </c>
      <c r="BP114" s="188">
        <v>0</v>
      </c>
      <c r="BQ114" s="188">
        <v>0</v>
      </c>
      <c r="BR114" s="188">
        <v>0</v>
      </c>
      <c r="BS114" s="188">
        <v>0</v>
      </c>
      <c r="BT114" s="188">
        <v>35</v>
      </c>
      <c r="BU114" s="188">
        <v>0</v>
      </c>
      <c r="BV114" s="188">
        <v>0</v>
      </c>
      <c r="BW114" s="188">
        <f t="shared" si="85"/>
        <v>35</v>
      </c>
      <c r="BX114" s="188">
        <v>0</v>
      </c>
      <c r="BY114" s="188">
        <v>0</v>
      </c>
      <c r="BZ114" s="188">
        <f t="shared" si="86"/>
        <v>0</v>
      </c>
      <c r="CA114" s="188">
        <v>0</v>
      </c>
      <c r="CB114" s="188">
        <v>0</v>
      </c>
      <c r="CC114" s="188">
        <v>0</v>
      </c>
      <c r="CD114" s="189">
        <f t="shared" si="87"/>
        <v>16629</v>
      </c>
      <c r="CE114" s="194">
        <v>16629</v>
      </c>
    </row>
    <row r="115" spans="1:83" s="21" customFormat="1" ht="12" customHeight="1">
      <c r="A115" s="177" t="s">
        <v>169</v>
      </c>
      <c r="B115" s="253">
        <v>0</v>
      </c>
      <c r="C115" s="254">
        <v>0</v>
      </c>
      <c r="D115" s="254">
        <v>0</v>
      </c>
      <c r="E115" s="255">
        <f t="shared" si="75"/>
        <v>0</v>
      </c>
      <c r="F115" s="253">
        <v>0</v>
      </c>
      <c r="G115" s="254">
        <v>0</v>
      </c>
      <c r="H115" s="254">
        <v>0</v>
      </c>
      <c r="I115" s="254">
        <v>0</v>
      </c>
      <c r="J115" s="256">
        <f t="shared" si="76"/>
        <v>0</v>
      </c>
      <c r="K115" s="253">
        <v>0</v>
      </c>
      <c r="L115" s="254">
        <v>0</v>
      </c>
      <c r="M115" s="254">
        <v>0</v>
      </c>
      <c r="N115" s="254">
        <f t="shared" si="77"/>
        <v>0</v>
      </c>
      <c r="O115" s="254">
        <v>0</v>
      </c>
      <c r="P115" s="254">
        <v>0</v>
      </c>
      <c r="Q115" s="254">
        <v>0</v>
      </c>
      <c r="R115" s="254">
        <v>0</v>
      </c>
      <c r="S115" s="254">
        <v>0</v>
      </c>
      <c r="T115" s="254">
        <v>0</v>
      </c>
      <c r="U115" s="254">
        <v>0</v>
      </c>
      <c r="V115" s="254">
        <v>0</v>
      </c>
      <c r="W115" s="254">
        <v>0</v>
      </c>
      <c r="X115" s="254">
        <v>0</v>
      </c>
      <c r="Y115" s="254">
        <v>0</v>
      </c>
      <c r="Z115" s="254">
        <v>0</v>
      </c>
      <c r="AA115" s="254">
        <v>0</v>
      </c>
      <c r="AB115" s="254">
        <v>0</v>
      </c>
      <c r="AC115" s="254">
        <v>0</v>
      </c>
      <c r="AD115" s="254">
        <v>0</v>
      </c>
      <c r="AE115" s="254">
        <v>0</v>
      </c>
      <c r="AF115" s="254">
        <v>0</v>
      </c>
      <c r="AG115" s="254">
        <v>0</v>
      </c>
      <c r="AH115" s="254">
        <v>0</v>
      </c>
      <c r="AI115" s="254">
        <v>0</v>
      </c>
      <c r="AJ115" s="254">
        <v>0</v>
      </c>
      <c r="AK115" s="254">
        <v>0</v>
      </c>
      <c r="AL115" s="254">
        <v>0</v>
      </c>
      <c r="AM115" s="254">
        <v>0</v>
      </c>
      <c r="AN115" s="254">
        <v>0</v>
      </c>
      <c r="AO115" s="257">
        <f t="shared" si="78"/>
        <v>0</v>
      </c>
      <c r="AP115" s="258">
        <v>0</v>
      </c>
      <c r="AQ115" s="25">
        <v>0</v>
      </c>
      <c r="AR115" s="256">
        <f t="shared" si="79"/>
        <v>0</v>
      </c>
      <c r="AS115" s="259">
        <v>0</v>
      </c>
      <c r="AT115" s="260">
        <f t="shared" si="80"/>
        <v>0</v>
      </c>
      <c r="AU115" s="253">
        <v>0</v>
      </c>
      <c r="AV115" s="254">
        <v>0</v>
      </c>
      <c r="AW115" s="254">
        <f t="shared" si="81"/>
        <v>0</v>
      </c>
      <c r="AX115" s="254">
        <v>0</v>
      </c>
      <c r="AY115" s="254">
        <v>0</v>
      </c>
      <c r="AZ115" s="254">
        <v>28747</v>
      </c>
      <c r="BA115" s="254">
        <v>0</v>
      </c>
      <c r="BB115" s="254">
        <f t="shared" si="82"/>
        <v>28747</v>
      </c>
      <c r="BC115" s="254">
        <v>0</v>
      </c>
      <c r="BD115" s="254">
        <v>0</v>
      </c>
      <c r="BE115" s="254">
        <v>0</v>
      </c>
      <c r="BF115" s="254">
        <f t="shared" si="83"/>
        <v>0</v>
      </c>
      <c r="BG115" s="254">
        <v>0</v>
      </c>
      <c r="BH115" s="254">
        <v>0</v>
      </c>
      <c r="BI115" s="254">
        <v>0</v>
      </c>
      <c r="BJ115" s="254">
        <v>0</v>
      </c>
      <c r="BK115" s="254">
        <f t="shared" si="84"/>
        <v>0</v>
      </c>
      <c r="BL115" s="254">
        <v>0</v>
      </c>
      <c r="BM115" s="254">
        <v>0</v>
      </c>
      <c r="BN115" s="254">
        <v>0</v>
      </c>
      <c r="BO115" s="254">
        <v>0</v>
      </c>
      <c r="BP115" s="254">
        <v>0</v>
      </c>
      <c r="BQ115" s="254">
        <v>0</v>
      </c>
      <c r="BR115" s="254">
        <v>0</v>
      </c>
      <c r="BS115" s="254">
        <v>0</v>
      </c>
      <c r="BT115" s="254">
        <v>3</v>
      </c>
      <c r="BU115" s="254">
        <v>0</v>
      </c>
      <c r="BV115" s="254">
        <v>0</v>
      </c>
      <c r="BW115" s="254">
        <f t="shared" si="85"/>
        <v>3</v>
      </c>
      <c r="BX115" s="254">
        <v>0</v>
      </c>
      <c r="BY115" s="254">
        <v>0</v>
      </c>
      <c r="BZ115" s="254">
        <f t="shared" si="86"/>
        <v>0</v>
      </c>
      <c r="CA115" s="254">
        <v>0</v>
      </c>
      <c r="CB115" s="254">
        <v>0</v>
      </c>
      <c r="CC115" s="254">
        <v>0</v>
      </c>
      <c r="CD115" s="255">
        <f t="shared" si="87"/>
        <v>28750</v>
      </c>
      <c r="CE115" s="259">
        <v>28750</v>
      </c>
    </row>
    <row r="116" spans="1:83" s="21" customFormat="1" ht="12" customHeight="1">
      <c r="A116" s="186" t="s">
        <v>170</v>
      </c>
      <c r="B116" s="187">
        <v>0</v>
      </c>
      <c r="C116" s="188">
        <v>0</v>
      </c>
      <c r="D116" s="188">
        <v>0</v>
      </c>
      <c r="E116" s="189">
        <f t="shared" si="75"/>
        <v>0</v>
      </c>
      <c r="F116" s="187">
        <v>0</v>
      </c>
      <c r="G116" s="188">
        <v>0</v>
      </c>
      <c r="H116" s="188">
        <v>0</v>
      </c>
      <c r="I116" s="188">
        <v>0</v>
      </c>
      <c r="J116" s="192">
        <f t="shared" si="76"/>
        <v>0</v>
      </c>
      <c r="K116" s="187">
        <v>0</v>
      </c>
      <c r="L116" s="188">
        <v>0</v>
      </c>
      <c r="M116" s="188">
        <v>0</v>
      </c>
      <c r="N116" s="188">
        <f t="shared" si="77"/>
        <v>0</v>
      </c>
      <c r="O116" s="188">
        <v>0</v>
      </c>
      <c r="P116" s="188">
        <v>0</v>
      </c>
      <c r="Q116" s="188">
        <v>0</v>
      </c>
      <c r="R116" s="188">
        <v>0</v>
      </c>
      <c r="S116" s="188">
        <v>0</v>
      </c>
      <c r="T116" s="188">
        <v>0</v>
      </c>
      <c r="U116" s="188">
        <v>0</v>
      </c>
      <c r="V116" s="188">
        <v>0</v>
      </c>
      <c r="W116" s="188">
        <v>0</v>
      </c>
      <c r="X116" s="188">
        <v>0</v>
      </c>
      <c r="Y116" s="188">
        <v>0</v>
      </c>
      <c r="Z116" s="188">
        <v>0</v>
      </c>
      <c r="AA116" s="188">
        <v>0</v>
      </c>
      <c r="AB116" s="188">
        <v>0</v>
      </c>
      <c r="AC116" s="188">
        <v>0</v>
      </c>
      <c r="AD116" s="188">
        <v>0</v>
      </c>
      <c r="AE116" s="188">
        <v>0</v>
      </c>
      <c r="AF116" s="188">
        <v>0</v>
      </c>
      <c r="AG116" s="188">
        <v>0</v>
      </c>
      <c r="AH116" s="188">
        <v>0</v>
      </c>
      <c r="AI116" s="188">
        <v>0</v>
      </c>
      <c r="AJ116" s="188">
        <v>0</v>
      </c>
      <c r="AK116" s="188">
        <v>0</v>
      </c>
      <c r="AL116" s="188">
        <v>0</v>
      </c>
      <c r="AM116" s="188">
        <v>0</v>
      </c>
      <c r="AN116" s="188">
        <v>0</v>
      </c>
      <c r="AO116" s="193">
        <f t="shared" si="78"/>
        <v>0</v>
      </c>
      <c r="AP116" s="190">
        <v>0</v>
      </c>
      <c r="AQ116" s="191">
        <v>0</v>
      </c>
      <c r="AR116" s="192">
        <f t="shared" si="79"/>
        <v>0</v>
      </c>
      <c r="AS116" s="194">
        <v>0</v>
      </c>
      <c r="AT116" s="195">
        <f t="shared" si="80"/>
        <v>0</v>
      </c>
      <c r="AU116" s="187">
        <v>368</v>
      </c>
      <c r="AV116" s="188">
        <v>1003</v>
      </c>
      <c r="AW116" s="188">
        <f t="shared" si="81"/>
        <v>1371</v>
      </c>
      <c r="AX116" s="188">
        <v>1445</v>
      </c>
      <c r="AY116" s="188">
        <v>0</v>
      </c>
      <c r="AZ116" s="188">
        <v>0</v>
      </c>
      <c r="BA116" s="188">
        <v>59036</v>
      </c>
      <c r="BB116" s="188">
        <f t="shared" si="82"/>
        <v>60481</v>
      </c>
      <c r="BC116" s="188">
        <v>0</v>
      </c>
      <c r="BD116" s="188">
        <v>0</v>
      </c>
      <c r="BE116" s="188">
        <v>0</v>
      </c>
      <c r="BF116" s="188">
        <f t="shared" si="83"/>
        <v>0</v>
      </c>
      <c r="BG116" s="188">
        <v>0</v>
      </c>
      <c r="BH116" s="188">
        <v>0</v>
      </c>
      <c r="BI116" s="188">
        <v>0</v>
      </c>
      <c r="BJ116" s="188">
        <v>0</v>
      </c>
      <c r="BK116" s="188">
        <f t="shared" si="84"/>
        <v>0</v>
      </c>
      <c r="BL116" s="188">
        <v>0</v>
      </c>
      <c r="BM116" s="188">
        <v>0</v>
      </c>
      <c r="BN116" s="188">
        <v>0</v>
      </c>
      <c r="BO116" s="188">
        <v>0</v>
      </c>
      <c r="BP116" s="188">
        <v>0</v>
      </c>
      <c r="BQ116" s="188">
        <v>0</v>
      </c>
      <c r="BR116" s="188">
        <v>0</v>
      </c>
      <c r="BS116" s="188">
        <v>0</v>
      </c>
      <c r="BT116" s="188">
        <v>2129</v>
      </c>
      <c r="BU116" s="188">
        <v>0</v>
      </c>
      <c r="BV116" s="188">
        <v>0</v>
      </c>
      <c r="BW116" s="188">
        <f t="shared" si="85"/>
        <v>2129</v>
      </c>
      <c r="BX116" s="188">
        <v>0</v>
      </c>
      <c r="BY116" s="188">
        <v>0</v>
      </c>
      <c r="BZ116" s="188">
        <f t="shared" si="86"/>
        <v>0</v>
      </c>
      <c r="CA116" s="188">
        <v>0</v>
      </c>
      <c r="CB116" s="188">
        <v>0</v>
      </c>
      <c r="CC116" s="188">
        <v>0</v>
      </c>
      <c r="CD116" s="189">
        <f t="shared" si="87"/>
        <v>63981</v>
      </c>
      <c r="CE116" s="194">
        <v>63981</v>
      </c>
    </row>
    <row r="117" spans="1:83" s="21" customFormat="1" ht="12" customHeight="1">
      <c r="A117" s="263" t="s">
        <v>171</v>
      </c>
      <c r="B117" s="253">
        <v>0</v>
      </c>
      <c r="C117" s="254">
        <v>0</v>
      </c>
      <c r="D117" s="254">
        <v>0</v>
      </c>
      <c r="E117" s="255">
        <f t="shared" si="75"/>
        <v>0</v>
      </c>
      <c r="F117" s="253">
        <v>0</v>
      </c>
      <c r="G117" s="254">
        <v>0</v>
      </c>
      <c r="H117" s="254">
        <v>0</v>
      </c>
      <c r="I117" s="254">
        <v>0</v>
      </c>
      <c r="J117" s="256">
        <f t="shared" si="76"/>
        <v>0</v>
      </c>
      <c r="K117" s="253">
        <v>0</v>
      </c>
      <c r="L117" s="254">
        <v>0</v>
      </c>
      <c r="M117" s="254">
        <v>0</v>
      </c>
      <c r="N117" s="254">
        <f t="shared" si="77"/>
        <v>0</v>
      </c>
      <c r="O117" s="254">
        <v>0</v>
      </c>
      <c r="P117" s="254">
        <v>0</v>
      </c>
      <c r="Q117" s="254">
        <v>0</v>
      </c>
      <c r="R117" s="254">
        <v>0</v>
      </c>
      <c r="S117" s="254">
        <v>0</v>
      </c>
      <c r="T117" s="254">
        <v>0</v>
      </c>
      <c r="U117" s="254">
        <v>0</v>
      </c>
      <c r="V117" s="254">
        <v>0</v>
      </c>
      <c r="W117" s="254">
        <v>0</v>
      </c>
      <c r="X117" s="254">
        <v>0</v>
      </c>
      <c r="Y117" s="254">
        <v>0</v>
      </c>
      <c r="Z117" s="254">
        <v>0</v>
      </c>
      <c r="AA117" s="254">
        <v>0</v>
      </c>
      <c r="AB117" s="254">
        <v>0</v>
      </c>
      <c r="AC117" s="254">
        <v>0</v>
      </c>
      <c r="AD117" s="254">
        <v>0</v>
      </c>
      <c r="AE117" s="254">
        <v>0</v>
      </c>
      <c r="AF117" s="254">
        <v>0</v>
      </c>
      <c r="AG117" s="254">
        <v>0</v>
      </c>
      <c r="AH117" s="254">
        <v>0</v>
      </c>
      <c r="AI117" s="254">
        <v>0</v>
      </c>
      <c r="AJ117" s="254">
        <v>0</v>
      </c>
      <c r="AK117" s="254">
        <v>0</v>
      </c>
      <c r="AL117" s="254">
        <v>0</v>
      </c>
      <c r="AM117" s="254">
        <v>0</v>
      </c>
      <c r="AN117" s="254">
        <v>0</v>
      </c>
      <c r="AO117" s="257">
        <f t="shared" si="78"/>
        <v>0</v>
      </c>
      <c r="AP117" s="258">
        <v>0</v>
      </c>
      <c r="AQ117" s="25">
        <v>0</v>
      </c>
      <c r="AR117" s="256">
        <f t="shared" si="79"/>
        <v>0</v>
      </c>
      <c r="AS117" s="259">
        <v>0</v>
      </c>
      <c r="AT117" s="260">
        <f t="shared" si="80"/>
        <v>0</v>
      </c>
      <c r="AU117" s="253">
        <v>0</v>
      </c>
      <c r="AV117" s="254">
        <v>0</v>
      </c>
      <c r="AW117" s="254">
        <f t="shared" si="81"/>
        <v>0</v>
      </c>
      <c r="AX117" s="254">
        <v>0</v>
      </c>
      <c r="AY117" s="254">
        <v>0</v>
      </c>
      <c r="AZ117" s="254">
        <v>0</v>
      </c>
      <c r="BA117" s="254">
        <v>17253</v>
      </c>
      <c r="BB117" s="254">
        <f t="shared" si="82"/>
        <v>17253</v>
      </c>
      <c r="BC117" s="254">
        <v>0</v>
      </c>
      <c r="BD117" s="254">
        <v>0</v>
      </c>
      <c r="BE117" s="254">
        <v>0</v>
      </c>
      <c r="BF117" s="254">
        <f t="shared" si="83"/>
        <v>0</v>
      </c>
      <c r="BG117" s="254">
        <v>0</v>
      </c>
      <c r="BH117" s="254">
        <v>0</v>
      </c>
      <c r="BI117" s="254">
        <v>0</v>
      </c>
      <c r="BJ117" s="254">
        <v>0</v>
      </c>
      <c r="BK117" s="254">
        <f t="shared" si="84"/>
        <v>0</v>
      </c>
      <c r="BL117" s="254">
        <v>0</v>
      </c>
      <c r="BM117" s="254">
        <v>0</v>
      </c>
      <c r="BN117" s="254">
        <v>0</v>
      </c>
      <c r="BO117" s="254">
        <v>0</v>
      </c>
      <c r="BP117" s="254">
        <v>0</v>
      </c>
      <c r="BQ117" s="254">
        <v>0</v>
      </c>
      <c r="BR117" s="254">
        <v>0</v>
      </c>
      <c r="BS117" s="254">
        <v>0</v>
      </c>
      <c r="BT117" s="254">
        <v>0</v>
      </c>
      <c r="BU117" s="254">
        <v>0</v>
      </c>
      <c r="BV117" s="254">
        <v>0</v>
      </c>
      <c r="BW117" s="254">
        <f t="shared" si="85"/>
        <v>0</v>
      </c>
      <c r="BX117" s="254">
        <v>0</v>
      </c>
      <c r="BY117" s="254">
        <v>0</v>
      </c>
      <c r="BZ117" s="254">
        <f t="shared" si="86"/>
        <v>0</v>
      </c>
      <c r="CA117" s="254">
        <v>0</v>
      </c>
      <c r="CB117" s="254">
        <v>0</v>
      </c>
      <c r="CC117" s="254">
        <v>0</v>
      </c>
      <c r="CD117" s="255">
        <f t="shared" si="87"/>
        <v>17253</v>
      </c>
      <c r="CE117" s="259">
        <v>17253</v>
      </c>
    </row>
    <row r="118" spans="1:83" s="23" customFormat="1" ht="12" customHeight="1">
      <c r="A118" s="186" t="s">
        <v>160</v>
      </c>
      <c r="B118" s="187">
        <v>0</v>
      </c>
      <c r="C118" s="188">
        <v>0</v>
      </c>
      <c r="D118" s="188">
        <v>0</v>
      </c>
      <c r="E118" s="189">
        <f t="shared" si="75"/>
        <v>0</v>
      </c>
      <c r="F118" s="187">
        <v>0</v>
      </c>
      <c r="G118" s="188">
        <v>0</v>
      </c>
      <c r="H118" s="188">
        <v>0</v>
      </c>
      <c r="I118" s="188">
        <v>0</v>
      </c>
      <c r="J118" s="192">
        <f t="shared" si="76"/>
        <v>0</v>
      </c>
      <c r="K118" s="187">
        <v>0</v>
      </c>
      <c r="L118" s="188">
        <v>0</v>
      </c>
      <c r="M118" s="188">
        <v>0</v>
      </c>
      <c r="N118" s="188">
        <f t="shared" si="77"/>
        <v>0</v>
      </c>
      <c r="O118" s="188">
        <v>0</v>
      </c>
      <c r="P118" s="188">
        <v>0</v>
      </c>
      <c r="Q118" s="188">
        <v>0</v>
      </c>
      <c r="R118" s="188">
        <v>0</v>
      </c>
      <c r="S118" s="188">
        <v>0</v>
      </c>
      <c r="T118" s="188">
        <v>0</v>
      </c>
      <c r="U118" s="188">
        <v>0</v>
      </c>
      <c r="V118" s="188">
        <v>0</v>
      </c>
      <c r="W118" s="188">
        <v>0</v>
      </c>
      <c r="X118" s="188">
        <v>0</v>
      </c>
      <c r="Y118" s="188">
        <v>0</v>
      </c>
      <c r="Z118" s="188">
        <v>0</v>
      </c>
      <c r="AA118" s="188">
        <v>0</v>
      </c>
      <c r="AB118" s="188">
        <v>0</v>
      </c>
      <c r="AC118" s="188">
        <v>0</v>
      </c>
      <c r="AD118" s="188">
        <v>0</v>
      </c>
      <c r="AE118" s="188">
        <v>0</v>
      </c>
      <c r="AF118" s="188">
        <v>0</v>
      </c>
      <c r="AG118" s="188">
        <v>0</v>
      </c>
      <c r="AH118" s="188">
        <v>0</v>
      </c>
      <c r="AI118" s="188">
        <v>0</v>
      </c>
      <c r="AJ118" s="188">
        <v>0</v>
      </c>
      <c r="AK118" s="188">
        <v>0</v>
      </c>
      <c r="AL118" s="188">
        <v>0</v>
      </c>
      <c r="AM118" s="188">
        <v>0</v>
      </c>
      <c r="AN118" s="188">
        <v>0</v>
      </c>
      <c r="AO118" s="193">
        <f t="shared" si="78"/>
        <v>0</v>
      </c>
      <c r="AP118" s="190">
        <v>0</v>
      </c>
      <c r="AQ118" s="191">
        <v>46483</v>
      </c>
      <c r="AR118" s="192">
        <f t="shared" si="79"/>
        <v>46483</v>
      </c>
      <c r="AS118" s="194">
        <v>0</v>
      </c>
      <c r="AT118" s="195">
        <f t="shared" si="80"/>
        <v>46483</v>
      </c>
      <c r="AU118" s="187">
        <v>0</v>
      </c>
      <c r="AV118" s="188">
        <v>0</v>
      </c>
      <c r="AW118" s="188">
        <f t="shared" si="81"/>
        <v>0</v>
      </c>
      <c r="AX118" s="188">
        <v>0</v>
      </c>
      <c r="AY118" s="188">
        <v>0</v>
      </c>
      <c r="AZ118" s="188">
        <v>0</v>
      </c>
      <c r="BA118" s="188">
        <v>0</v>
      </c>
      <c r="BB118" s="188">
        <f t="shared" si="82"/>
        <v>0</v>
      </c>
      <c r="BC118" s="188">
        <v>0</v>
      </c>
      <c r="BD118" s="188">
        <v>0</v>
      </c>
      <c r="BE118" s="188">
        <v>0</v>
      </c>
      <c r="BF118" s="188">
        <f t="shared" si="83"/>
        <v>0</v>
      </c>
      <c r="BG118" s="188">
        <v>0</v>
      </c>
      <c r="BH118" s="188">
        <v>0</v>
      </c>
      <c r="BI118" s="188">
        <v>0</v>
      </c>
      <c r="BJ118" s="188">
        <v>0</v>
      </c>
      <c r="BK118" s="188">
        <f t="shared" si="84"/>
        <v>0</v>
      </c>
      <c r="BL118" s="188">
        <v>0</v>
      </c>
      <c r="BM118" s="188">
        <v>0</v>
      </c>
      <c r="BN118" s="188">
        <v>0</v>
      </c>
      <c r="BO118" s="188">
        <v>0</v>
      </c>
      <c r="BP118" s="188">
        <v>0</v>
      </c>
      <c r="BQ118" s="188">
        <v>0</v>
      </c>
      <c r="BR118" s="188">
        <v>0</v>
      </c>
      <c r="BS118" s="188">
        <v>0</v>
      </c>
      <c r="BT118" s="188">
        <v>1495</v>
      </c>
      <c r="BU118" s="188">
        <v>1</v>
      </c>
      <c r="BV118" s="188">
        <v>0</v>
      </c>
      <c r="BW118" s="188">
        <f t="shared" si="85"/>
        <v>1496</v>
      </c>
      <c r="BX118" s="188">
        <v>0</v>
      </c>
      <c r="BY118" s="188">
        <v>0</v>
      </c>
      <c r="BZ118" s="188">
        <f t="shared" si="86"/>
        <v>0</v>
      </c>
      <c r="CA118" s="188">
        <v>0</v>
      </c>
      <c r="CB118" s="188">
        <v>0</v>
      </c>
      <c r="CC118" s="188">
        <v>0</v>
      </c>
      <c r="CD118" s="189">
        <f t="shared" si="87"/>
        <v>1496</v>
      </c>
      <c r="CE118" s="194">
        <v>47979</v>
      </c>
    </row>
    <row r="119" spans="1:83" s="21" customFormat="1" ht="12" customHeight="1">
      <c r="A119" s="263" t="s">
        <v>172</v>
      </c>
      <c r="B119" s="253">
        <v>22</v>
      </c>
      <c r="C119" s="254">
        <v>77</v>
      </c>
      <c r="D119" s="254">
        <v>6</v>
      </c>
      <c r="E119" s="255">
        <f t="shared" si="75"/>
        <v>105</v>
      </c>
      <c r="F119" s="253">
        <v>0</v>
      </c>
      <c r="G119" s="254">
        <v>0</v>
      </c>
      <c r="H119" s="254">
        <v>0</v>
      </c>
      <c r="I119" s="254">
        <v>0</v>
      </c>
      <c r="J119" s="256">
        <f t="shared" si="76"/>
        <v>0</v>
      </c>
      <c r="K119" s="253">
        <v>0</v>
      </c>
      <c r="L119" s="254">
        <v>0</v>
      </c>
      <c r="M119" s="254">
        <v>0</v>
      </c>
      <c r="N119" s="254">
        <f t="shared" si="77"/>
        <v>0</v>
      </c>
      <c r="O119" s="254">
        <v>0</v>
      </c>
      <c r="P119" s="254">
        <v>0</v>
      </c>
      <c r="Q119" s="254">
        <v>0</v>
      </c>
      <c r="R119" s="254">
        <v>0</v>
      </c>
      <c r="S119" s="254">
        <v>0</v>
      </c>
      <c r="T119" s="254">
        <v>0</v>
      </c>
      <c r="U119" s="254">
        <v>0</v>
      </c>
      <c r="V119" s="254">
        <v>0</v>
      </c>
      <c r="W119" s="254">
        <v>0</v>
      </c>
      <c r="X119" s="254">
        <v>0</v>
      </c>
      <c r="Y119" s="254">
        <v>0</v>
      </c>
      <c r="Z119" s="254">
        <v>0</v>
      </c>
      <c r="AA119" s="254">
        <v>0</v>
      </c>
      <c r="AB119" s="254">
        <v>0</v>
      </c>
      <c r="AC119" s="254">
        <v>0</v>
      </c>
      <c r="AD119" s="254">
        <v>0</v>
      </c>
      <c r="AE119" s="254">
        <v>0</v>
      </c>
      <c r="AF119" s="254">
        <v>0</v>
      </c>
      <c r="AG119" s="254">
        <v>0</v>
      </c>
      <c r="AH119" s="254">
        <v>0</v>
      </c>
      <c r="AI119" s="254">
        <v>0</v>
      </c>
      <c r="AJ119" s="254">
        <v>0</v>
      </c>
      <c r="AK119" s="254">
        <v>0</v>
      </c>
      <c r="AL119" s="254">
        <v>0</v>
      </c>
      <c r="AM119" s="254">
        <v>0</v>
      </c>
      <c r="AN119" s="254">
        <v>0</v>
      </c>
      <c r="AO119" s="257">
        <f t="shared" si="78"/>
        <v>0</v>
      </c>
      <c r="AP119" s="258">
        <v>0</v>
      </c>
      <c r="AQ119" s="25">
        <v>0</v>
      </c>
      <c r="AR119" s="256">
        <f t="shared" si="79"/>
        <v>0</v>
      </c>
      <c r="AS119" s="259">
        <v>0</v>
      </c>
      <c r="AT119" s="260">
        <f t="shared" si="80"/>
        <v>0</v>
      </c>
      <c r="AU119" s="253">
        <v>0</v>
      </c>
      <c r="AV119" s="254">
        <v>0</v>
      </c>
      <c r="AW119" s="254">
        <f t="shared" si="81"/>
        <v>0</v>
      </c>
      <c r="AX119" s="254">
        <v>0</v>
      </c>
      <c r="AY119" s="254">
        <v>0</v>
      </c>
      <c r="AZ119" s="254">
        <v>0</v>
      </c>
      <c r="BA119" s="254">
        <v>0</v>
      </c>
      <c r="BB119" s="254">
        <f t="shared" si="82"/>
        <v>0</v>
      </c>
      <c r="BC119" s="254">
        <v>0</v>
      </c>
      <c r="BD119" s="254">
        <v>17030</v>
      </c>
      <c r="BE119" s="254">
        <v>0</v>
      </c>
      <c r="BF119" s="254">
        <f t="shared" si="83"/>
        <v>17030</v>
      </c>
      <c r="BG119" s="254">
        <v>0</v>
      </c>
      <c r="BH119" s="254">
        <v>0</v>
      </c>
      <c r="BI119" s="254">
        <v>0</v>
      </c>
      <c r="BJ119" s="254">
        <v>0</v>
      </c>
      <c r="BK119" s="254">
        <f t="shared" si="84"/>
        <v>0</v>
      </c>
      <c r="BL119" s="254">
        <v>0</v>
      </c>
      <c r="BM119" s="254">
        <v>0</v>
      </c>
      <c r="BN119" s="254">
        <v>0</v>
      </c>
      <c r="BO119" s="254">
        <v>0</v>
      </c>
      <c r="BP119" s="254">
        <v>0</v>
      </c>
      <c r="BQ119" s="254">
        <v>0</v>
      </c>
      <c r="BR119" s="254">
        <v>0</v>
      </c>
      <c r="BS119" s="254">
        <v>0</v>
      </c>
      <c r="BT119" s="254">
        <v>280</v>
      </c>
      <c r="BU119" s="254">
        <v>19</v>
      </c>
      <c r="BV119" s="254">
        <v>0</v>
      </c>
      <c r="BW119" s="254">
        <f t="shared" si="85"/>
        <v>299</v>
      </c>
      <c r="BX119" s="254">
        <v>0</v>
      </c>
      <c r="BY119" s="254">
        <v>0</v>
      </c>
      <c r="BZ119" s="254">
        <f t="shared" si="86"/>
        <v>0</v>
      </c>
      <c r="CA119" s="254">
        <v>0</v>
      </c>
      <c r="CB119" s="254">
        <v>0</v>
      </c>
      <c r="CC119" s="254">
        <v>0</v>
      </c>
      <c r="CD119" s="255">
        <f t="shared" si="87"/>
        <v>17329</v>
      </c>
      <c r="CE119" s="259">
        <v>17434</v>
      </c>
    </row>
    <row r="120" spans="1:83" s="21" customFormat="1" ht="12" customHeight="1">
      <c r="A120" s="186" t="s">
        <v>187</v>
      </c>
      <c r="B120" s="187">
        <v>0</v>
      </c>
      <c r="C120" s="188">
        <v>0</v>
      </c>
      <c r="D120" s="188">
        <v>0</v>
      </c>
      <c r="E120" s="189">
        <f t="shared" si="75"/>
        <v>0</v>
      </c>
      <c r="F120" s="187">
        <v>0</v>
      </c>
      <c r="G120" s="188">
        <v>0</v>
      </c>
      <c r="H120" s="188">
        <v>0</v>
      </c>
      <c r="I120" s="188">
        <v>0</v>
      </c>
      <c r="J120" s="192">
        <f t="shared" si="76"/>
        <v>0</v>
      </c>
      <c r="K120" s="187">
        <v>0</v>
      </c>
      <c r="L120" s="188">
        <v>0</v>
      </c>
      <c r="M120" s="188">
        <v>0</v>
      </c>
      <c r="N120" s="188">
        <f t="shared" si="77"/>
        <v>0</v>
      </c>
      <c r="O120" s="188">
        <v>0</v>
      </c>
      <c r="P120" s="188">
        <v>0</v>
      </c>
      <c r="Q120" s="188">
        <v>0</v>
      </c>
      <c r="R120" s="188">
        <v>0</v>
      </c>
      <c r="S120" s="188">
        <v>0</v>
      </c>
      <c r="T120" s="188">
        <v>0</v>
      </c>
      <c r="U120" s="188">
        <v>0</v>
      </c>
      <c r="V120" s="188">
        <v>0</v>
      </c>
      <c r="W120" s="188">
        <v>0</v>
      </c>
      <c r="X120" s="188">
        <v>0</v>
      </c>
      <c r="Y120" s="188">
        <v>0</v>
      </c>
      <c r="Z120" s="188">
        <v>0</v>
      </c>
      <c r="AA120" s="188">
        <v>0</v>
      </c>
      <c r="AB120" s="188">
        <v>0</v>
      </c>
      <c r="AC120" s="188">
        <v>0</v>
      </c>
      <c r="AD120" s="188">
        <v>0</v>
      </c>
      <c r="AE120" s="188">
        <v>0</v>
      </c>
      <c r="AF120" s="188">
        <v>0</v>
      </c>
      <c r="AG120" s="188">
        <v>0</v>
      </c>
      <c r="AH120" s="188">
        <v>0</v>
      </c>
      <c r="AI120" s="188">
        <v>0</v>
      </c>
      <c r="AJ120" s="188">
        <v>0</v>
      </c>
      <c r="AK120" s="188">
        <v>0</v>
      </c>
      <c r="AL120" s="188">
        <v>0</v>
      </c>
      <c r="AM120" s="188">
        <v>0</v>
      </c>
      <c r="AN120" s="188">
        <v>0</v>
      </c>
      <c r="AO120" s="193">
        <f t="shared" si="78"/>
        <v>0</v>
      </c>
      <c r="AP120" s="190">
        <v>0</v>
      </c>
      <c r="AQ120" s="191">
        <v>0</v>
      </c>
      <c r="AR120" s="192">
        <f t="shared" si="79"/>
        <v>0</v>
      </c>
      <c r="AS120" s="194">
        <v>0</v>
      </c>
      <c r="AT120" s="195">
        <f t="shared" si="80"/>
        <v>0</v>
      </c>
      <c r="AU120" s="187">
        <v>0</v>
      </c>
      <c r="AV120" s="188">
        <v>370</v>
      </c>
      <c r="AW120" s="188">
        <f t="shared" si="81"/>
        <v>370</v>
      </c>
      <c r="AX120" s="188">
        <v>198</v>
      </c>
      <c r="AY120" s="188">
        <v>0</v>
      </c>
      <c r="AZ120" s="188">
        <v>0</v>
      </c>
      <c r="BA120" s="188">
        <v>0</v>
      </c>
      <c r="BB120" s="188">
        <f t="shared" si="82"/>
        <v>198</v>
      </c>
      <c r="BC120" s="188">
        <v>0</v>
      </c>
      <c r="BD120" s="188">
        <v>0</v>
      </c>
      <c r="BE120" s="188">
        <v>0</v>
      </c>
      <c r="BF120" s="188">
        <f t="shared" si="83"/>
        <v>0</v>
      </c>
      <c r="BG120" s="188">
        <v>0</v>
      </c>
      <c r="BH120" s="188">
        <v>0</v>
      </c>
      <c r="BI120" s="188">
        <v>0</v>
      </c>
      <c r="BJ120" s="188">
        <v>0</v>
      </c>
      <c r="BK120" s="188">
        <f t="shared" si="84"/>
        <v>0</v>
      </c>
      <c r="BL120" s="188">
        <v>0</v>
      </c>
      <c r="BM120" s="188">
        <v>0</v>
      </c>
      <c r="BN120" s="188">
        <v>0</v>
      </c>
      <c r="BO120" s="188">
        <v>0</v>
      </c>
      <c r="BP120" s="188">
        <v>0</v>
      </c>
      <c r="BQ120" s="188">
        <v>0</v>
      </c>
      <c r="BR120" s="188">
        <v>84412</v>
      </c>
      <c r="BS120" s="188">
        <v>0</v>
      </c>
      <c r="BT120" s="188">
        <v>315</v>
      </c>
      <c r="BU120" s="188">
        <v>224</v>
      </c>
      <c r="BV120" s="188">
        <v>0</v>
      </c>
      <c r="BW120" s="188">
        <f t="shared" si="85"/>
        <v>539</v>
      </c>
      <c r="BX120" s="188">
        <v>0</v>
      </c>
      <c r="BY120" s="188">
        <v>0</v>
      </c>
      <c r="BZ120" s="188">
        <f t="shared" si="86"/>
        <v>0</v>
      </c>
      <c r="CA120" s="188">
        <v>0</v>
      </c>
      <c r="CB120" s="188">
        <v>0</v>
      </c>
      <c r="CC120" s="188">
        <v>0</v>
      </c>
      <c r="CD120" s="189">
        <f t="shared" si="87"/>
        <v>85519</v>
      </c>
      <c r="CE120" s="194">
        <v>85519</v>
      </c>
    </row>
    <row r="121" spans="1:83" s="21" customFormat="1" ht="12" customHeight="1">
      <c r="A121" s="263" t="s">
        <v>196</v>
      </c>
      <c r="B121" s="253">
        <v>0</v>
      </c>
      <c r="C121" s="254">
        <v>0</v>
      </c>
      <c r="D121" s="254">
        <v>0</v>
      </c>
      <c r="E121" s="255">
        <f t="shared" si="75"/>
        <v>0</v>
      </c>
      <c r="F121" s="253">
        <v>0</v>
      </c>
      <c r="G121" s="254">
        <v>0</v>
      </c>
      <c r="H121" s="254">
        <v>0</v>
      </c>
      <c r="I121" s="254">
        <v>0</v>
      </c>
      <c r="J121" s="256">
        <f t="shared" si="76"/>
        <v>0</v>
      </c>
      <c r="K121" s="253">
        <v>0</v>
      </c>
      <c r="L121" s="254">
        <v>0</v>
      </c>
      <c r="M121" s="254">
        <v>0</v>
      </c>
      <c r="N121" s="254">
        <f t="shared" si="77"/>
        <v>0</v>
      </c>
      <c r="O121" s="254">
        <v>0</v>
      </c>
      <c r="P121" s="254">
        <v>0</v>
      </c>
      <c r="Q121" s="254">
        <v>0</v>
      </c>
      <c r="R121" s="254">
        <v>0</v>
      </c>
      <c r="S121" s="254">
        <v>0</v>
      </c>
      <c r="T121" s="254">
        <v>0</v>
      </c>
      <c r="U121" s="254">
        <v>0</v>
      </c>
      <c r="V121" s="254">
        <v>0</v>
      </c>
      <c r="W121" s="254">
        <v>0</v>
      </c>
      <c r="X121" s="254">
        <v>0</v>
      </c>
      <c r="Y121" s="254">
        <v>0</v>
      </c>
      <c r="Z121" s="254">
        <v>0</v>
      </c>
      <c r="AA121" s="254">
        <v>0</v>
      </c>
      <c r="AB121" s="254">
        <v>0</v>
      </c>
      <c r="AC121" s="254">
        <v>0</v>
      </c>
      <c r="AD121" s="254">
        <v>0</v>
      </c>
      <c r="AE121" s="254">
        <v>0</v>
      </c>
      <c r="AF121" s="254">
        <v>0</v>
      </c>
      <c r="AG121" s="254">
        <v>0</v>
      </c>
      <c r="AH121" s="254">
        <v>0</v>
      </c>
      <c r="AI121" s="254">
        <v>0</v>
      </c>
      <c r="AJ121" s="254">
        <v>0</v>
      </c>
      <c r="AK121" s="254">
        <v>0</v>
      </c>
      <c r="AL121" s="254">
        <v>0</v>
      </c>
      <c r="AM121" s="254">
        <v>0</v>
      </c>
      <c r="AN121" s="254">
        <v>0</v>
      </c>
      <c r="AO121" s="257">
        <f t="shared" si="78"/>
        <v>0</v>
      </c>
      <c r="AP121" s="258">
        <v>0</v>
      </c>
      <c r="AQ121" s="25">
        <v>0</v>
      </c>
      <c r="AR121" s="256">
        <f t="shared" si="79"/>
        <v>0</v>
      </c>
      <c r="AS121" s="259">
        <v>0</v>
      </c>
      <c r="AT121" s="260">
        <f t="shared" si="80"/>
        <v>0</v>
      </c>
      <c r="AU121" s="253">
        <v>0</v>
      </c>
      <c r="AV121" s="254">
        <v>0</v>
      </c>
      <c r="AW121" s="254">
        <f t="shared" si="81"/>
        <v>0</v>
      </c>
      <c r="AX121" s="254">
        <v>0</v>
      </c>
      <c r="AY121" s="254">
        <v>0</v>
      </c>
      <c r="AZ121" s="254">
        <v>0</v>
      </c>
      <c r="BA121" s="254">
        <v>0</v>
      </c>
      <c r="BB121" s="254">
        <f t="shared" si="82"/>
        <v>0</v>
      </c>
      <c r="BC121" s="254">
        <v>0</v>
      </c>
      <c r="BD121" s="254">
        <v>0</v>
      </c>
      <c r="BE121" s="254">
        <v>0</v>
      </c>
      <c r="BF121" s="254">
        <f t="shared" si="83"/>
        <v>0</v>
      </c>
      <c r="BG121" s="254">
        <v>0</v>
      </c>
      <c r="BH121" s="254">
        <v>0</v>
      </c>
      <c r="BI121" s="254">
        <v>0</v>
      </c>
      <c r="BJ121" s="254">
        <v>0</v>
      </c>
      <c r="BK121" s="254">
        <f t="shared" si="84"/>
        <v>0</v>
      </c>
      <c r="BL121" s="254">
        <v>0</v>
      </c>
      <c r="BM121" s="254">
        <v>0</v>
      </c>
      <c r="BN121" s="254">
        <v>0</v>
      </c>
      <c r="BO121" s="254">
        <v>0</v>
      </c>
      <c r="BP121" s="254">
        <v>0</v>
      </c>
      <c r="BQ121" s="254">
        <v>0</v>
      </c>
      <c r="BR121" s="254">
        <v>0</v>
      </c>
      <c r="BS121" s="254">
        <v>0</v>
      </c>
      <c r="BT121" s="254">
        <v>0</v>
      </c>
      <c r="BU121" s="254">
        <v>0</v>
      </c>
      <c r="BV121" s="254">
        <v>0</v>
      </c>
      <c r="BW121" s="254">
        <f t="shared" si="85"/>
        <v>0</v>
      </c>
      <c r="BX121" s="254">
        <v>0</v>
      </c>
      <c r="BY121" s="254">
        <v>0</v>
      </c>
      <c r="BZ121" s="254">
        <f t="shared" si="86"/>
        <v>0</v>
      </c>
      <c r="CA121" s="254">
        <v>0</v>
      </c>
      <c r="CB121" s="254">
        <v>69249</v>
      </c>
      <c r="CC121" s="254">
        <v>0</v>
      </c>
      <c r="CD121" s="255">
        <f t="shared" si="87"/>
        <v>69249</v>
      </c>
      <c r="CE121" s="259">
        <v>69249</v>
      </c>
    </row>
    <row r="122" spans="1:83" s="21" customFormat="1" ht="12" customHeight="1">
      <c r="A122" s="186" t="s">
        <v>188</v>
      </c>
      <c r="B122" s="187">
        <v>0</v>
      </c>
      <c r="C122" s="188">
        <v>0</v>
      </c>
      <c r="D122" s="188">
        <v>0</v>
      </c>
      <c r="E122" s="189">
        <f t="shared" si="75"/>
        <v>0</v>
      </c>
      <c r="F122" s="187">
        <v>0</v>
      </c>
      <c r="G122" s="188">
        <v>0</v>
      </c>
      <c r="H122" s="188">
        <v>0</v>
      </c>
      <c r="I122" s="188">
        <v>0</v>
      </c>
      <c r="J122" s="192">
        <f t="shared" si="76"/>
        <v>0</v>
      </c>
      <c r="K122" s="187">
        <v>0</v>
      </c>
      <c r="L122" s="188">
        <v>0</v>
      </c>
      <c r="M122" s="188">
        <v>0</v>
      </c>
      <c r="N122" s="188">
        <f t="shared" si="77"/>
        <v>0</v>
      </c>
      <c r="O122" s="188">
        <v>0</v>
      </c>
      <c r="P122" s="188">
        <v>0</v>
      </c>
      <c r="Q122" s="188">
        <v>0</v>
      </c>
      <c r="R122" s="188">
        <v>0</v>
      </c>
      <c r="S122" s="188">
        <v>0</v>
      </c>
      <c r="T122" s="188">
        <v>0</v>
      </c>
      <c r="U122" s="188">
        <v>0</v>
      </c>
      <c r="V122" s="188">
        <v>0</v>
      </c>
      <c r="W122" s="188">
        <v>0</v>
      </c>
      <c r="X122" s="188">
        <v>0</v>
      </c>
      <c r="Y122" s="188">
        <v>0</v>
      </c>
      <c r="Z122" s="188">
        <v>0</v>
      </c>
      <c r="AA122" s="188">
        <v>0</v>
      </c>
      <c r="AB122" s="188">
        <v>0</v>
      </c>
      <c r="AC122" s="188">
        <v>0</v>
      </c>
      <c r="AD122" s="188">
        <v>0</v>
      </c>
      <c r="AE122" s="188">
        <v>0</v>
      </c>
      <c r="AF122" s="188">
        <v>0</v>
      </c>
      <c r="AG122" s="188">
        <v>0</v>
      </c>
      <c r="AH122" s="188">
        <v>0</v>
      </c>
      <c r="AI122" s="188">
        <v>0</v>
      </c>
      <c r="AJ122" s="188">
        <v>0</v>
      </c>
      <c r="AK122" s="188">
        <v>0</v>
      </c>
      <c r="AL122" s="188">
        <v>0</v>
      </c>
      <c r="AM122" s="188">
        <v>0</v>
      </c>
      <c r="AN122" s="188">
        <v>0</v>
      </c>
      <c r="AO122" s="193">
        <f t="shared" si="78"/>
        <v>0</v>
      </c>
      <c r="AP122" s="190">
        <v>0</v>
      </c>
      <c r="AQ122" s="191">
        <v>0</v>
      </c>
      <c r="AR122" s="192">
        <f t="shared" si="79"/>
        <v>0</v>
      </c>
      <c r="AS122" s="194">
        <v>0</v>
      </c>
      <c r="AT122" s="195">
        <f t="shared" si="80"/>
        <v>0</v>
      </c>
      <c r="AU122" s="187">
        <v>0</v>
      </c>
      <c r="AV122" s="188">
        <v>0</v>
      </c>
      <c r="AW122" s="188">
        <f t="shared" si="81"/>
        <v>0</v>
      </c>
      <c r="AX122" s="188">
        <v>0</v>
      </c>
      <c r="AY122" s="188">
        <v>0</v>
      </c>
      <c r="AZ122" s="188">
        <v>0</v>
      </c>
      <c r="BA122" s="188">
        <v>0</v>
      </c>
      <c r="BB122" s="188">
        <f t="shared" si="82"/>
        <v>0</v>
      </c>
      <c r="BC122" s="188">
        <v>0</v>
      </c>
      <c r="BD122" s="188">
        <v>0</v>
      </c>
      <c r="BE122" s="188">
        <v>0</v>
      </c>
      <c r="BF122" s="188">
        <f t="shared" si="83"/>
        <v>0</v>
      </c>
      <c r="BG122" s="188">
        <v>0</v>
      </c>
      <c r="BH122" s="188">
        <v>0</v>
      </c>
      <c r="BI122" s="188">
        <v>0</v>
      </c>
      <c r="BJ122" s="188">
        <v>0</v>
      </c>
      <c r="BK122" s="188">
        <f t="shared" si="84"/>
        <v>0</v>
      </c>
      <c r="BL122" s="188">
        <v>0</v>
      </c>
      <c r="BM122" s="188">
        <v>0</v>
      </c>
      <c r="BN122" s="188">
        <v>0</v>
      </c>
      <c r="BO122" s="188">
        <v>0</v>
      </c>
      <c r="BP122" s="188">
        <v>0</v>
      </c>
      <c r="BQ122" s="188">
        <v>0</v>
      </c>
      <c r="BR122" s="188">
        <v>0</v>
      </c>
      <c r="BS122" s="188">
        <v>24692</v>
      </c>
      <c r="BT122" s="188">
        <v>0</v>
      </c>
      <c r="BU122" s="188">
        <v>0</v>
      </c>
      <c r="BV122" s="188">
        <v>0</v>
      </c>
      <c r="BW122" s="188">
        <f t="shared" si="85"/>
        <v>0</v>
      </c>
      <c r="BX122" s="188">
        <v>0</v>
      </c>
      <c r="BY122" s="188">
        <v>0</v>
      </c>
      <c r="BZ122" s="188">
        <f t="shared" si="86"/>
        <v>0</v>
      </c>
      <c r="CA122" s="188">
        <v>0</v>
      </c>
      <c r="CB122" s="188">
        <v>0</v>
      </c>
      <c r="CC122" s="188">
        <v>0</v>
      </c>
      <c r="CD122" s="189">
        <f t="shared" si="87"/>
        <v>24692</v>
      </c>
      <c r="CE122" s="194">
        <v>24692</v>
      </c>
    </row>
    <row r="123" spans="1:83" s="21" customFormat="1" ht="12" customHeight="1">
      <c r="A123" s="186" t="s">
        <v>197</v>
      </c>
      <c r="B123" s="187">
        <v>0</v>
      </c>
      <c r="C123" s="188">
        <v>0</v>
      </c>
      <c r="D123" s="188">
        <v>0</v>
      </c>
      <c r="E123" s="189">
        <f t="shared" si="75"/>
        <v>0</v>
      </c>
      <c r="F123" s="187">
        <v>0</v>
      </c>
      <c r="G123" s="188">
        <v>0</v>
      </c>
      <c r="H123" s="188">
        <v>0</v>
      </c>
      <c r="I123" s="188">
        <v>0</v>
      </c>
      <c r="J123" s="192">
        <f t="shared" si="76"/>
        <v>0</v>
      </c>
      <c r="K123" s="187">
        <v>0</v>
      </c>
      <c r="L123" s="188">
        <v>0</v>
      </c>
      <c r="M123" s="188">
        <v>0</v>
      </c>
      <c r="N123" s="188">
        <f t="shared" si="77"/>
        <v>0</v>
      </c>
      <c r="O123" s="188">
        <v>0</v>
      </c>
      <c r="P123" s="188">
        <v>0</v>
      </c>
      <c r="Q123" s="188">
        <v>0</v>
      </c>
      <c r="R123" s="188">
        <v>0</v>
      </c>
      <c r="S123" s="188">
        <v>0</v>
      </c>
      <c r="T123" s="188">
        <v>0</v>
      </c>
      <c r="U123" s="188">
        <v>0</v>
      </c>
      <c r="V123" s="188">
        <v>0</v>
      </c>
      <c r="W123" s="188">
        <v>0</v>
      </c>
      <c r="X123" s="188">
        <v>0</v>
      </c>
      <c r="Y123" s="188">
        <v>0</v>
      </c>
      <c r="Z123" s="188">
        <v>0</v>
      </c>
      <c r="AA123" s="188">
        <v>0</v>
      </c>
      <c r="AB123" s="188">
        <v>0</v>
      </c>
      <c r="AC123" s="188">
        <v>0</v>
      </c>
      <c r="AD123" s="188">
        <v>0</v>
      </c>
      <c r="AE123" s="188">
        <v>0</v>
      </c>
      <c r="AF123" s="188">
        <v>0</v>
      </c>
      <c r="AG123" s="188">
        <v>0</v>
      </c>
      <c r="AH123" s="188">
        <v>684</v>
      </c>
      <c r="AI123" s="188">
        <v>0</v>
      </c>
      <c r="AJ123" s="188">
        <v>0</v>
      </c>
      <c r="AK123" s="188">
        <v>0</v>
      </c>
      <c r="AL123" s="188">
        <v>0</v>
      </c>
      <c r="AM123" s="188">
        <v>0</v>
      </c>
      <c r="AN123" s="188">
        <v>0</v>
      </c>
      <c r="AO123" s="193">
        <f t="shared" si="78"/>
        <v>684</v>
      </c>
      <c r="AP123" s="190">
        <v>0</v>
      </c>
      <c r="AQ123" s="191">
        <v>0</v>
      </c>
      <c r="AR123" s="192">
        <f t="shared" si="79"/>
        <v>0</v>
      </c>
      <c r="AS123" s="194">
        <v>0</v>
      </c>
      <c r="AT123" s="195">
        <f t="shared" si="80"/>
        <v>684</v>
      </c>
      <c r="AU123" s="187">
        <v>0</v>
      </c>
      <c r="AV123" s="188">
        <v>6438</v>
      </c>
      <c r="AW123" s="188">
        <f t="shared" si="81"/>
        <v>6438</v>
      </c>
      <c r="AX123" s="188">
        <v>0</v>
      </c>
      <c r="AY123" s="188">
        <v>0</v>
      </c>
      <c r="AZ123" s="188">
        <v>0</v>
      </c>
      <c r="BA123" s="188">
        <v>0</v>
      </c>
      <c r="BB123" s="188">
        <f t="shared" si="82"/>
        <v>0</v>
      </c>
      <c r="BC123" s="188">
        <v>0</v>
      </c>
      <c r="BD123" s="188">
        <v>0</v>
      </c>
      <c r="BE123" s="188">
        <v>0</v>
      </c>
      <c r="BF123" s="188">
        <f t="shared" si="83"/>
        <v>0</v>
      </c>
      <c r="BG123" s="188">
        <v>0</v>
      </c>
      <c r="BH123" s="188">
        <v>0</v>
      </c>
      <c r="BI123" s="188">
        <v>0</v>
      </c>
      <c r="BJ123" s="188">
        <v>0</v>
      </c>
      <c r="BK123" s="188">
        <f t="shared" si="84"/>
        <v>0</v>
      </c>
      <c r="BL123" s="188">
        <v>0</v>
      </c>
      <c r="BM123" s="188">
        <v>0</v>
      </c>
      <c r="BN123" s="188">
        <v>0</v>
      </c>
      <c r="BO123" s="188">
        <v>0</v>
      </c>
      <c r="BP123" s="188">
        <v>0</v>
      </c>
      <c r="BQ123" s="188">
        <v>0</v>
      </c>
      <c r="BR123" s="188">
        <v>0</v>
      </c>
      <c r="BS123" s="188">
        <v>0</v>
      </c>
      <c r="BT123" s="188">
        <v>0</v>
      </c>
      <c r="BU123" s="188">
        <v>0</v>
      </c>
      <c r="BV123" s="188">
        <v>0</v>
      </c>
      <c r="BW123" s="188">
        <f t="shared" si="85"/>
        <v>0</v>
      </c>
      <c r="BX123" s="188">
        <v>0</v>
      </c>
      <c r="BY123" s="188">
        <v>0</v>
      </c>
      <c r="BZ123" s="188">
        <f t="shared" si="86"/>
        <v>0</v>
      </c>
      <c r="CA123" s="188">
        <v>0</v>
      </c>
      <c r="CB123" s="188">
        <v>13111</v>
      </c>
      <c r="CC123" s="188">
        <v>0</v>
      </c>
      <c r="CD123" s="189">
        <f t="shared" si="87"/>
        <v>19549</v>
      </c>
      <c r="CE123" s="194">
        <v>20233</v>
      </c>
    </row>
    <row r="124" spans="1:83" s="21" customFormat="1" ht="12" customHeight="1">
      <c r="A124" s="261" t="s">
        <v>311</v>
      </c>
      <c r="B124" s="224">
        <f>SUM(B126:B137)</f>
        <v>0</v>
      </c>
      <c r="C124" s="225">
        <f>SUM(C126:C137)</f>
        <v>0</v>
      </c>
      <c r="D124" s="225">
        <f>SUM(D126:D137)</f>
        <v>0</v>
      </c>
      <c r="E124" s="226">
        <f t="shared" si="75"/>
        <v>0</v>
      </c>
      <c r="F124" s="224">
        <f>SUM(F126:F137)</f>
        <v>11</v>
      </c>
      <c r="G124" s="225">
        <f>SUM(G126:G137)</f>
        <v>35</v>
      </c>
      <c r="H124" s="225">
        <f>SUM(H126:H137)</f>
        <v>252</v>
      </c>
      <c r="I124" s="225">
        <f>SUM(I126:I137)</f>
        <v>0</v>
      </c>
      <c r="J124" s="227">
        <f t="shared" si="76"/>
        <v>298</v>
      </c>
      <c r="K124" s="224">
        <f t="shared" ref="K124:AN124" si="88">SUM(K126:K137)</f>
        <v>183</v>
      </c>
      <c r="L124" s="225">
        <f t="shared" si="88"/>
        <v>843</v>
      </c>
      <c r="M124" s="225">
        <f t="shared" si="88"/>
        <v>210</v>
      </c>
      <c r="N124" s="225">
        <f t="shared" si="88"/>
        <v>1236</v>
      </c>
      <c r="O124" s="225">
        <f t="shared" si="88"/>
        <v>102</v>
      </c>
      <c r="P124" s="225">
        <f t="shared" si="88"/>
        <v>50</v>
      </c>
      <c r="Q124" s="225">
        <f t="shared" si="88"/>
        <v>49</v>
      </c>
      <c r="R124" s="225">
        <f t="shared" si="88"/>
        <v>42</v>
      </c>
      <c r="S124" s="225">
        <f t="shared" si="88"/>
        <v>119</v>
      </c>
      <c r="T124" s="225">
        <f t="shared" si="88"/>
        <v>38</v>
      </c>
      <c r="U124" s="225">
        <f t="shared" si="88"/>
        <v>371</v>
      </c>
      <c r="V124" s="225">
        <f t="shared" si="88"/>
        <v>3</v>
      </c>
      <c r="W124" s="225">
        <f t="shared" si="88"/>
        <v>0</v>
      </c>
      <c r="X124" s="225">
        <f t="shared" si="88"/>
        <v>224</v>
      </c>
      <c r="Y124" s="225">
        <f t="shared" si="88"/>
        <v>400</v>
      </c>
      <c r="Z124" s="225">
        <f t="shared" si="88"/>
        <v>626</v>
      </c>
      <c r="AA124" s="225">
        <f t="shared" si="88"/>
        <v>726</v>
      </c>
      <c r="AB124" s="225">
        <f t="shared" si="88"/>
        <v>792</v>
      </c>
      <c r="AC124" s="225">
        <f t="shared" si="88"/>
        <v>276</v>
      </c>
      <c r="AD124" s="225">
        <f t="shared" si="88"/>
        <v>95</v>
      </c>
      <c r="AE124" s="225">
        <f t="shared" si="88"/>
        <v>251</v>
      </c>
      <c r="AF124" s="225">
        <f t="shared" si="88"/>
        <v>265</v>
      </c>
      <c r="AG124" s="225">
        <f t="shared" si="88"/>
        <v>308</v>
      </c>
      <c r="AH124" s="225">
        <f t="shared" si="88"/>
        <v>1079</v>
      </c>
      <c r="AI124" s="225">
        <f t="shared" si="88"/>
        <v>723</v>
      </c>
      <c r="AJ124" s="225">
        <f t="shared" si="88"/>
        <v>1081</v>
      </c>
      <c r="AK124" s="225">
        <f t="shared" si="88"/>
        <v>2216</v>
      </c>
      <c r="AL124" s="225">
        <f t="shared" si="88"/>
        <v>888</v>
      </c>
      <c r="AM124" s="225">
        <f t="shared" si="88"/>
        <v>645</v>
      </c>
      <c r="AN124" s="225">
        <f t="shared" si="88"/>
        <v>95</v>
      </c>
      <c r="AO124" s="228">
        <f t="shared" si="78"/>
        <v>12700</v>
      </c>
      <c r="AP124" s="224">
        <f>SUM(AP126:AP137)</f>
        <v>163337</v>
      </c>
      <c r="AQ124" s="225">
        <f>SUM(AQ126:AQ137)</f>
        <v>16</v>
      </c>
      <c r="AR124" s="227">
        <f t="shared" si="79"/>
        <v>163353</v>
      </c>
      <c r="AS124" s="229">
        <f>SUM(AS126:AS137)</f>
        <v>348</v>
      </c>
      <c r="AT124" s="230">
        <f t="shared" si="80"/>
        <v>176699</v>
      </c>
      <c r="AU124" s="264">
        <f>SUM(AU126:AU137)</f>
        <v>478</v>
      </c>
      <c r="AV124" s="265">
        <f>SUM(AV126:AV137)</f>
        <v>8365</v>
      </c>
      <c r="AW124" s="265">
        <f t="shared" si="81"/>
        <v>8843</v>
      </c>
      <c r="AX124" s="265">
        <f>SUM(AX126:AX137)</f>
        <v>8870</v>
      </c>
      <c r="AY124" s="265">
        <f>SUM(AY126:AY137)</f>
        <v>0</v>
      </c>
      <c r="AZ124" s="265">
        <f>SUM(AZ126:AZ137)</f>
        <v>0</v>
      </c>
      <c r="BA124" s="265">
        <f>SUM(BA126:BA137)</f>
        <v>142</v>
      </c>
      <c r="BB124" s="265">
        <f t="shared" si="82"/>
        <v>9012</v>
      </c>
      <c r="BC124" s="225">
        <f>SUM(BC126:BC137)</f>
        <v>44188</v>
      </c>
      <c r="BD124" s="265">
        <f>SUM(BD126:BD137)</f>
        <v>0</v>
      </c>
      <c r="BE124" s="265">
        <f>SUM(BE126:BE137)</f>
        <v>513</v>
      </c>
      <c r="BF124" s="265">
        <f t="shared" si="83"/>
        <v>513</v>
      </c>
      <c r="BG124" s="265">
        <f>SUM(BG126:BG137)</f>
        <v>21072</v>
      </c>
      <c r="BH124" s="265">
        <f>SUM(BH126:BH137)</f>
        <v>31043</v>
      </c>
      <c r="BI124" s="265">
        <f>SUM(BI126:BI137)</f>
        <v>143865</v>
      </c>
      <c r="BJ124" s="265">
        <f>SUM(BJ126:BJ137)</f>
        <v>80656</v>
      </c>
      <c r="BK124" s="265">
        <f>SUM(BG124:BJ124)</f>
        <v>276636</v>
      </c>
      <c r="BL124" s="265">
        <f t="shared" ref="BL124:BV124" si="89">SUM(BL126:BL137)</f>
        <v>384030</v>
      </c>
      <c r="BM124" s="265">
        <f t="shared" si="89"/>
        <v>0</v>
      </c>
      <c r="BN124" s="265">
        <f t="shared" si="89"/>
        <v>124583</v>
      </c>
      <c r="BO124" s="265">
        <f t="shared" si="89"/>
        <v>55220</v>
      </c>
      <c r="BP124" s="265">
        <f t="shared" si="89"/>
        <v>66367</v>
      </c>
      <c r="BQ124" s="265">
        <f t="shared" si="89"/>
        <v>30564</v>
      </c>
      <c r="BR124" s="265">
        <f t="shared" si="89"/>
        <v>36</v>
      </c>
      <c r="BS124" s="265">
        <f t="shared" si="89"/>
        <v>0</v>
      </c>
      <c r="BT124" s="265">
        <f t="shared" si="89"/>
        <v>20802</v>
      </c>
      <c r="BU124" s="265">
        <f t="shared" si="89"/>
        <v>12750</v>
      </c>
      <c r="BV124" s="265">
        <f t="shared" si="89"/>
        <v>1165</v>
      </c>
      <c r="BW124" s="265">
        <f t="shared" si="85"/>
        <v>34717</v>
      </c>
      <c r="BX124" s="265">
        <f>SUM(BX126:BX137)</f>
        <v>941</v>
      </c>
      <c r="BY124" s="265">
        <f>SUM(BY126:BY137)</f>
        <v>26</v>
      </c>
      <c r="BZ124" s="265">
        <f t="shared" si="86"/>
        <v>967</v>
      </c>
      <c r="CA124" s="265">
        <f>SUM(CA126:CA137)</f>
        <v>1531</v>
      </c>
      <c r="CB124" s="265">
        <f>SUM(CB126:CB137)</f>
        <v>60</v>
      </c>
      <c r="CC124" s="265">
        <f>SUM(CC126:CC137)</f>
        <v>0</v>
      </c>
      <c r="CD124" s="226">
        <f t="shared" si="87"/>
        <v>1037267</v>
      </c>
      <c r="CE124" s="229">
        <f>SUM(CE126:CE137)</f>
        <v>1213966</v>
      </c>
    </row>
    <row r="125" spans="1:83" s="21" customFormat="1" ht="12" customHeight="1">
      <c r="A125" s="266" t="s">
        <v>310</v>
      </c>
      <c r="B125" s="250">
        <f>B124/B$99</f>
        <v>0</v>
      </c>
      <c r="C125" s="251">
        <f t="shared" ref="C125:AJ125" si="90">C124/C$99</f>
        <v>0</v>
      </c>
      <c r="D125" s="251">
        <f t="shared" si="90"/>
        <v>0</v>
      </c>
      <c r="E125" s="248">
        <f t="shared" si="90"/>
        <v>0</v>
      </c>
      <c r="F125" s="250">
        <f t="shared" si="90"/>
        <v>0.12087912087912088</v>
      </c>
      <c r="G125" s="251">
        <f t="shared" si="90"/>
        <v>0.13671875</v>
      </c>
      <c r="H125" s="251">
        <f t="shared" si="90"/>
        <v>1</v>
      </c>
      <c r="I125" s="251">
        <v>0</v>
      </c>
      <c r="J125" s="248">
        <f>J124/J$99</f>
        <v>0.4974958263772955</v>
      </c>
      <c r="K125" s="250">
        <f t="shared" si="90"/>
        <v>6.2436028659160696E-2</v>
      </c>
      <c r="L125" s="251">
        <f t="shared" si="90"/>
        <v>0.77268560953253895</v>
      </c>
      <c r="M125" s="251">
        <f t="shared" si="90"/>
        <v>9.8684210526315791E-2</v>
      </c>
      <c r="N125" s="251">
        <f>N124/N$99</f>
        <v>0.20097560975609757</v>
      </c>
      <c r="O125" s="251">
        <f t="shared" si="90"/>
        <v>0.27868852459016391</v>
      </c>
      <c r="P125" s="251">
        <f t="shared" si="90"/>
        <v>0.81967213114754101</v>
      </c>
      <c r="Q125" s="251">
        <f t="shared" si="90"/>
        <v>0.10652173913043478</v>
      </c>
      <c r="R125" s="251">
        <f t="shared" si="90"/>
        <v>0.12727272727272726</v>
      </c>
      <c r="S125" s="251">
        <f t="shared" si="90"/>
        <v>0.70414201183431957</v>
      </c>
      <c r="T125" s="251">
        <f t="shared" si="90"/>
        <v>6.8222621184919216E-2</v>
      </c>
      <c r="U125" s="251">
        <f t="shared" si="90"/>
        <v>0.25871687587168757</v>
      </c>
      <c r="V125" s="251">
        <f t="shared" si="90"/>
        <v>4.3604651162790697E-3</v>
      </c>
      <c r="W125" s="251">
        <f t="shared" si="90"/>
        <v>0</v>
      </c>
      <c r="X125" s="251">
        <f t="shared" si="90"/>
        <v>0.61369863013698633</v>
      </c>
      <c r="Y125" s="251">
        <f t="shared" si="90"/>
        <v>0.16467682173734047</v>
      </c>
      <c r="Z125" s="251">
        <f t="shared" si="90"/>
        <v>0.33601717659688674</v>
      </c>
      <c r="AA125" s="251">
        <f t="shared" si="90"/>
        <v>0.8810679611650486</v>
      </c>
      <c r="AB125" s="251">
        <f t="shared" si="90"/>
        <v>0.49040247678018578</v>
      </c>
      <c r="AC125" s="251">
        <f t="shared" si="90"/>
        <v>0.16438356164383561</v>
      </c>
      <c r="AD125" s="251">
        <f t="shared" si="90"/>
        <v>9.0304182509505698E-2</v>
      </c>
      <c r="AE125" s="251">
        <f t="shared" si="90"/>
        <v>0.15628891656288915</v>
      </c>
      <c r="AF125" s="251">
        <f t="shared" si="90"/>
        <v>0.15203671830177853</v>
      </c>
      <c r="AG125" s="251">
        <f t="shared" si="90"/>
        <v>0.16058394160583941</v>
      </c>
      <c r="AH125" s="251">
        <f t="shared" si="90"/>
        <v>0.53521825396825395</v>
      </c>
      <c r="AI125" s="251">
        <f t="shared" si="90"/>
        <v>0.46257197696737046</v>
      </c>
      <c r="AJ125" s="251">
        <f t="shared" si="90"/>
        <v>0.39195068890500362</v>
      </c>
      <c r="AK125" s="251">
        <f t="shared" ref="AK125:BZ125" si="91">AK124/AK$99</f>
        <v>0.73768308921438086</v>
      </c>
      <c r="AL125" s="251">
        <f t="shared" si="91"/>
        <v>0.33712984054669703</v>
      </c>
      <c r="AM125" s="251">
        <f t="shared" si="91"/>
        <v>0.75087310826542486</v>
      </c>
      <c r="AN125" s="251">
        <f t="shared" si="91"/>
        <v>0.17757009345794392</v>
      </c>
      <c r="AO125" s="248">
        <f t="shared" si="91"/>
        <v>0.3240043880909253</v>
      </c>
      <c r="AP125" s="250">
        <f t="shared" si="91"/>
        <v>0.99373958117858929</v>
      </c>
      <c r="AQ125" s="251">
        <f t="shared" si="91"/>
        <v>3.4159567881466299E-4</v>
      </c>
      <c r="AR125" s="248">
        <f t="shared" si="91"/>
        <v>0.77343339409578371</v>
      </c>
      <c r="AS125" s="262">
        <f t="shared" si="91"/>
        <v>0.17000488519785051</v>
      </c>
      <c r="AT125" s="262">
        <f t="shared" si="91"/>
        <v>0.69828253928108497</v>
      </c>
      <c r="AU125" s="250">
        <f t="shared" si="91"/>
        <v>3.9234033472047803E-3</v>
      </c>
      <c r="AV125" s="251">
        <f t="shared" si="91"/>
        <v>1.4223287764401822E-2</v>
      </c>
      <c r="AW125" s="251">
        <f t="shared" si="91"/>
        <v>1.2455754113300459E-2</v>
      </c>
      <c r="AX125" s="251">
        <f t="shared" si="91"/>
        <v>3.7454290564221226E-2</v>
      </c>
      <c r="AY125" s="251">
        <f t="shared" si="91"/>
        <v>0</v>
      </c>
      <c r="AZ125" s="251">
        <f t="shared" si="91"/>
        <v>0</v>
      </c>
      <c r="BA125" s="251">
        <f t="shared" si="91"/>
        <v>1.7529565711181887E-3</v>
      </c>
      <c r="BB125" s="251">
        <f t="shared" si="91"/>
        <v>2.5100966493050721E-2</v>
      </c>
      <c r="BC125" s="251">
        <f>BC124/BC$99</f>
        <v>0.99513557337176828</v>
      </c>
      <c r="BD125" s="251">
        <f t="shared" si="91"/>
        <v>0</v>
      </c>
      <c r="BE125" s="251">
        <f t="shared" si="91"/>
        <v>3.3824993571273153E-3</v>
      </c>
      <c r="BF125" s="251">
        <f t="shared" si="91"/>
        <v>3.036868650990978E-3</v>
      </c>
      <c r="BG125" s="251">
        <f t="shared" si="91"/>
        <v>0.99115710253998124</v>
      </c>
      <c r="BH125" s="251">
        <f t="shared" si="91"/>
        <v>0.99778220622267932</v>
      </c>
      <c r="BI125" s="251">
        <f t="shared" si="91"/>
        <v>1.0043002045389497</v>
      </c>
      <c r="BJ125" s="251">
        <f t="shared" si="91"/>
        <v>0.99836609397435261</v>
      </c>
      <c r="BK125" s="251">
        <f t="shared" si="91"/>
        <v>1.0008212467756115</v>
      </c>
      <c r="BL125" s="251">
        <f t="shared" si="91"/>
        <v>0.96482192386541787</v>
      </c>
      <c r="BM125" s="251">
        <f t="shared" si="91"/>
        <v>0</v>
      </c>
      <c r="BN125" s="251">
        <f t="shared" si="91"/>
        <v>0.99965496766324846</v>
      </c>
      <c r="BO125" s="251">
        <f t="shared" si="91"/>
        <v>0.98932205819119967</v>
      </c>
      <c r="BP125" s="251">
        <f t="shared" si="91"/>
        <v>0.99909675282641097</v>
      </c>
      <c r="BQ125" s="251">
        <f t="shared" si="91"/>
        <v>0.97814190162255576</v>
      </c>
      <c r="BR125" s="251">
        <f t="shared" si="91"/>
        <v>2.5160573381511172E-4</v>
      </c>
      <c r="BS125" s="251">
        <f t="shared" si="91"/>
        <v>0</v>
      </c>
      <c r="BT125" s="251">
        <f t="shared" si="91"/>
        <v>4.0019777103577771E-2</v>
      </c>
      <c r="BU125" s="251">
        <f t="shared" si="91"/>
        <v>6.6036856334876784E-2</v>
      </c>
      <c r="BV125" s="251">
        <f t="shared" si="91"/>
        <v>1.0148702447013319E-2</v>
      </c>
      <c r="BW125" s="251">
        <f t="shared" si="91"/>
        <v>4.1945968151173185E-2</v>
      </c>
      <c r="BX125" s="251">
        <f t="shared" si="91"/>
        <v>1.4872532439822351E-2</v>
      </c>
      <c r="BY125" s="251">
        <f t="shared" si="91"/>
        <v>2.0740268028079131E-4</v>
      </c>
      <c r="BZ125" s="251">
        <f t="shared" si="91"/>
        <v>5.1264108232475045E-3</v>
      </c>
      <c r="CA125" s="251">
        <f>CA124/CA$99</f>
        <v>6.1978787142741479E-2</v>
      </c>
      <c r="CB125" s="251">
        <f>CB124/CB$99</f>
        <v>5.4277520964692472E-4</v>
      </c>
      <c r="CC125" s="251">
        <v>0</v>
      </c>
      <c r="CD125" s="248">
        <f>CD124/CD$99</f>
        <v>0.26332588662384809</v>
      </c>
      <c r="CE125" s="262">
        <f>CE124/CE$99</f>
        <v>0.28957268227429217</v>
      </c>
    </row>
    <row r="126" spans="1:83" s="21" customFormat="1" ht="12" customHeight="1">
      <c r="A126" s="186" t="s">
        <v>174</v>
      </c>
      <c r="B126" s="190">
        <v>0</v>
      </c>
      <c r="C126" s="191">
        <v>0</v>
      </c>
      <c r="D126" s="191">
        <v>0</v>
      </c>
      <c r="E126" s="189">
        <f t="shared" ref="E126:E138" si="92">SUM(B126:D126)</f>
        <v>0</v>
      </c>
      <c r="F126" s="187">
        <v>0</v>
      </c>
      <c r="G126" s="188">
        <v>0</v>
      </c>
      <c r="H126" s="188">
        <v>0</v>
      </c>
      <c r="I126" s="188">
        <v>0</v>
      </c>
      <c r="J126" s="192">
        <f t="shared" ref="J126:J138" si="93">SUM(F126,G126,H126,I126)</f>
        <v>0</v>
      </c>
      <c r="K126" s="187">
        <v>0</v>
      </c>
      <c r="L126" s="188">
        <v>0</v>
      </c>
      <c r="M126" s="188">
        <v>0</v>
      </c>
      <c r="N126" s="188">
        <f t="shared" ref="N126:N137" si="94">SUM(K126:M126)</f>
        <v>0</v>
      </c>
      <c r="O126" s="188">
        <v>0</v>
      </c>
      <c r="P126" s="188">
        <v>0</v>
      </c>
      <c r="Q126" s="188">
        <v>0</v>
      </c>
      <c r="R126" s="188">
        <v>0</v>
      </c>
      <c r="S126" s="188">
        <v>0</v>
      </c>
      <c r="T126" s="188">
        <v>0</v>
      </c>
      <c r="U126" s="188">
        <v>0</v>
      </c>
      <c r="V126" s="188">
        <v>0</v>
      </c>
      <c r="W126" s="188">
        <v>0</v>
      </c>
      <c r="X126" s="188">
        <v>0</v>
      </c>
      <c r="Y126" s="188">
        <v>0</v>
      </c>
      <c r="Z126" s="188">
        <v>0</v>
      </c>
      <c r="AA126" s="188">
        <v>0</v>
      </c>
      <c r="AB126" s="188">
        <v>0</v>
      </c>
      <c r="AC126" s="188">
        <v>0</v>
      </c>
      <c r="AD126" s="188">
        <v>0</v>
      </c>
      <c r="AE126" s="188">
        <v>0</v>
      </c>
      <c r="AF126" s="188">
        <v>0</v>
      </c>
      <c r="AG126" s="188">
        <v>0</v>
      </c>
      <c r="AH126" s="188">
        <v>0</v>
      </c>
      <c r="AI126" s="188">
        <v>0</v>
      </c>
      <c r="AJ126" s="188">
        <v>0</v>
      </c>
      <c r="AK126" s="188">
        <v>0</v>
      </c>
      <c r="AL126" s="188">
        <v>0</v>
      </c>
      <c r="AM126" s="188">
        <v>0</v>
      </c>
      <c r="AN126" s="188">
        <v>0</v>
      </c>
      <c r="AO126" s="193">
        <f t="shared" ref="AO126:AO138" si="95">SUM(AN126,AM126,AL126,AK126,AJ126,AI126,AH126,AG126,AF126,AE126,AD126,AC126,AB126,AA126,Z126,Y126,X126,W126,V126,U126,T126,S126,R126,Q126,P126,O126,M126,L126,K126)</f>
        <v>0</v>
      </c>
      <c r="AP126" s="190">
        <v>0</v>
      </c>
      <c r="AQ126" s="191">
        <v>0</v>
      </c>
      <c r="AR126" s="192">
        <f t="shared" ref="AR126:AR138" si="96">SUM(AP126,AQ126)</f>
        <v>0</v>
      </c>
      <c r="AS126" s="194">
        <v>0</v>
      </c>
      <c r="AT126" s="195">
        <f t="shared" ref="AT126:AT138" si="97">SUM(AS126,AR126,AO126,J126)</f>
        <v>0</v>
      </c>
      <c r="AU126" s="187">
        <v>0</v>
      </c>
      <c r="AV126" s="188">
        <v>0</v>
      </c>
      <c r="AW126" s="188">
        <f t="shared" ref="AW126:AW138" si="98">SUM(AU126:AV126)</f>
        <v>0</v>
      </c>
      <c r="AX126" s="188">
        <v>0</v>
      </c>
      <c r="AY126" s="188">
        <v>0</v>
      </c>
      <c r="AZ126" s="188">
        <v>0</v>
      </c>
      <c r="BA126" s="188">
        <v>0</v>
      </c>
      <c r="BB126" s="188">
        <f t="shared" ref="BB126:BB138" si="99">SUM(AX126:BA126)</f>
        <v>0</v>
      </c>
      <c r="BC126" s="188">
        <v>0</v>
      </c>
      <c r="BD126" s="188">
        <v>0</v>
      </c>
      <c r="BE126" s="188">
        <v>0</v>
      </c>
      <c r="BF126" s="188">
        <f t="shared" ref="BF126:BF138" si="100">SUM(BD126:BE126)</f>
        <v>0</v>
      </c>
      <c r="BG126" s="188">
        <v>21032</v>
      </c>
      <c r="BH126" s="188">
        <v>0</v>
      </c>
      <c r="BI126" s="188">
        <v>0</v>
      </c>
      <c r="BJ126" s="188">
        <v>0</v>
      </c>
      <c r="BK126" s="188">
        <f t="shared" ref="BK126:BK137" si="101">BG126+BH126+BI126+BJ126</f>
        <v>21032</v>
      </c>
      <c r="BL126" s="188">
        <v>0</v>
      </c>
      <c r="BM126" s="188">
        <v>0</v>
      </c>
      <c r="BN126" s="188">
        <v>0</v>
      </c>
      <c r="BO126" s="188">
        <v>0</v>
      </c>
      <c r="BP126" s="188">
        <v>0</v>
      </c>
      <c r="BQ126" s="188">
        <v>0</v>
      </c>
      <c r="BR126" s="188">
        <v>0</v>
      </c>
      <c r="BS126" s="188">
        <v>0</v>
      </c>
      <c r="BT126" s="188">
        <v>210</v>
      </c>
      <c r="BU126" s="188">
        <v>1</v>
      </c>
      <c r="BV126" s="188">
        <v>0</v>
      </c>
      <c r="BW126" s="188">
        <f t="shared" ref="BW126:BW138" si="102">BT126+BU126+BV126</f>
        <v>211</v>
      </c>
      <c r="BX126" s="188">
        <v>0</v>
      </c>
      <c r="BY126" s="188">
        <v>0</v>
      </c>
      <c r="BZ126" s="188">
        <f t="shared" si="86"/>
        <v>0</v>
      </c>
      <c r="CA126" s="188">
        <v>0</v>
      </c>
      <c r="CB126" s="188">
        <v>0</v>
      </c>
      <c r="CC126" s="188">
        <v>0</v>
      </c>
      <c r="CD126" s="189">
        <f t="shared" ref="CD126:CD138" si="103">SUM(CC126,CB126,BC126,CA126,BZ126,BW126,BS126,BR126,BQ126,BP126,BO126,BN126,BM126,BL126,BK126,BF126,BB126,AW126)</f>
        <v>21243</v>
      </c>
      <c r="CE126" s="194">
        <v>21243</v>
      </c>
    </row>
    <row r="127" spans="1:83" s="21" customFormat="1" ht="12" customHeight="1">
      <c r="A127" s="263" t="s">
        <v>175</v>
      </c>
      <c r="B127" s="258">
        <v>0</v>
      </c>
      <c r="C127" s="25">
        <v>0</v>
      </c>
      <c r="D127" s="25">
        <v>0</v>
      </c>
      <c r="E127" s="255">
        <f t="shared" si="92"/>
        <v>0</v>
      </c>
      <c r="F127" s="253">
        <v>0</v>
      </c>
      <c r="G127" s="254">
        <v>0</v>
      </c>
      <c r="H127" s="254">
        <v>0</v>
      </c>
      <c r="I127" s="254">
        <v>0</v>
      </c>
      <c r="J127" s="256">
        <f t="shared" si="93"/>
        <v>0</v>
      </c>
      <c r="K127" s="253">
        <v>0</v>
      </c>
      <c r="L127" s="254">
        <v>0</v>
      </c>
      <c r="M127" s="254">
        <v>0</v>
      </c>
      <c r="N127" s="254">
        <f t="shared" si="94"/>
        <v>0</v>
      </c>
      <c r="O127" s="254">
        <v>0</v>
      </c>
      <c r="P127" s="254">
        <v>0</v>
      </c>
      <c r="Q127" s="254">
        <v>0</v>
      </c>
      <c r="R127" s="254">
        <v>0</v>
      </c>
      <c r="S127" s="254">
        <v>0</v>
      </c>
      <c r="T127" s="254">
        <v>0</v>
      </c>
      <c r="U127" s="254">
        <v>0</v>
      </c>
      <c r="V127" s="254">
        <v>0</v>
      </c>
      <c r="W127" s="254">
        <v>0</v>
      </c>
      <c r="X127" s="254">
        <v>0</v>
      </c>
      <c r="Y127" s="254">
        <v>0</v>
      </c>
      <c r="Z127" s="254">
        <v>0</v>
      </c>
      <c r="AA127" s="254">
        <v>0</v>
      </c>
      <c r="AB127" s="254">
        <v>0</v>
      </c>
      <c r="AC127" s="254">
        <v>0</v>
      </c>
      <c r="AD127" s="254">
        <v>0</v>
      </c>
      <c r="AE127" s="254">
        <v>0</v>
      </c>
      <c r="AF127" s="254">
        <v>0</v>
      </c>
      <c r="AG127" s="254">
        <v>0</v>
      </c>
      <c r="AH127" s="254">
        <v>0</v>
      </c>
      <c r="AI127" s="254">
        <v>0</v>
      </c>
      <c r="AJ127" s="254">
        <v>0</v>
      </c>
      <c r="AK127" s="254">
        <v>0</v>
      </c>
      <c r="AL127" s="254">
        <v>0</v>
      </c>
      <c r="AM127" s="254">
        <v>0</v>
      </c>
      <c r="AN127" s="254">
        <v>0</v>
      </c>
      <c r="AO127" s="257">
        <f t="shared" si="95"/>
        <v>0</v>
      </c>
      <c r="AP127" s="258">
        <v>0</v>
      </c>
      <c r="AQ127" s="25">
        <v>0</v>
      </c>
      <c r="AR127" s="256">
        <f t="shared" si="96"/>
        <v>0</v>
      </c>
      <c r="AS127" s="259">
        <v>0</v>
      </c>
      <c r="AT127" s="260">
        <f t="shared" si="97"/>
        <v>0</v>
      </c>
      <c r="AU127" s="253">
        <v>0</v>
      </c>
      <c r="AV127" s="254">
        <v>0</v>
      </c>
      <c r="AW127" s="254">
        <f t="shared" si="98"/>
        <v>0</v>
      </c>
      <c r="AX127" s="254">
        <v>0</v>
      </c>
      <c r="AY127" s="254">
        <v>0</v>
      </c>
      <c r="AZ127" s="254">
        <v>0</v>
      </c>
      <c r="BA127" s="254">
        <v>0</v>
      </c>
      <c r="BB127" s="254">
        <f t="shared" si="99"/>
        <v>0</v>
      </c>
      <c r="BC127" s="254">
        <v>0</v>
      </c>
      <c r="BD127" s="254">
        <v>0</v>
      </c>
      <c r="BE127" s="254">
        <v>0</v>
      </c>
      <c r="BF127" s="254">
        <f t="shared" si="100"/>
        <v>0</v>
      </c>
      <c r="BG127" s="254">
        <v>0</v>
      </c>
      <c r="BH127" s="254">
        <v>31043</v>
      </c>
      <c r="BI127" s="254">
        <v>0</v>
      </c>
      <c r="BJ127" s="254">
        <v>0</v>
      </c>
      <c r="BK127" s="254">
        <f t="shared" si="101"/>
        <v>31043</v>
      </c>
      <c r="BL127" s="254">
        <v>0</v>
      </c>
      <c r="BM127" s="254">
        <v>0</v>
      </c>
      <c r="BN127" s="254">
        <v>0</v>
      </c>
      <c r="BO127" s="254">
        <v>0</v>
      </c>
      <c r="BP127" s="254">
        <v>0</v>
      </c>
      <c r="BQ127" s="254">
        <v>0</v>
      </c>
      <c r="BR127" s="254">
        <v>0</v>
      </c>
      <c r="BS127" s="254">
        <v>0</v>
      </c>
      <c r="BT127" s="254">
        <v>35</v>
      </c>
      <c r="BU127" s="254">
        <v>0</v>
      </c>
      <c r="BV127" s="254">
        <v>0</v>
      </c>
      <c r="BW127" s="254">
        <f t="shared" si="102"/>
        <v>35</v>
      </c>
      <c r="BX127" s="254">
        <v>0</v>
      </c>
      <c r="BY127" s="254">
        <v>0</v>
      </c>
      <c r="BZ127" s="254">
        <f t="shared" si="86"/>
        <v>0</v>
      </c>
      <c r="CA127" s="254">
        <v>0</v>
      </c>
      <c r="CB127" s="254">
        <v>0</v>
      </c>
      <c r="CC127" s="254">
        <v>0</v>
      </c>
      <c r="CD127" s="255">
        <f t="shared" si="103"/>
        <v>31078</v>
      </c>
      <c r="CE127" s="259">
        <v>31078</v>
      </c>
    </row>
    <row r="128" spans="1:83" s="21" customFormat="1" ht="12" customHeight="1">
      <c r="A128" s="186" t="s">
        <v>176</v>
      </c>
      <c r="B128" s="190">
        <v>0</v>
      </c>
      <c r="C128" s="191">
        <v>0</v>
      </c>
      <c r="D128" s="191">
        <v>0</v>
      </c>
      <c r="E128" s="189">
        <f t="shared" si="92"/>
        <v>0</v>
      </c>
      <c r="F128" s="187">
        <v>0</v>
      </c>
      <c r="G128" s="188">
        <v>0</v>
      </c>
      <c r="H128" s="188">
        <v>0</v>
      </c>
      <c r="I128" s="188">
        <v>0</v>
      </c>
      <c r="J128" s="192">
        <f t="shared" si="93"/>
        <v>0</v>
      </c>
      <c r="K128" s="187">
        <v>0</v>
      </c>
      <c r="L128" s="188">
        <v>0</v>
      </c>
      <c r="M128" s="188">
        <v>0</v>
      </c>
      <c r="N128" s="188">
        <f t="shared" si="94"/>
        <v>0</v>
      </c>
      <c r="O128" s="188">
        <v>0</v>
      </c>
      <c r="P128" s="188">
        <v>0</v>
      </c>
      <c r="Q128" s="188">
        <v>0</v>
      </c>
      <c r="R128" s="188">
        <v>0</v>
      </c>
      <c r="S128" s="188">
        <v>0</v>
      </c>
      <c r="T128" s="188">
        <v>0</v>
      </c>
      <c r="U128" s="188">
        <v>0</v>
      </c>
      <c r="V128" s="188">
        <v>0</v>
      </c>
      <c r="W128" s="188">
        <v>0</v>
      </c>
      <c r="X128" s="188">
        <v>0</v>
      </c>
      <c r="Y128" s="188">
        <v>0</v>
      </c>
      <c r="Z128" s="188">
        <v>0</v>
      </c>
      <c r="AA128" s="188">
        <v>0</v>
      </c>
      <c r="AB128" s="188">
        <v>0</v>
      </c>
      <c r="AC128" s="188">
        <v>0</v>
      </c>
      <c r="AD128" s="188">
        <v>0</v>
      </c>
      <c r="AE128" s="188">
        <v>0</v>
      </c>
      <c r="AF128" s="188">
        <v>0</v>
      </c>
      <c r="AG128" s="188">
        <v>0</v>
      </c>
      <c r="AH128" s="188">
        <v>0</v>
      </c>
      <c r="AI128" s="188">
        <v>0</v>
      </c>
      <c r="AJ128" s="188">
        <v>0</v>
      </c>
      <c r="AK128" s="188">
        <v>0</v>
      </c>
      <c r="AL128" s="188">
        <v>0</v>
      </c>
      <c r="AM128" s="188">
        <v>0</v>
      </c>
      <c r="AN128" s="188">
        <v>0</v>
      </c>
      <c r="AO128" s="193">
        <f t="shared" si="95"/>
        <v>0</v>
      </c>
      <c r="AP128" s="190">
        <v>0</v>
      </c>
      <c r="AQ128" s="191">
        <v>0</v>
      </c>
      <c r="AR128" s="192">
        <f t="shared" si="96"/>
        <v>0</v>
      </c>
      <c r="AS128" s="194">
        <v>0</v>
      </c>
      <c r="AT128" s="195">
        <f t="shared" si="97"/>
        <v>0</v>
      </c>
      <c r="AU128" s="187">
        <v>0</v>
      </c>
      <c r="AV128" s="188">
        <v>0</v>
      </c>
      <c r="AW128" s="188">
        <f t="shared" si="98"/>
        <v>0</v>
      </c>
      <c r="AX128" s="188">
        <v>0</v>
      </c>
      <c r="AY128" s="188">
        <v>0</v>
      </c>
      <c r="AZ128" s="188">
        <v>0</v>
      </c>
      <c r="BA128" s="188">
        <v>71</v>
      </c>
      <c r="BB128" s="188">
        <f t="shared" si="99"/>
        <v>71</v>
      </c>
      <c r="BC128" s="188">
        <v>0</v>
      </c>
      <c r="BD128" s="188">
        <v>0</v>
      </c>
      <c r="BE128" s="188">
        <v>0</v>
      </c>
      <c r="BF128" s="188">
        <f t="shared" si="100"/>
        <v>0</v>
      </c>
      <c r="BG128" s="188">
        <v>0</v>
      </c>
      <c r="BH128" s="188">
        <v>0</v>
      </c>
      <c r="BI128" s="188">
        <v>143261</v>
      </c>
      <c r="BJ128" s="188">
        <v>0</v>
      </c>
      <c r="BK128" s="188">
        <f t="shared" si="101"/>
        <v>143261</v>
      </c>
      <c r="BL128" s="188">
        <v>0</v>
      </c>
      <c r="BM128" s="188">
        <v>0</v>
      </c>
      <c r="BN128" s="188">
        <v>0</v>
      </c>
      <c r="BO128" s="188">
        <v>0</v>
      </c>
      <c r="BP128" s="188">
        <v>0</v>
      </c>
      <c r="BQ128" s="188">
        <v>0</v>
      </c>
      <c r="BR128" s="188">
        <v>0</v>
      </c>
      <c r="BS128" s="188">
        <v>0</v>
      </c>
      <c r="BT128" s="188">
        <v>2</v>
      </c>
      <c r="BU128" s="188">
        <v>0</v>
      </c>
      <c r="BV128" s="188">
        <v>0</v>
      </c>
      <c r="BW128" s="188">
        <f t="shared" si="102"/>
        <v>2</v>
      </c>
      <c r="BX128" s="188">
        <v>0</v>
      </c>
      <c r="BY128" s="188">
        <v>0</v>
      </c>
      <c r="BZ128" s="188">
        <f t="shared" si="86"/>
        <v>0</v>
      </c>
      <c r="CA128" s="188">
        <v>0</v>
      </c>
      <c r="CB128" s="188">
        <v>0</v>
      </c>
      <c r="CC128" s="188">
        <v>0</v>
      </c>
      <c r="CD128" s="189">
        <f t="shared" si="103"/>
        <v>143334</v>
      </c>
      <c r="CE128" s="194">
        <v>143334</v>
      </c>
    </row>
    <row r="129" spans="1:83" s="21" customFormat="1" ht="12" customHeight="1">
      <c r="A129" s="263" t="s">
        <v>177</v>
      </c>
      <c r="B129" s="258">
        <v>0</v>
      </c>
      <c r="C129" s="25">
        <v>0</v>
      </c>
      <c r="D129" s="25">
        <v>0</v>
      </c>
      <c r="E129" s="255">
        <f t="shared" si="92"/>
        <v>0</v>
      </c>
      <c r="F129" s="253">
        <v>0</v>
      </c>
      <c r="G129" s="254">
        <v>0</v>
      </c>
      <c r="H129" s="254">
        <v>0</v>
      </c>
      <c r="I129" s="254">
        <v>0</v>
      </c>
      <c r="J129" s="256">
        <f t="shared" si="93"/>
        <v>0</v>
      </c>
      <c r="K129" s="253">
        <v>0</v>
      </c>
      <c r="L129" s="254">
        <v>0</v>
      </c>
      <c r="M129" s="254">
        <v>0</v>
      </c>
      <c r="N129" s="254">
        <f t="shared" si="94"/>
        <v>0</v>
      </c>
      <c r="O129" s="254">
        <v>0</v>
      </c>
      <c r="P129" s="254">
        <v>0</v>
      </c>
      <c r="Q129" s="254">
        <v>0</v>
      </c>
      <c r="R129" s="254">
        <v>0</v>
      </c>
      <c r="S129" s="254">
        <v>0</v>
      </c>
      <c r="T129" s="254">
        <v>0</v>
      </c>
      <c r="U129" s="254">
        <v>0</v>
      </c>
      <c r="V129" s="254">
        <v>0</v>
      </c>
      <c r="W129" s="254">
        <v>0</v>
      </c>
      <c r="X129" s="254">
        <v>0</v>
      </c>
      <c r="Y129" s="254">
        <v>0</v>
      </c>
      <c r="Z129" s="254">
        <v>0</v>
      </c>
      <c r="AA129" s="254">
        <v>0</v>
      </c>
      <c r="AB129" s="254">
        <v>0</v>
      </c>
      <c r="AC129" s="254">
        <v>0</v>
      </c>
      <c r="AD129" s="254">
        <v>0</v>
      </c>
      <c r="AE129" s="254">
        <v>0</v>
      </c>
      <c r="AF129" s="254">
        <v>0</v>
      </c>
      <c r="AG129" s="254">
        <v>0</v>
      </c>
      <c r="AH129" s="254">
        <v>0</v>
      </c>
      <c r="AI129" s="254">
        <v>0</v>
      </c>
      <c r="AJ129" s="254">
        <v>0</v>
      </c>
      <c r="AK129" s="254">
        <v>0</v>
      </c>
      <c r="AL129" s="254">
        <v>0</v>
      </c>
      <c r="AM129" s="254">
        <v>0</v>
      </c>
      <c r="AN129" s="254">
        <v>0</v>
      </c>
      <c r="AO129" s="257">
        <f t="shared" si="95"/>
        <v>0</v>
      </c>
      <c r="AP129" s="258">
        <v>0</v>
      </c>
      <c r="AQ129" s="25">
        <v>0</v>
      </c>
      <c r="AR129" s="256">
        <f t="shared" si="96"/>
        <v>0</v>
      </c>
      <c r="AS129" s="259">
        <v>0</v>
      </c>
      <c r="AT129" s="260">
        <f t="shared" si="97"/>
        <v>0</v>
      </c>
      <c r="AU129" s="253">
        <v>0</v>
      </c>
      <c r="AV129" s="254">
        <v>353</v>
      </c>
      <c r="AW129" s="254">
        <f t="shared" si="98"/>
        <v>353</v>
      </c>
      <c r="AX129" s="254">
        <v>0</v>
      </c>
      <c r="AY129" s="254">
        <v>0</v>
      </c>
      <c r="AZ129" s="254">
        <v>0</v>
      </c>
      <c r="BA129" s="254">
        <v>0</v>
      </c>
      <c r="BB129" s="254">
        <f t="shared" si="99"/>
        <v>0</v>
      </c>
      <c r="BC129" s="254">
        <v>0</v>
      </c>
      <c r="BD129" s="254">
        <v>0</v>
      </c>
      <c r="BE129" s="254">
        <v>0</v>
      </c>
      <c r="BF129" s="254">
        <f t="shared" si="100"/>
        <v>0</v>
      </c>
      <c r="BG129" s="254">
        <v>0</v>
      </c>
      <c r="BH129" s="254">
        <v>0</v>
      </c>
      <c r="BI129" s="254">
        <v>0</v>
      </c>
      <c r="BJ129" s="254">
        <v>79829</v>
      </c>
      <c r="BK129" s="254">
        <f t="shared" si="101"/>
        <v>79829</v>
      </c>
      <c r="BL129" s="254">
        <v>540</v>
      </c>
      <c r="BM129" s="254">
        <v>0</v>
      </c>
      <c r="BN129" s="254">
        <v>0</v>
      </c>
      <c r="BO129" s="254">
        <v>0</v>
      </c>
      <c r="BP129" s="254">
        <v>0</v>
      </c>
      <c r="BQ129" s="254">
        <v>0</v>
      </c>
      <c r="BR129" s="254">
        <v>0</v>
      </c>
      <c r="BS129" s="254">
        <v>0</v>
      </c>
      <c r="BT129" s="254">
        <v>940</v>
      </c>
      <c r="BU129" s="254">
        <v>0</v>
      </c>
      <c r="BV129" s="254">
        <v>0</v>
      </c>
      <c r="BW129" s="254">
        <f t="shared" si="102"/>
        <v>940</v>
      </c>
      <c r="BX129" s="254">
        <v>0</v>
      </c>
      <c r="BY129" s="254">
        <v>0</v>
      </c>
      <c r="BZ129" s="254">
        <f t="shared" si="86"/>
        <v>0</v>
      </c>
      <c r="CA129" s="254">
        <v>0</v>
      </c>
      <c r="CB129" s="254">
        <v>60</v>
      </c>
      <c r="CC129" s="254">
        <v>0</v>
      </c>
      <c r="CD129" s="255">
        <f t="shared" si="103"/>
        <v>81722</v>
      </c>
      <c r="CE129" s="259">
        <v>81722</v>
      </c>
    </row>
    <row r="130" spans="1:83" s="21" customFormat="1" ht="12" customHeight="1">
      <c r="A130" s="186" t="s">
        <v>181</v>
      </c>
      <c r="B130" s="190">
        <v>0</v>
      </c>
      <c r="C130" s="191">
        <v>0</v>
      </c>
      <c r="D130" s="191">
        <v>0</v>
      </c>
      <c r="E130" s="189">
        <f t="shared" si="92"/>
        <v>0</v>
      </c>
      <c r="F130" s="187">
        <v>0</v>
      </c>
      <c r="G130" s="188">
        <v>0</v>
      </c>
      <c r="H130" s="188">
        <v>0</v>
      </c>
      <c r="I130" s="188">
        <v>0</v>
      </c>
      <c r="J130" s="192">
        <f t="shared" si="93"/>
        <v>0</v>
      </c>
      <c r="K130" s="187">
        <v>0</v>
      </c>
      <c r="L130" s="188">
        <v>0</v>
      </c>
      <c r="M130" s="188">
        <v>0</v>
      </c>
      <c r="N130" s="188">
        <f t="shared" si="94"/>
        <v>0</v>
      </c>
      <c r="O130" s="188">
        <v>0</v>
      </c>
      <c r="P130" s="188">
        <v>0</v>
      </c>
      <c r="Q130" s="188">
        <v>0</v>
      </c>
      <c r="R130" s="188">
        <v>0</v>
      </c>
      <c r="S130" s="188">
        <v>0</v>
      </c>
      <c r="T130" s="188">
        <v>0</v>
      </c>
      <c r="U130" s="188">
        <v>0</v>
      </c>
      <c r="V130" s="188">
        <v>0</v>
      </c>
      <c r="W130" s="188">
        <v>0</v>
      </c>
      <c r="X130" s="188">
        <v>0</v>
      </c>
      <c r="Y130" s="188">
        <v>0</v>
      </c>
      <c r="Z130" s="188">
        <v>0</v>
      </c>
      <c r="AA130" s="188">
        <v>0</v>
      </c>
      <c r="AB130" s="188">
        <v>0</v>
      </c>
      <c r="AC130" s="188">
        <v>0</v>
      </c>
      <c r="AD130" s="188">
        <v>0</v>
      </c>
      <c r="AE130" s="188">
        <v>0</v>
      </c>
      <c r="AF130" s="188">
        <v>0</v>
      </c>
      <c r="AG130" s="188">
        <v>0</v>
      </c>
      <c r="AH130" s="188">
        <v>0</v>
      </c>
      <c r="AI130" s="188">
        <v>0</v>
      </c>
      <c r="AJ130" s="188">
        <v>0</v>
      </c>
      <c r="AK130" s="188">
        <v>0</v>
      </c>
      <c r="AL130" s="188">
        <v>0</v>
      </c>
      <c r="AM130" s="188">
        <v>0</v>
      </c>
      <c r="AN130" s="188">
        <v>0</v>
      </c>
      <c r="AO130" s="193">
        <f t="shared" si="95"/>
        <v>0</v>
      </c>
      <c r="AP130" s="190">
        <v>0</v>
      </c>
      <c r="AQ130" s="191">
        <v>0</v>
      </c>
      <c r="AR130" s="192">
        <f t="shared" si="96"/>
        <v>0</v>
      </c>
      <c r="AS130" s="194">
        <v>0</v>
      </c>
      <c r="AT130" s="195">
        <f t="shared" si="97"/>
        <v>0</v>
      </c>
      <c r="AU130" s="187">
        <v>0</v>
      </c>
      <c r="AV130" s="188">
        <v>1304</v>
      </c>
      <c r="AW130" s="188">
        <f t="shared" si="98"/>
        <v>1304</v>
      </c>
      <c r="AX130" s="188">
        <v>0</v>
      </c>
      <c r="AY130" s="188">
        <v>0</v>
      </c>
      <c r="AZ130" s="188">
        <v>0</v>
      </c>
      <c r="BA130" s="188">
        <v>0</v>
      </c>
      <c r="BB130" s="188">
        <f t="shared" si="99"/>
        <v>0</v>
      </c>
      <c r="BC130" s="188">
        <v>0</v>
      </c>
      <c r="BD130" s="188">
        <v>0</v>
      </c>
      <c r="BE130" s="188">
        <v>0</v>
      </c>
      <c r="BF130" s="188">
        <f t="shared" si="100"/>
        <v>0</v>
      </c>
      <c r="BG130" s="188">
        <v>0</v>
      </c>
      <c r="BH130" s="188">
        <v>0</v>
      </c>
      <c r="BI130" s="188">
        <v>0</v>
      </c>
      <c r="BJ130" s="188">
        <v>0</v>
      </c>
      <c r="BK130" s="188">
        <f t="shared" si="101"/>
        <v>0</v>
      </c>
      <c r="BL130" s="188">
        <v>0</v>
      </c>
      <c r="BM130" s="188">
        <v>0</v>
      </c>
      <c r="BN130" s="188">
        <v>124583</v>
      </c>
      <c r="BO130" s="188">
        <v>0</v>
      </c>
      <c r="BP130" s="188">
        <v>0</v>
      </c>
      <c r="BQ130" s="188">
        <v>0</v>
      </c>
      <c r="BR130" s="188">
        <v>0</v>
      </c>
      <c r="BS130" s="188">
        <v>0</v>
      </c>
      <c r="BT130" s="188">
        <v>3847</v>
      </c>
      <c r="BU130" s="188">
        <v>196</v>
      </c>
      <c r="BV130" s="188">
        <v>1</v>
      </c>
      <c r="BW130" s="188">
        <f t="shared" si="102"/>
        <v>4044</v>
      </c>
      <c r="BX130" s="188">
        <v>0</v>
      </c>
      <c r="BY130" s="188">
        <v>0</v>
      </c>
      <c r="BZ130" s="188">
        <f t="shared" si="86"/>
        <v>0</v>
      </c>
      <c r="CA130" s="188">
        <v>0</v>
      </c>
      <c r="CB130" s="188">
        <v>0</v>
      </c>
      <c r="CC130" s="188">
        <v>0</v>
      </c>
      <c r="CD130" s="189">
        <f t="shared" si="103"/>
        <v>129931</v>
      </c>
      <c r="CE130" s="194">
        <v>129931</v>
      </c>
    </row>
    <row r="131" spans="1:83" s="21" customFormat="1" ht="12" customHeight="1">
      <c r="A131" s="263" t="s">
        <v>182</v>
      </c>
      <c r="B131" s="258">
        <v>0</v>
      </c>
      <c r="C131" s="25">
        <v>0</v>
      </c>
      <c r="D131" s="25">
        <v>0</v>
      </c>
      <c r="E131" s="255">
        <f t="shared" si="92"/>
        <v>0</v>
      </c>
      <c r="F131" s="253">
        <v>3</v>
      </c>
      <c r="G131" s="254">
        <v>19</v>
      </c>
      <c r="H131" s="254">
        <v>252</v>
      </c>
      <c r="I131" s="254">
        <v>0</v>
      </c>
      <c r="J131" s="256">
        <f t="shared" si="93"/>
        <v>274</v>
      </c>
      <c r="K131" s="253">
        <v>183</v>
      </c>
      <c r="L131" s="254">
        <v>31</v>
      </c>
      <c r="M131" s="254">
        <v>210</v>
      </c>
      <c r="N131" s="254">
        <f t="shared" si="94"/>
        <v>424</v>
      </c>
      <c r="O131" s="254">
        <v>102</v>
      </c>
      <c r="P131" s="254">
        <v>50</v>
      </c>
      <c r="Q131" s="254">
        <v>49</v>
      </c>
      <c r="R131" s="254">
        <v>42</v>
      </c>
      <c r="S131" s="254">
        <v>119</v>
      </c>
      <c r="T131" s="254">
        <v>38</v>
      </c>
      <c r="U131" s="254">
        <v>150</v>
      </c>
      <c r="V131" s="254">
        <v>3</v>
      </c>
      <c r="W131" s="254">
        <v>0</v>
      </c>
      <c r="X131" s="254">
        <v>0</v>
      </c>
      <c r="Y131" s="254">
        <v>400</v>
      </c>
      <c r="Z131" s="254">
        <v>504</v>
      </c>
      <c r="AA131" s="254">
        <v>726</v>
      </c>
      <c r="AB131" s="254">
        <v>792</v>
      </c>
      <c r="AC131" s="254">
        <v>276</v>
      </c>
      <c r="AD131" s="254">
        <v>95</v>
      </c>
      <c r="AE131" s="254">
        <v>251</v>
      </c>
      <c r="AF131" s="254">
        <v>265</v>
      </c>
      <c r="AG131" s="254">
        <v>121</v>
      </c>
      <c r="AH131" s="254">
        <v>876</v>
      </c>
      <c r="AI131" s="254">
        <v>527</v>
      </c>
      <c r="AJ131" s="254">
        <v>581</v>
      </c>
      <c r="AK131" s="254">
        <v>2210</v>
      </c>
      <c r="AL131" s="254">
        <v>878</v>
      </c>
      <c r="AM131" s="254">
        <v>552</v>
      </c>
      <c r="AN131" s="254">
        <v>74</v>
      </c>
      <c r="AO131" s="257">
        <f t="shared" si="95"/>
        <v>10105</v>
      </c>
      <c r="AP131" s="258">
        <v>350</v>
      </c>
      <c r="AQ131" s="25">
        <v>16</v>
      </c>
      <c r="AR131" s="256">
        <f t="shared" si="96"/>
        <v>366</v>
      </c>
      <c r="AS131" s="259">
        <v>59</v>
      </c>
      <c r="AT131" s="260">
        <f t="shared" si="97"/>
        <v>10804</v>
      </c>
      <c r="AU131" s="253">
        <v>0</v>
      </c>
      <c r="AV131" s="254">
        <v>222</v>
      </c>
      <c r="AW131" s="254">
        <f t="shared" si="98"/>
        <v>222</v>
      </c>
      <c r="AX131" s="254">
        <v>0</v>
      </c>
      <c r="AY131" s="254">
        <v>0</v>
      </c>
      <c r="AZ131" s="254">
        <v>0</v>
      </c>
      <c r="BA131" s="254">
        <v>0</v>
      </c>
      <c r="BB131" s="254">
        <f t="shared" si="99"/>
        <v>0</v>
      </c>
      <c r="BC131" s="254">
        <v>13</v>
      </c>
      <c r="BD131" s="254">
        <v>0</v>
      </c>
      <c r="BE131" s="254">
        <v>0</v>
      </c>
      <c r="BF131" s="254">
        <f t="shared" si="100"/>
        <v>0</v>
      </c>
      <c r="BG131" s="254">
        <v>24</v>
      </c>
      <c r="BH131" s="254">
        <v>0</v>
      </c>
      <c r="BI131" s="254">
        <v>604</v>
      </c>
      <c r="BJ131" s="254">
        <v>827</v>
      </c>
      <c r="BK131" s="254">
        <f t="shared" si="101"/>
        <v>1455</v>
      </c>
      <c r="BL131" s="254">
        <v>39</v>
      </c>
      <c r="BM131" s="254">
        <v>0</v>
      </c>
      <c r="BN131" s="254">
        <v>0</v>
      </c>
      <c r="BO131" s="254">
        <v>4702</v>
      </c>
      <c r="BP131" s="254">
        <v>0</v>
      </c>
      <c r="BQ131" s="254">
        <v>53</v>
      </c>
      <c r="BR131" s="254">
        <v>36</v>
      </c>
      <c r="BS131" s="254">
        <v>0</v>
      </c>
      <c r="BT131" s="254">
        <v>7656</v>
      </c>
      <c r="BU131" s="254">
        <v>12477</v>
      </c>
      <c r="BV131" s="254">
        <v>1160</v>
      </c>
      <c r="BW131" s="254">
        <f t="shared" si="102"/>
        <v>21293</v>
      </c>
      <c r="BX131" s="254">
        <v>941</v>
      </c>
      <c r="BY131" s="254">
        <v>26</v>
      </c>
      <c r="BZ131" s="254">
        <f t="shared" si="86"/>
        <v>967</v>
      </c>
      <c r="CA131" s="254">
        <v>0</v>
      </c>
      <c r="CB131" s="254">
        <v>0</v>
      </c>
      <c r="CC131" s="254">
        <v>0</v>
      </c>
      <c r="CD131" s="255">
        <f t="shared" si="103"/>
        <v>28780</v>
      </c>
      <c r="CE131" s="259">
        <v>39584</v>
      </c>
    </row>
    <row r="132" spans="1:83" s="21" customFormat="1" ht="12" customHeight="1">
      <c r="A132" s="186" t="s">
        <v>183</v>
      </c>
      <c r="B132" s="190">
        <v>0</v>
      </c>
      <c r="C132" s="191">
        <v>0</v>
      </c>
      <c r="D132" s="191">
        <v>0</v>
      </c>
      <c r="E132" s="189">
        <f t="shared" si="92"/>
        <v>0</v>
      </c>
      <c r="F132" s="187">
        <v>0</v>
      </c>
      <c r="G132" s="188">
        <v>0</v>
      </c>
      <c r="H132" s="188">
        <v>0</v>
      </c>
      <c r="I132" s="188">
        <v>0</v>
      </c>
      <c r="J132" s="192">
        <f t="shared" si="93"/>
        <v>0</v>
      </c>
      <c r="K132" s="187">
        <v>0</v>
      </c>
      <c r="L132" s="188">
        <v>0</v>
      </c>
      <c r="M132" s="188">
        <v>0</v>
      </c>
      <c r="N132" s="188">
        <f t="shared" si="94"/>
        <v>0</v>
      </c>
      <c r="O132" s="188">
        <v>0</v>
      </c>
      <c r="P132" s="188">
        <v>0</v>
      </c>
      <c r="Q132" s="188">
        <v>0</v>
      </c>
      <c r="R132" s="188">
        <v>0</v>
      </c>
      <c r="S132" s="188">
        <v>0</v>
      </c>
      <c r="T132" s="188">
        <v>0</v>
      </c>
      <c r="U132" s="188">
        <v>0</v>
      </c>
      <c r="V132" s="188">
        <v>0</v>
      </c>
      <c r="W132" s="188">
        <v>0</v>
      </c>
      <c r="X132" s="188">
        <v>0</v>
      </c>
      <c r="Y132" s="188">
        <v>0</v>
      </c>
      <c r="Z132" s="188">
        <v>0</v>
      </c>
      <c r="AA132" s="188">
        <v>0</v>
      </c>
      <c r="AB132" s="188">
        <v>0</v>
      </c>
      <c r="AC132" s="188">
        <v>0</v>
      </c>
      <c r="AD132" s="188">
        <v>0</v>
      </c>
      <c r="AE132" s="188">
        <v>0</v>
      </c>
      <c r="AF132" s="188">
        <v>0</v>
      </c>
      <c r="AG132" s="188">
        <v>0</v>
      </c>
      <c r="AH132" s="188">
        <v>0</v>
      </c>
      <c r="AI132" s="188">
        <v>0</v>
      </c>
      <c r="AJ132" s="188">
        <v>0</v>
      </c>
      <c r="AK132" s="188">
        <v>0</v>
      </c>
      <c r="AL132" s="188">
        <v>0</v>
      </c>
      <c r="AM132" s="188">
        <v>0</v>
      </c>
      <c r="AN132" s="188">
        <v>0</v>
      </c>
      <c r="AO132" s="193">
        <f t="shared" si="95"/>
        <v>0</v>
      </c>
      <c r="AP132" s="190">
        <v>0</v>
      </c>
      <c r="AQ132" s="191">
        <v>0</v>
      </c>
      <c r="AR132" s="192">
        <f t="shared" si="96"/>
        <v>0</v>
      </c>
      <c r="AS132" s="194">
        <v>0</v>
      </c>
      <c r="AT132" s="195">
        <f t="shared" si="97"/>
        <v>0</v>
      </c>
      <c r="AU132" s="187">
        <v>0</v>
      </c>
      <c r="AV132" s="188">
        <v>0</v>
      </c>
      <c r="AW132" s="188">
        <f t="shared" si="98"/>
        <v>0</v>
      </c>
      <c r="AX132" s="188">
        <v>0</v>
      </c>
      <c r="AY132" s="188">
        <v>0</v>
      </c>
      <c r="AZ132" s="188">
        <v>0</v>
      </c>
      <c r="BA132" s="188">
        <v>0</v>
      </c>
      <c r="BB132" s="188">
        <f t="shared" si="99"/>
        <v>0</v>
      </c>
      <c r="BC132" s="188">
        <v>0</v>
      </c>
      <c r="BD132" s="188">
        <v>0</v>
      </c>
      <c r="BE132" s="188">
        <v>0</v>
      </c>
      <c r="BF132" s="188">
        <f t="shared" si="100"/>
        <v>0</v>
      </c>
      <c r="BG132" s="188">
        <v>0</v>
      </c>
      <c r="BH132" s="188">
        <v>0</v>
      </c>
      <c r="BI132" s="188">
        <v>0</v>
      </c>
      <c r="BJ132" s="188">
        <v>0</v>
      </c>
      <c r="BK132" s="188">
        <f t="shared" si="101"/>
        <v>0</v>
      </c>
      <c r="BL132" s="188">
        <v>0</v>
      </c>
      <c r="BM132" s="188">
        <v>0</v>
      </c>
      <c r="BN132" s="188">
        <v>0</v>
      </c>
      <c r="BO132" s="188">
        <v>50518</v>
      </c>
      <c r="BP132" s="188">
        <v>0</v>
      </c>
      <c r="BQ132" s="188">
        <v>0</v>
      </c>
      <c r="BR132" s="188">
        <v>0</v>
      </c>
      <c r="BS132" s="188">
        <v>0</v>
      </c>
      <c r="BT132" s="188">
        <v>1068</v>
      </c>
      <c r="BU132" s="188">
        <v>63</v>
      </c>
      <c r="BV132" s="188">
        <v>3</v>
      </c>
      <c r="BW132" s="188">
        <f t="shared" si="102"/>
        <v>1134</v>
      </c>
      <c r="BX132" s="188">
        <v>0</v>
      </c>
      <c r="BY132" s="188">
        <v>0</v>
      </c>
      <c r="BZ132" s="188">
        <f t="shared" si="86"/>
        <v>0</v>
      </c>
      <c r="CA132" s="188">
        <v>0</v>
      </c>
      <c r="CB132" s="188">
        <v>0</v>
      </c>
      <c r="CC132" s="188">
        <v>0</v>
      </c>
      <c r="CD132" s="189">
        <f t="shared" si="103"/>
        <v>51652</v>
      </c>
      <c r="CE132" s="194">
        <v>51652</v>
      </c>
    </row>
    <row r="133" spans="1:83" s="21" customFormat="1" ht="12" customHeight="1">
      <c r="A133" s="186" t="s">
        <v>178</v>
      </c>
      <c r="B133" s="187">
        <v>0</v>
      </c>
      <c r="C133" s="188">
        <v>0</v>
      </c>
      <c r="D133" s="188">
        <v>0</v>
      </c>
      <c r="E133" s="189">
        <f>SUM(B133:D133)</f>
        <v>0</v>
      </c>
      <c r="F133" s="187">
        <v>0</v>
      </c>
      <c r="G133" s="188">
        <v>0</v>
      </c>
      <c r="H133" s="188">
        <v>0</v>
      </c>
      <c r="I133" s="188">
        <v>0</v>
      </c>
      <c r="J133" s="192">
        <f>SUM(F133,G133,H133,I133)</f>
        <v>0</v>
      </c>
      <c r="K133" s="187">
        <v>0</v>
      </c>
      <c r="L133" s="188">
        <v>0</v>
      </c>
      <c r="M133" s="188">
        <v>0</v>
      </c>
      <c r="N133" s="188">
        <f>SUM(K133:M133)</f>
        <v>0</v>
      </c>
      <c r="O133" s="188">
        <v>0</v>
      </c>
      <c r="P133" s="188">
        <v>0</v>
      </c>
      <c r="Q133" s="188">
        <v>0</v>
      </c>
      <c r="R133" s="188">
        <v>0</v>
      </c>
      <c r="S133" s="188">
        <v>0</v>
      </c>
      <c r="T133" s="188">
        <v>0</v>
      </c>
      <c r="U133" s="188">
        <v>0</v>
      </c>
      <c r="V133" s="188">
        <v>0</v>
      </c>
      <c r="W133" s="188">
        <v>0</v>
      </c>
      <c r="X133" s="188">
        <v>0</v>
      </c>
      <c r="Y133" s="188">
        <v>0</v>
      </c>
      <c r="Z133" s="188">
        <v>0</v>
      </c>
      <c r="AA133" s="188">
        <v>0</v>
      </c>
      <c r="AB133" s="188">
        <v>0</v>
      </c>
      <c r="AC133" s="188">
        <v>0</v>
      </c>
      <c r="AD133" s="188">
        <v>0</v>
      </c>
      <c r="AE133" s="188">
        <v>0</v>
      </c>
      <c r="AF133" s="188">
        <v>0</v>
      </c>
      <c r="AG133" s="188">
        <v>0</v>
      </c>
      <c r="AH133" s="188">
        <v>0</v>
      </c>
      <c r="AI133" s="188">
        <v>0</v>
      </c>
      <c r="AJ133" s="188">
        <v>0</v>
      </c>
      <c r="AK133" s="188">
        <v>0</v>
      </c>
      <c r="AL133" s="188">
        <v>0</v>
      </c>
      <c r="AM133" s="188">
        <v>0</v>
      </c>
      <c r="AN133" s="188">
        <v>0</v>
      </c>
      <c r="AO133" s="193">
        <f t="shared" si="95"/>
        <v>0</v>
      </c>
      <c r="AP133" s="190">
        <v>0</v>
      </c>
      <c r="AQ133" s="191">
        <v>0</v>
      </c>
      <c r="AR133" s="192">
        <f>SUM(AP133,AQ133)</f>
        <v>0</v>
      </c>
      <c r="AS133" s="194">
        <v>0</v>
      </c>
      <c r="AT133" s="195">
        <f t="shared" si="97"/>
        <v>0</v>
      </c>
      <c r="AU133" s="187">
        <v>0</v>
      </c>
      <c r="AV133" s="188">
        <v>0</v>
      </c>
      <c r="AW133" s="188">
        <f>SUM(AU133:AV133)</f>
        <v>0</v>
      </c>
      <c r="AX133" s="188">
        <v>0</v>
      </c>
      <c r="AY133" s="188">
        <v>0</v>
      </c>
      <c r="AZ133" s="188">
        <v>0</v>
      </c>
      <c r="BA133" s="188">
        <v>0</v>
      </c>
      <c r="BB133" s="188">
        <f>SUM(AX133:BA133)</f>
        <v>0</v>
      </c>
      <c r="BC133" s="188">
        <v>0</v>
      </c>
      <c r="BD133" s="188">
        <v>0</v>
      </c>
      <c r="BE133" s="188">
        <v>0</v>
      </c>
      <c r="BF133" s="188">
        <f>SUM(BD133:BE133)</f>
        <v>0</v>
      </c>
      <c r="BG133" s="188">
        <v>0</v>
      </c>
      <c r="BH133" s="188">
        <v>0</v>
      </c>
      <c r="BI133" s="188">
        <v>0</v>
      </c>
      <c r="BJ133" s="188">
        <v>0</v>
      </c>
      <c r="BK133" s="188">
        <f>BG133+BH133+BI133+BJ133</f>
        <v>0</v>
      </c>
      <c r="BL133" s="188">
        <v>383171</v>
      </c>
      <c r="BM133" s="188">
        <v>0</v>
      </c>
      <c r="BN133" s="188">
        <v>0</v>
      </c>
      <c r="BO133" s="188">
        <v>0</v>
      </c>
      <c r="BP133" s="188">
        <v>0</v>
      </c>
      <c r="BQ133" s="188">
        <v>0</v>
      </c>
      <c r="BR133" s="188">
        <v>0</v>
      </c>
      <c r="BS133" s="188">
        <v>0</v>
      </c>
      <c r="BT133" s="188">
        <v>857</v>
      </c>
      <c r="BU133" s="188">
        <v>0</v>
      </c>
      <c r="BV133" s="188">
        <v>0</v>
      </c>
      <c r="BW133" s="188">
        <f>BT133+BU133+BV133</f>
        <v>857</v>
      </c>
      <c r="BX133" s="188">
        <v>0</v>
      </c>
      <c r="BY133" s="188">
        <v>0</v>
      </c>
      <c r="BZ133" s="188">
        <f>BX133+BY133</f>
        <v>0</v>
      </c>
      <c r="CA133" s="188">
        <v>0</v>
      </c>
      <c r="CB133" s="188">
        <v>0</v>
      </c>
      <c r="CC133" s="188">
        <v>0</v>
      </c>
      <c r="CD133" s="189">
        <f t="shared" si="103"/>
        <v>384028</v>
      </c>
      <c r="CE133" s="194">
        <v>384028</v>
      </c>
    </row>
    <row r="134" spans="1:83" s="23" customFormat="1" ht="12" customHeight="1">
      <c r="A134" s="177" t="s">
        <v>159</v>
      </c>
      <c r="B134" s="178">
        <v>0</v>
      </c>
      <c r="C134" s="179">
        <v>0</v>
      </c>
      <c r="D134" s="179">
        <v>0</v>
      </c>
      <c r="E134" s="180">
        <f>SUM(B134:D134)</f>
        <v>0</v>
      </c>
      <c r="F134" s="178">
        <v>0</v>
      </c>
      <c r="G134" s="179">
        <v>0</v>
      </c>
      <c r="H134" s="179">
        <v>0</v>
      </c>
      <c r="I134" s="179">
        <v>0</v>
      </c>
      <c r="J134" s="182">
        <f>SUM(F134,G134,H134,I134)</f>
        <v>0</v>
      </c>
      <c r="K134" s="178">
        <v>0</v>
      </c>
      <c r="L134" s="179">
        <v>812</v>
      </c>
      <c r="M134" s="179">
        <v>0</v>
      </c>
      <c r="N134" s="179">
        <f>SUM(K134:M134)</f>
        <v>812</v>
      </c>
      <c r="O134" s="179">
        <v>0</v>
      </c>
      <c r="P134" s="179">
        <v>0</v>
      </c>
      <c r="Q134" s="179">
        <v>0</v>
      </c>
      <c r="R134" s="179">
        <v>0</v>
      </c>
      <c r="S134" s="179">
        <v>0</v>
      </c>
      <c r="T134" s="179">
        <v>0</v>
      </c>
      <c r="U134" s="179">
        <v>0</v>
      </c>
      <c r="V134" s="179">
        <v>0</v>
      </c>
      <c r="W134" s="179">
        <v>0</v>
      </c>
      <c r="X134" s="179">
        <v>224</v>
      </c>
      <c r="Y134" s="179">
        <v>0</v>
      </c>
      <c r="Z134" s="179">
        <v>0</v>
      </c>
      <c r="AA134" s="179">
        <v>0</v>
      </c>
      <c r="AB134" s="179">
        <v>0</v>
      </c>
      <c r="AC134" s="179">
        <v>0</v>
      </c>
      <c r="AD134" s="179">
        <v>0</v>
      </c>
      <c r="AE134" s="179">
        <v>0</v>
      </c>
      <c r="AF134" s="179">
        <v>0</v>
      </c>
      <c r="AG134" s="179">
        <v>0</v>
      </c>
      <c r="AH134" s="179">
        <v>0</v>
      </c>
      <c r="AI134" s="179">
        <v>0</v>
      </c>
      <c r="AJ134" s="179">
        <v>0</v>
      </c>
      <c r="AK134" s="179">
        <v>0</v>
      </c>
      <c r="AL134" s="179">
        <v>0</v>
      </c>
      <c r="AM134" s="179">
        <v>0</v>
      </c>
      <c r="AN134" s="179">
        <v>0</v>
      </c>
      <c r="AO134" s="183">
        <f t="shared" si="95"/>
        <v>1036</v>
      </c>
      <c r="AP134" s="181">
        <v>162987</v>
      </c>
      <c r="AQ134" s="22">
        <v>0</v>
      </c>
      <c r="AR134" s="182">
        <f>SUM(AP134,AQ134)</f>
        <v>162987</v>
      </c>
      <c r="AS134" s="184">
        <v>0</v>
      </c>
      <c r="AT134" s="185">
        <f t="shared" si="97"/>
        <v>164023</v>
      </c>
      <c r="AU134" s="178">
        <v>0</v>
      </c>
      <c r="AV134" s="179">
        <v>0</v>
      </c>
      <c r="AW134" s="179">
        <f>SUM(AU134:AV134)</f>
        <v>0</v>
      </c>
      <c r="AX134" s="179">
        <v>0</v>
      </c>
      <c r="AY134" s="179">
        <v>0</v>
      </c>
      <c r="AZ134" s="179">
        <v>0</v>
      </c>
      <c r="BA134" s="179">
        <v>0</v>
      </c>
      <c r="BB134" s="179">
        <f>SUM(AX134:BA134)</f>
        <v>0</v>
      </c>
      <c r="BC134" s="179">
        <v>0</v>
      </c>
      <c r="BD134" s="179">
        <v>0</v>
      </c>
      <c r="BE134" s="179">
        <v>0</v>
      </c>
      <c r="BF134" s="179">
        <f>SUM(BD134:BE134)</f>
        <v>0</v>
      </c>
      <c r="BG134" s="179">
        <v>0</v>
      </c>
      <c r="BH134" s="179">
        <v>0</v>
      </c>
      <c r="BI134" s="179">
        <v>0</v>
      </c>
      <c r="BJ134" s="179">
        <v>0</v>
      </c>
      <c r="BK134" s="179">
        <f>BG134+BH134+BI134+BJ134</f>
        <v>0</v>
      </c>
      <c r="BL134" s="179">
        <v>0</v>
      </c>
      <c r="BM134" s="179">
        <v>0</v>
      </c>
      <c r="BN134" s="179">
        <v>0</v>
      </c>
      <c r="BO134" s="179">
        <v>0</v>
      </c>
      <c r="BP134" s="179">
        <v>0</v>
      </c>
      <c r="BQ134" s="179">
        <v>0</v>
      </c>
      <c r="BR134" s="179">
        <v>0</v>
      </c>
      <c r="BS134" s="179">
        <v>0</v>
      </c>
      <c r="BT134" s="179">
        <v>387</v>
      </c>
      <c r="BU134" s="179">
        <v>0</v>
      </c>
      <c r="BV134" s="179">
        <v>0</v>
      </c>
      <c r="BW134" s="179">
        <f>BT134+BU134+BV134</f>
        <v>387</v>
      </c>
      <c r="BX134" s="179">
        <v>0</v>
      </c>
      <c r="BY134" s="179">
        <v>0</v>
      </c>
      <c r="BZ134" s="179">
        <f>BX134+BY134</f>
        <v>0</v>
      </c>
      <c r="CA134" s="179">
        <v>0</v>
      </c>
      <c r="CB134" s="179">
        <v>0</v>
      </c>
      <c r="CC134" s="179">
        <v>0</v>
      </c>
      <c r="CD134" s="180">
        <f t="shared" si="103"/>
        <v>387</v>
      </c>
      <c r="CE134" s="184">
        <v>164410</v>
      </c>
    </row>
    <row r="135" spans="1:83" s="23" customFormat="1" ht="12" customHeight="1">
      <c r="A135" s="177" t="s">
        <v>158</v>
      </c>
      <c r="B135" s="178">
        <v>0</v>
      </c>
      <c r="C135" s="179">
        <v>0</v>
      </c>
      <c r="D135" s="179">
        <v>0</v>
      </c>
      <c r="E135" s="180">
        <f>SUM(B135:D135)</f>
        <v>0</v>
      </c>
      <c r="F135" s="178">
        <v>8</v>
      </c>
      <c r="G135" s="179">
        <v>16</v>
      </c>
      <c r="H135" s="179">
        <v>0</v>
      </c>
      <c r="I135" s="179">
        <v>0</v>
      </c>
      <c r="J135" s="182">
        <f>SUM(F135,G135,H135,I135)</f>
        <v>24</v>
      </c>
      <c r="K135" s="178">
        <v>0</v>
      </c>
      <c r="L135" s="179">
        <v>0</v>
      </c>
      <c r="M135" s="179">
        <v>0</v>
      </c>
      <c r="N135" s="179">
        <f>SUM(K135:M135)</f>
        <v>0</v>
      </c>
      <c r="O135" s="179">
        <v>0</v>
      </c>
      <c r="P135" s="179">
        <v>0</v>
      </c>
      <c r="Q135" s="179">
        <v>0</v>
      </c>
      <c r="R135" s="179">
        <v>0</v>
      </c>
      <c r="S135" s="179">
        <v>0</v>
      </c>
      <c r="T135" s="179">
        <v>0</v>
      </c>
      <c r="U135" s="179">
        <v>221</v>
      </c>
      <c r="V135" s="179">
        <v>0</v>
      </c>
      <c r="W135" s="179">
        <v>0</v>
      </c>
      <c r="X135" s="179">
        <v>0</v>
      </c>
      <c r="Y135" s="179">
        <v>0</v>
      </c>
      <c r="Z135" s="179">
        <v>0</v>
      </c>
      <c r="AA135" s="179">
        <v>0</v>
      </c>
      <c r="AB135" s="179">
        <v>0</v>
      </c>
      <c r="AC135" s="179">
        <v>0</v>
      </c>
      <c r="AD135" s="179">
        <v>0</v>
      </c>
      <c r="AE135" s="179">
        <v>0</v>
      </c>
      <c r="AF135" s="179">
        <v>0</v>
      </c>
      <c r="AG135" s="179">
        <v>187</v>
      </c>
      <c r="AH135" s="179">
        <v>203</v>
      </c>
      <c r="AI135" s="179">
        <v>196</v>
      </c>
      <c r="AJ135" s="179">
        <v>500</v>
      </c>
      <c r="AK135" s="179">
        <v>6</v>
      </c>
      <c r="AL135" s="179">
        <v>10</v>
      </c>
      <c r="AM135" s="179">
        <v>93</v>
      </c>
      <c r="AN135" s="179">
        <v>21</v>
      </c>
      <c r="AO135" s="183">
        <f t="shared" si="95"/>
        <v>1437</v>
      </c>
      <c r="AP135" s="181">
        <v>0</v>
      </c>
      <c r="AQ135" s="22">
        <v>0</v>
      </c>
      <c r="AR135" s="182">
        <f>SUM(AP135,AQ135)</f>
        <v>0</v>
      </c>
      <c r="AS135" s="184">
        <v>0</v>
      </c>
      <c r="AT135" s="185">
        <f t="shared" si="97"/>
        <v>1461</v>
      </c>
      <c r="AU135" s="178">
        <v>0</v>
      </c>
      <c r="AV135" s="179">
        <v>4224</v>
      </c>
      <c r="AW135" s="179">
        <f>SUM(AU135:AV135)</f>
        <v>4224</v>
      </c>
      <c r="AX135" s="179">
        <v>0</v>
      </c>
      <c r="AY135" s="179">
        <v>0</v>
      </c>
      <c r="AZ135" s="179">
        <v>0</v>
      </c>
      <c r="BA135" s="179">
        <v>0</v>
      </c>
      <c r="BB135" s="179">
        <f>SUM(AX135:BA135)</f>
        <v>0</v>
      </c>
      <c r="BC135" s="179">
        <v>44175</v>
      </c>
      <c r="BD135" s="179">
        <v>0</v>
      </c>
      <c r="BE135" s="179">
        <v>0</v>
      </c>
      <c r="BF135" s="179">
        <f>SUM(BD135:BE135)</f>
        <v>0</v>
      </c>
      <c r="BG135" s="179">
        <v>0</v>
      </c>
      <c r="BH135" s="179">
        <v>0</v>
      </c>
      <c r="BI135" s="179">
        <v>0</v>
      </c>
      <c r="BJ135" s="179">
        <v>0</v>
      </c>
      <c r="BK135" s="179">
        <f>BG135+BH135+BI135+BJ135</f>
        <v>0</v>
      </c>
      <c r="BL135" s="179">
        <v>0</v>
      </c>
      <c r="BM135" s="179">
        <v>0</v>
      </c>
      <c r="BN135" s="179">
        <v>0</v>
      </c>
      <c r="BO135" s="179">
        <v>0</v>
      </c>
      <c r="BP135" s="179">
        <v>0</v>
      </c>
      <c r="BQ135" s="179">
        <v>2195</v>
      </c>
      <c r="BR135" s="179">
        <v>0</v>
      </c>
      <c r="BS135" s="179">
        <v>0</v>
      </c>
      <c r="BT135" s="179">
        <v>7</v>
      </c>
      <c r="BU135" s="179">
        <v>0</v>
      </c>
      <c r="BV135" s="179">
        <v>0</v>
      </c>
      <c r="BW135" s="179">
        <f>BT135+BU135+BV135</f>
        <v>7</v>
      </c>
      <c r="BX135" s="179">
        <v>0</v>
      </c>
      <c r="BY135" s="179">
        <v>0</v>
      </c>
      <c r="BZ135" s="179">
        <f>BX135+BY135</f>
        <v>0</v>
      </c>
      <c r="CA135" s="179">
        <v>0</v>
      </c>
      <c r="CB135" s="179">
        <v>0</v>
      </c>
      <c r="CC135" s="179">
        <v>0</v>
      </c>
      <c r="CD135" s="180">
        <f t="shared" si="103"/>
        <v>50601</v>
      </c>
      <c r="CE135" s="184">
        <v>52062</v>
      </c>
    </row>
    <row r="136" spans="1:83" s="21" customFormat="1" ht="12" customHeight="1">
      <c r="A136" s="263" t="s">
        <v>185</v>
      </c>
      <c r="B136" s="258">
        <v>0</v>
      </c>
      <c r="C136" s="25">
        <v>0</v>
      </c>
      <c r="D136" s="25">
        <v>0</v>
      </c>
      <c r="E136" s="255">
        <f t="shared" si="92"/>
        <v>0</v>
      </c>
      <c r="F136" s="253">
        <v>0</v>
      </c>
      <c r="G136" s="254">
        <v>0</v>
      </c>
      <c r="H136" s="254">
        <v>0</v>
      </c>
      <c r="I136" s="254">
        <v>0</v>
      </c>
      <c r="J136" s="256">
        <f t="shared" si="93"/>
        <v>0</v>
      </c>
      <c r="K136" s="253">
        <v>0</v>
      </c>
      <c r="L136" s="254">
        <v>0</v>
      </c>
      <c r="M136" s="254">
        <v>0</v>
      </c>
      <c r="N136" s="254">
        <f t="shared" si="94"/>
        <v>0</v>
      </c>
      <c r="O136" s="254">
        <v>0</v>
      </c>
      <c r="P136" s="254">
        <v>0</v>
      </c>
      <c r="Q136" s="254">
        <v>0</v>
      </c>
      <c r="R136" s="254">
        <v>0</v>
      </c>
      <c r="S136" s="254">
        <v>0</v>
      </c>
      <c r="T136" s="254">
        <v>0</v>
      </c>
      <c r="U136" s="254">
        <v>0</v>
      </c>
      <c r="V136" s="254">
        <v>0</v>
      </c>
      <c r="W136" s="254">
        <v>0</v>
      </c>
      <c r="X136" s="254">
        <v>0</v>
      </c>
      <c r="Y136" s="254">
        <v>0</v>
      </c>
      <c r="Z136" s="254">
        <v>122</v>
      </c>
      <c r="AA136" s="254">
        <v>0</v>
      </c>
      <c r="AB136" s="254">
        <v>0</v>
      </c>
      <c r="AC136" s="254">
        <v>0</v>
      </c>
      <c r="AD136" s="254">
        <v>0</v>
      </c>
      <c r="AE136" s="254">
        <v>0</v>
      </c>
      <c r="AF136" s="254">
        <v>0</v>
      </c>
      <c r="AG136" s="254">
        <v>0</v>
      </c>
      <c r="AH136" s="254">
        <v>0</v>
      </c>
      <c r="AI136" s="254">
        <v>0</v>
      </c>
      <c r="AJ136" s="254">
        <v>0</v>
      </c>
      <c r="AK136" s="254">
        <v>0</v>
      </c>
      <c r="AL136" s="254">
        <v>0</v>
      </c>
      <c r="AM136" s="254">
        <v>0</v>
      </c>
      <c r="AN136" s="254">
        <v>0</v>
      </c>
      <c r="AO136" s="257">
        <f t="shared" si="95"/>
        <v>122</v>
      </c>
      <c r="AP136" s="258">
        <v>0</v>
      </c>
      <c r="AQ136" s="25">
        <v>0</v>
      </c>
      <c r="AR136" s="256">
        <f t="shared" si="96"/>
        <v>0</v>
      </c>
      <c r="AS136" s="259">
        <v>289</v>
      </c>
      <c r="AT136" s="260">
        <f t="shared" si="97"/>
        <v>411</v>
      </c>
      <c r="AU136" s="253">
        <v>478</v>
      </c>
      <c r="AV136" s="254">
        <v>2202</v>
      </c>
      <c r="AW136" s="254">
        <f t="shared" si="98"/>
        <v>2680</v>
      </c>
      <c r="AX136" s="254">
        <v>0</v>
      </c>
      <c r="AY136" s="254">
        <v>0</v>
      </c>
      <c r="AZ136" s="254">
        <v>0</v>
      </c>
      <c r="BA136" s="254">
        <v>0</v>
      </c>
      <c r="BB136" s="254">
        <f t="shared" si="99"/>
        <v>0</v>
      </c>
      <c r="BC136" s="254">
        <v>0</v>
      </c>
      <c r="BD136" s="254">
        <v>0</v>
      </c>
      <c r="BE136" s="254">
        <v>513</v>
      </c>
      <c r="BF136" s="254">
        <f t="shared" si="100"/>
        <v>513</v>
      </c>
      <c r="BG136" s="254">
        <v>0</v>
      </c>
      <c r="BH136" s="254">
        <v>0</v>
      </c>
      <c r="BI136" s="254">
        <v>0</v>
      </c>
      <c r="BJ136" s="254">
        <v>0</v>
      </c>
      <c r="BK136" s="254">
        <f t="shared" si="101"/>
        <v>0</v>
      </c>
      <c r="BL136" s="254">
        <v>280</v>
      </c>
      <c r="BM136" s="254">
        <v>0</v>
      </c>
      <c r="BN136" s="254">
        <v>0</v>
      </c>
      <c r="BO136" s="254">
        <v>0</v>
      </c>
      <c r="BP136" s="254">
        <v>0</v>
      </c>
      <c r="BQ136" s="254">
        <v>28316</v>
      </c>
      <c r="BR136" s="254">
        <v>0</v>
      </c>
      <c r="BS136" s="254">
        <v>0</v>
      </c>
      <c r="BT136" s="254">
        <v>0</v>
      </c>
      <c r="BU136" s="254">
        <v>0</v>
      </c>
      <c r="BV136" s="254">
        <v>0</v>
      </c>
      <c r="BW136" s="254">
        <f t="shared" si="102"/>
        <v>0</v>
      </c>
      <c r="BX136" s="254">
        <v>0</v>
      </c>
      <c r="BY136" s="254">
        <v>0</v>
      </c>
      <c r="BZ136" s="254">
        <f t="shared" si="86"/>
        <v>0</v>
      </c>
      <c r="CA136" s="254">
        <v>0</v>
      </c>
      <c r="CB136" s="254">
        <v>0</v>
      </c>
      <c r="CC136" s="254">
        <v>0</v>
      </c>
      <c r="CD136" s="255">
        <f t="shared" si="103"/>
        <v>31789</v>
      </c>
      <c r="CE136" s="259">
        <v>32200</v>
      </c>
    </row>
    <row r="137" spans="1:83" s="21" customFormat="1" ht="12" customHeight="1">
      <c r="A137" s="186" t="s">
        <v>184</v>
      </c>
      <c r="B137" s="190">
        <v>0</v>
      </c>
      <c r="C137" s="191">
        <v>0</v>
      </c>
      <c r="D137" s="191">
        <v>0</v>
      </c>
      <c r="E137" s="189">
        <f t="shared" si="92"/>
        <v>0</v>
      </c>
      <c r="F137" s="187">
        <v>0</v>
      </c>
      <c r="G137" s="188">
        <v>0</v>
      </c>
      <c r="H137" s="188">
        <v>0</v>
      </c>
      <c r="I137" s="188">
        <v>0</v>
      </c>
      <c r="J137" s="192">
        <f t="shared" si="93"/>
        <v>0</v>
      </c>
      <c r="K137" s="187">
        <v>0</v>
      </c>
      <c r="L137" s="188">
        <v>0</v>
      </c>
      <c r="M137" s="188">
        <v>0</v>
      </c>
      <c r="N137" s="188">
        <f t="shared" si="94"/>
        <v>0</v>
      </c>
      <c r="O137" s="188">
        <v>0</v>
      </c>
      <c r="P137" s="188">
        <v>0</v>
      </c>
      <c r="Q137" s="188">
        <v>0</v>
      </c>
      <c r="R137" s="188">
        <v>0</v>
      </c>
      <c r="S137" s="188">
        <v>0</v>
      </c>
      <c r="T137" s="188">
        <v>0</v>
      </c>
      <c r="U137" s="188">
        <v>0</v>
      </c>
      <c r="V137" s="188">
        <v>0</v>
      </c>
      <c r="W137" s="188">
        <v>0</v>
      </c>
      <c r="X137" s="188">
        <v>0</v>
      </c>
      <c r="Y137" s="188">
        <v>0</v>
      </c>
      <c r="Z137" s="188">
        <v>0</v>
      </c>
      <c r="AA137" s="188">
        <v>0</v>
      </c>
      <c r="AB137" s="188">
        <v>0</v>
      </c>
      <c r="AC137" s="188">
        <v>0</v>
      </c>
      <c r="AD137" s="188">
        <v>0</v>
      </c>
      <c r="AE137" s="188">
        <v>0</v>
      </c>
      <c r="AF137" s="188">
        <v>0</v>
      </c>
      <c r="AG137" s="188">
        <v>0</v>
      </c>
      <c r="AH137" s="188">
        <v>0</v>
      </c>
      <c r="AI137" s="188">
        <v>0</v>
      </c>
      <c r="AJ137" s="188">
        <v>0</v>
      </c>
      <c r="AK137" s="188">
        <v>0</v>
      </c>
      <c r="AL137" s="188">
        <v>0</v>
      </c>
      <c r="AM137" s="188">
        <v>0</v>
      </c>
      <c r="AN137" s="188">
        <v>0</v>
      </c>
      <c r="AO137" s="193">
        <f t="shared" si="95"/>
        <v>0</v>
      </c>
      <c r="AP137" s="190">
        <v>0</v>
      </c>
      <c r="AQ137" s="191">
        <v>0</v>
      </c>
      <c r="AR137" s="192">
        <f t="shared" si="96"/>
        <v>0</v>
      </c>
      <c r="AS137" s="194">
        <v>0</v>
      </c>
      <c r="AT137" s="195">
        <f t="shared" si="97"/>
        <v>0</v>
      </c>
      <c r="AU137" s="187">
        <v>0</v>
      </c>
      <c r="AV137" s="188">
        <v>60</v>
      </c>
      <c r="AW137" s="188">
        <f t="shared" si="98"/>
        <v>60</v>
      </c>
      <c r="AX137" s="188">
        <v>8870</v>
      </c>
      <c r="AY137" s="188">
        <v>0</v>
      </c>
      <c r="AZ137" s="188">
        <v>0</v>
      </c>
      <c r="BA137" s="188">
        <v>71</v>
      </c>
      <c r="BB137" s="188">
        <f t="shared" si="99"/>
        <v>8941</v>
      </c>
      <c r="BC137" s="188">
        <v>0</v>
      </c>
      <c r="BD137" s="188">
        <v>0</v>
      </c>
      <c r="BE137" s="188">
        <v>0</v>
      </c>
      <c r="BF137" s="188">
        <f t="shared" si="100"/>
        <v>0</v>
      </c>
      <c r="BG137" s="188">
        <v>16</v>
      </c>
      <c r="BH137" s="188">
        <v>0</v>
      </c>
      <c r="BI137" s="188">
        <v>0</v>
      </c>
      <c r="BJ137" s="188">
        <v>0</v>
      </c>
      <c r="BK137" s="188">
        <f t="shared" si="101"/>
        <v>16</v>
      </c>
      <c r="BL137" s="188">
        <v>0</v>
      </c>
      <c r="BM137" s="188">
        <v>0</v>
      </c>
      <c r="BN137" s="188">
        <v>0</v>
      </c>
      <c r="BO137" s="188">
        <v>0</v>
      </c>
      <c r="BP137" s="188">
        <v>66367</v>
      </c>
      <c r="BQ137" s="188">
        <v>0</v>
      </c>
      <c r="BR137" s="188">
        <v>0</v>
      </c>
      <c r="BS137" s="188">
        <v>0</v>
      </c>
      <c r="BT137" s="188">
        <v>5793</v>
      </c>
      <c r="BU137" s="188">
        <v>13</v>
      </c>
      <c r="BV137" s="188">
        <v>1</v>
      </c>
      <c r="BW137" s="188">
        <f t="shared" si="102"/>
        <v>5807</v>
      </c>
      <c r="BX137" s="188">
        <v>0</v>
      </c>
      <c r="BY137" s="188">
        <v>0</v>
      </c>
      <c r="BZ137" s="188">
        <f t="shared" si="86"/>
        <v>0</v>
      </c>
      <c r="CA137" s="188">
        <v>1531</v>
      </c>
      <c r="CB137" s="188">
        <v>0</v>
      </c>
      <c r="CC137" s="188">
        <v>0</v>
      </c>
      <c r="CD137" s="189">
        <f t="shared" si="103"/>
        <v>82722</v>
      </c>
      <c r="CE137" s="194">
        <v>82722</v>
      </c>
    </row>
    <row r="138" spans="1:83" s="21" customFormat="1" ht="12" customHeight="1">
      <c r="A138" s="261" t="s">
        <v>309</v>
      </c>
      <c r="B138" s="224">
        <f>SUM(B140:B146)</f>
        <v>0</v>
      </c>
      <c r="C138" s="225">
        <f>SUM(C140:C146)</f>
        <v>0</v>
      </c>
      <c r="D138" s="225">
        <f>SUM(D140:D146)</f>
        <v>0</v>
      </c>
      <c r="E138" s="226">
        <f t="shared" si="92"/>
        <v>0</v>
      </c>
      <c r="F138" s="224">
        <f t="shared" ref="F138:I138" si="104">SUM(F140:F146)</f>
        <v>0</v>
      </c>
      <c r="G138" s="225">
        <f t="shared" si="104"/>
        <v>0</v>
      </c>
      <c r="H138" s="225">
        <f t="shared" si="104"/>
        <v>0</v>
      </c>
      <c r="I138" s="225">
        <f t="shared" si="104"/>
        <v>0</v>
      </c>
      <c r="J138" s="227">
        <f t="shared" si="93"/>
        <v>0</v>
      </c>
      <c r="K138" s="224">
        <f t="shared" ref="K138:AN138" si="105">SUM(K140:K146)</f>
        <v>0</v>
      </c>
      <c r="L138" s="225">
        <f t="shared" si="105"/>
        <v>0</v>
      </c>
      <c r="M138" s="225">
        <f t="shared" si="105"/>
        <v>0</v>
      </c>
      <c r="N138" s="225">
        <f t="shared" ref="N138" si="106">SUM(N140:N146)</f>
        <v>0</v>
      </c>
      <c r="O138" s="225">
        <f t="shared" si="105"/>
        <v>0</v>
      </c>
      <c r="P138" s="225">
        <f t="shared" si="105"/>
        <v>0</v>
      </c>
      <c r="Q138" s="225">
        <f t="shared" si="105"/>
        <v>0</v>
      </c>
      <c r="R138" s="225">
        <f t="shared" si="105"/>
        <v>0</v>
      </c>
      <c r="S138" s="225">
        <f t="shared" si="105"/>
        <v>0</v>
      </c>
      <c r="T138" s="225">
        <f t="shared" si="105"/>
        <v>0</v>
      </c>
      <c r="U138" s="225">
        <f t="shared" si="105"/>
        <v>0</v>
      </c>
      <c r="V138" s="225">
        <f t="shared" si="105"/>
        <v>0</v>
      </c>
      <c r="W138" s="225">
        <f t="shared" si="105"/>
        <v>0</v>
      </c>
      <c r="X138" s="225">
        <f t="shared" si="105"/>
        <v>0</v>
      </c>
      <c r="Y138" s="225">
        <f t="shared" si="105"/>
        <v>0</v>
      </c>
      <c r="Z138" s="225">
        <f t="shared" si="105"/>
        <v>0</v>
      </c>
      <c r="AA138" s="225">
        <f t="shared" si="105"/>
        <v>0</v>
      </c>
      <c r="AB138" s="225">
        <f t="shared" si="105"/>
        <v>0</v>
      </c>
      <c r="AC138" s="225">
        <f t="shared" si="105"/>
        <v>0</v>
      </c>
      <c r="AD138" s="225">
        <f t="shared" si="105"/>
        <v>0</v>
      </c>
      <c r="AE138" s="225">
        <f t="shared" si="105"/>
        <v>0</v>
      </c>
      <c r="AF138" s="225">
        <f t="shared" si="105"/>
        <v>0</v>
      </c>
      <c r="AG138" s="225">
        <f t="shared" si="105"/>
        <v>0</v>
      </c>
      <c r="AH138" s="225">
        <f t="shared" si="105"/>
        <v>0</v>
      </c>
      <c r="AI138" s="225">
        <f t="shared" si="105"/>
        <v>0</v>
      </c>
      <c r="AJ138" s="225">
        <f t="shared" si="105"/>
        <v>0</v>
      </c>
      <c r="AK138" s="225">
        <f t="shared" si="105"/>
        <v>0</v>
      </c>
      <c r="AL138" s="225">
        <f t="shared" si="105"/>
        <v>0</v>
      </c>
      <c r="AM138" s="225">
        <f t="shared" si="105"/>
        <v>0</v>
      </c>
      <c r="AN138" s="225">
        <f t="shared" si="105"/>
        <v>0</v>
      </c>
      <c r="AO138" s="228">
        <f t="shared" si="95"/>
        <v>0</v>
      </c>
      <c r="AP138" s="224">
        <f>SUM(AP140:AP146)</f>
        <v>0</v>
      </c>
      <c r="AQ138" s="225">
        <f>SUM(AQ140:AQ146)</f>
        <v>0</v>
      </c>
      <c r="AR138" s="227">
        <f t="shared" si="96"/>
        <v>0</v>
      </c>
      <c r="AS138" s="229">
        <f>SUM(AS140:AS146)</f>
        <v>0</v>
      </c>
      <c r="AT138" s="230">
        <f t="shared" si="97"/>
        <v>0</v>
      </c>
      <c r="AU138" s="224">
        <f>SUM(AU140:AU146)</f>
        <v>0</v>
      </c>
      <c r="AV138" s="225">
        <f>SUM(AV140:AV146)</f>
        <v>1867</v>
      </c>
      <c r="AW138" s="225">
        <f t="shared" si="98"/>
        <v>1867</v>
      </c>
      <c r="AX138" s="225">
        <f>SUM(AX140:AX146)</f>
        <v>0</v>
      </c>
      <c r="AY138" s="225">
        <f>SUM(AY140:AY146)</f>
        <v>0</v>
      </c>
      <c r="AZ138" s="225">
        <f>SUM(AZ140:AZ146)</f>
        <v>0</v>
      </c>
      <c r="BA138" s="225">
        <f>SUM(BA140:BA146)</f>
        <v>0</v>
      </c>
      <c r="BB138" s="225">
        <f t="shared" si="99"/>
        <v>0</v>
      </c>
      <c r="BC138" s="225">
        <f>SUM(BC140:BC146)</f>
        <v>0</v>
      </c>
      <c r="BD138" s="225">
        <f>SUM(BD140:BD146)</f>
        <v>0</v>
      </c>
      <c r="BE138" s="225">
        <f>SUM(BE140:BE146)</f>
        <v>150470</v>
      </c>
      <c r="BF138" s="225">
        <f t="shared" si="100"/>
        <v>150470</v>
      </c>
      <c r="BG138" s="225">
        <f>SUM(BG140:BG146)</f>
        <v>0</v>
      </c>
      <c r="BH138" s="225">
        <f>SUM(BH140:BH146)</f>
        <v>0</v>
      </c>
      <c r="BI138" s="225">
        <f>SUM(BI140:BI146)</f>
        <v>0</v>
      </c>
      <c r="BJ138" s="225">
        <f>SUM(BJ140:BJ146)</f>
        <v>0</v>
      </c>
      <c r="BK138" s="225">
        <f>SUM(BG138:BJ138)</f>
        <v>0</v>
      </c>
      <c r="BL138" s="225">
        <f t="shared" ref="BL138:BV138" si="107">SUM(BL140:BL146)</f>
        <v>904</v>
      </c>
      <c r="BM138" s="225">
        <f t="shared" si="107"/>
        <v>0</v>
      </c>
      <c r="BN138" s="225">
        <f t="shared" si="107"/>
        <v>0</v>
      </c>
      <c r="BO138" s="225">
        <f t="shared" si="107"/>
        <v>0</v>
      </c>
      <c r="BP138" s="225">
        <f t="shared" si="107"/>
        <v>0</v>
      </c>
      <c r="BQ138" s="225">
        <f t="shared" si="107"/>
        <v>0</v>
      </c>
      <c r="BR138" s="225">
        <f t="shared" si="107"/>
        <v>57751</v>
      </c>
      <c r="BS138" s="225">
        <f t="shared" si="107"/>
        <v>0</v>
      </c>
      <c r="BT138" s="225">
        <f t="shared" si="107"/>
        <v>2574</v>
      </c>
      <c r="BU138" s="225">
        <f t="shared" si="107"/>
        <v>691</v>
      </c>
      <c r="BV138" s="225">
        <f t="shared" si="107"/>
        <v>2489</v>
      </c>
      <c r="BW138" s="225">
        <f t="shared" si="102"/>
        <v>5754</v>
      </c>
      <c r="BX138" s="225">
        <f>SUM(BX140:BX146)</f>
        <v>62132</v>
      </c>
      <c r="BY138" s="225">
        <f>SUM(BY140:BY146)</f>
        <v>124848</v>
      </c>
      <c r="BZ138" s="225">
        <f t="shared" si="86"/>
        <v>186980</v>
      </c>
      <c r="CA138" s="225">
        <f t="shared" ref="CA138:CC138" si="108">SUM(CA140:CA146)</f>
        <v>22838</v>
      </c>
      <c r="CB138" s="225">
        <f t="shared" si="108"/>
        <v>27298</v>
      </c>
      <c r="CC138" s="225">
        <f t="shared" si="108"/>
        <v>44434</v>
      </c>
      <c r="CD138" s="226">
        <f t="shared" si="103"/>
        <v>498296</v>
      </c>
      <c r="CE138" s="229">
        <f>SUM(CE140:CE146)</f>
        <v>498296</v>
      </c>
    </row>
    <row r="139" spans="1:83" s="21" customFormat="1" ht="12" customHeight="1">
      <c r="A139" s="266" t="s">
        <v>310</v>
      </c>
      <c r="B139" s="250">
        <f>B138/B$99</f>
        <v>0</v>
      </c>
      <c r="C139" s="251">
        <f t="shared" ref="C139:AJ139" si="109">C138/C$99</f>
        <v>0</v>
      </c>
      <c r="D139" s="251">
        <f t="shared" si="109"/>
        <v>0</v>
      </c>
      <c r="E139" s="248">
        <f t="shared" si="109"/>
        <v>0</v>
      </c>
      <c r="F139" s="250">
        <f t="shared" si="109"/>
        <v>0</v>
      </c>
      <c r="G139" s="251">
        <f t="shared" si="109"/>
        <v>0</v>
      </c>
      <c r="H139" s="251">
        <f t="shared" si="109"/>
        <v>0</v>
      </c>
      <c r="I139" s="251">
        <v>0</v>
      </c>
      <c r="J139" s="248">
        <f>J138/J$99</f>
        <v>0</v>
      </c>
      <c r="K139" s="250">
        <f t="shared" si="109"/>
        <v>0</v>
      </c>
      <c r="L139" s="251">
        <f t="shared" si="109"/>
        <v>0</v>
      </c>
      <c r="M139" s="251">
        <f t="shared" si="109"/>
        <v>0</v>
      </c>
      <c r="N139" s="251">
        <f>N138/N$99</f>
        <v>0</v>
      </c>
      <c r="O139" s="251">
        <f t="shared" si="109"/>
        <v>0</v>
      </c>
      <c r="P139" s="251">
        <f t="shared" si="109"/>
        <v>0</v>
      </c>
      <c r="Q139" s="251">
        <f t="shared" si="109"/>
        <v>0</v>
      </c>
      <c r="R139" s="251">
        <f t="shared" si="109"/>
        <v>0</v>
      </c>
      <c r="S139" s="251">
        <f t="shared" si="109"/>
        <v>0</v>
      </c>
      <c r="T139" s="251">
        <f t="shared" si="109"/>
        <v>0</v>
      </c>
      <c r="U139" s="251">
        <f t="shared" si="109"/>
        <v>0</v>
      </c>
      <c r="V139" s="251">
        <f t="shared" si="109"/>
        <v>0</v>
      </c>
      <c r="W139" s="251">
        <f t="shared" si="109"/>
        <v>0</v>
      </c>
      <c r="X139" s="251">
        <f t="shared" si="109"/>
        <v>0</v>
      </c>
      <c r="Y139" s="251">
        <f t="shared" si="109"/>
        <v>0</v>
      </c>
      <c r="Z139" s="251">
        <f t="shared" si="109"/>
        <v>0</v>
      </c>
      <c r="AA139" s="251">
        <f t="shared" si="109"/>
        <v>0</v>
      </c>
      <c r="AB139" s="251">
        <f t="shared" si="109"/>
        <v>0</v>
      </c>
      <c r="AC139" s="251">
        <f t="shared" si="109"/>
        <v>0</v>
      </c>
      <c r="AD139" s="251">
        <f t="shared" si="109"/>
        <v>0</v>
      </c>
      <c r="AE139" s="251">
        <f t="shared" si="109"/>
        <v>0</v>
      </c>
      <c r="AF139" s="251">
        <f t="shared" si="109"/>
        <v>0</v>
      </c>
      <c r="AG139" s="251">
        <f t="shared" si="109"/>
        <v>0</v>
      </c>
      <c r="AH139" s="251">
        <f t="shared" si="109"/>
        <v>0</v>
      </c>
      <c r="AI139" s="251">
        <f t="shared" si="109"/>
        <v>0</v>
      </c>
      <c r="AJ139" s="251">
        <f t="shared" si="109"/>
        <v>0</v>
      </c>
      <c r="AK139" s="251">
        <f t="shared" ref="AK139:BZ139" si="110">AK138/AK$99</f>
        <v>0</v>
      </c>
      <c r="AL139" s="251">
        <f t="shared" si="110"/>
        <v>0</v>
      </c>
      <c r="AM139" s="251">
        <f t="shared" si="110"/>
        <v>0</v>
      </c>
      <c r="AN139" s="251">
        <f t="shared" si="110"/>
        <v>0</v>
      </c>
      <c r="AO139" s="248">
        <f t="shared" si="110"/>
        <v>0</v>
      </c>
      <c r="AP139" s="250">
        <f t="shared" si="110"/>
        <v>0</v>
      </c>
      <c r="AQ139" s="251">
        <f t="shared" si="110"/>
        <v>0</v>
      </c>
      <c r="AR139" s="248">
        <f t="shared" si="110"/>
        <v>0</v>
      </c>
      <c r="AS139" s="262">
        <f t="shared" si="110"/>
        <v>0</v>
      </c>
      <c r="AT139" s="262">
        <f t="shared" si="110"/>
        <v>0</v>
      </c>
      <c r="AU139" s="250">
        <f t="shared" si="110"/>
        <v>0</v>
      </c>
      <c r="AV139" s="251">
        <f t="shared" si="110"/>
        <v>3.174522206352445E-3</v>
      </c>
      <c r="AW139" s="251">
        <f t="shared" si="110"/>
        <v>2.6297515469333884E-3</v>
      </c>
      <c r="AX139" s="251">
        <f t="shared" si="110"/>
        <v>0</v>
      </c>
      <c r="AY139" s="251">
        <f t="shared" si="110"/>
        <v>0</v>
      </c>
      <c r="AZ139" s="251">
        <f t="shared" si="110"/>
        <v>0</v>
      </c>
      <c r="BA139" s="251">
        <f t="shared" si="110"/>
        <v>0</v>
      </c>
      <c r="BB139" s="251">
        <f t="shared" si="110"/>
        <v>0</v>
      </c>
      <c r="BC139" s="251">
        <f>BC138/BC$99</f>
        <v>0</v>
      </c>
      <c r="BD139" s="251">
        <f t="shared" si="110"/>
        <v>0</v>
      </c>
      <c r="BE139" s="251">
        <f t="shared" si="110"/>
        <v>0.99213387576402945</v>
      </c>
      <c r="BF139" s="251">
        <f t="shared" si="110"/>
        <v>0.89075560607136939</v>
      </c>
      <c r="BG139" s="251">
        <f t="shared" si="110"/>
        <v>0</v>
      </c>
      <c r="BH139" s="251">
        <f t="shared" si="110"/>
        <v>0</v>
      </c>
      <c r="BI139" s="251">
        <f t="shared" si="110"/>
        <v>0</v>
      </c>
      <c r="BJ139" s="251">
        <f t="shared" si="110"/>
        <v>0</v>
      </c>
      <c r="BK139" s="251">
        <f t="shared" si="110"/>
        <v>0</v>
      </c>
      <c r="BL139" s="251">
        <f t="shared" si="110"/>
        <v>2.2711741769505969E-3</v>
      </c>
      <c r="BM139" s="251">
        <f t="shared" si="110"/>
        <v>0</v>
      </c>
      <c r="BN139" s="251">
        <f t="shared" si="110"/>
        <v>0</v>
      </c>
      <c r="BO139" s="251">
        <f t="shared" si="110"/>
        <v>0</v>
      </c>
      <c r="BP139" s="251">
        <f t="shared" si="110"/>
        <v>0</v>
      </c>
      <c r="BQ139" s="251">
        <f t="shared" si="110"/>
        <v>0</v>
      </c>
      <c r="BR139" s="251">
        <f t="shared" si="110"/>
        <v>0.40362452037656993</v>
      </c>
      <c r="BS139" s="251">
        <f t="shared" si="110"/>
        <v>0</v>
      </c>
      <c r="BT139" s="251">
        <f t="shared" si="110"/>
        <v>4.9519712654845296E-3</v>
      </c>
      <c r="BU139" s="251">
        <f t="shared" si="110"/>
        <v>3.5789386452862635E-3</v>
      </c>
      <c r="BV139" s="251">
        <f t="shared" si="110"/>
        <v>2.1682506773061074E-2</v>
      </c>
      <c r="BW139" s="251">
        <f t="shared" si="110"/>
        <v>6.9521301017325954E-3</v>
      </c>
      <c r="BX139" s="251">
        <f t="shared" si="110"/>
        <v>0.98199807178644249</v>
      </c>
      <c r="BY139" s="251">
        <f t="shared" si="110"/>
        <v>0.99591576260370129</v>
      </c>
      <c r="BZ139" s="251">
        <f t="shared" si="110"/>
        <v>0.99124746197602731</v>
      </c>
      <c r="CA139" s="251">
        <f>CA138/CA$99</f>
        <v>0.92454052303457213</v>
      </c>
      <c r="CB139" s="251">
        <f>CB138/CB$99</f>
        <v>0.24694462788236252</v>
      </c>
      <c r="CC139" s="251">
        <f>CC138/CC$99</f>
        <v>1</v>
      </c>
      <c r="CD139" s="248">
        <f>CD138/CD$99</f>
        <v>0.12649996192023558</v>
      </c>
      <c r="CE139" s="262">
        <f>CE138/CE$99</f>
        <v>0.11886075004287656</v>
      </c>
    </row>
    <row r="140" spans="1:83" s="21" customFormat="1" ht="12" customHeight="1">
      <c r="A140" s="186" t="s">
        <v>186</v>
      </c>
      <c r="B140" s="190">
        <v>0</v>
      </c>
      <c r="C140" s="191">
        <v>0</v>
      </c>
      <c r="D140" s="191">
        <v>0</v>
      </c>
      <c r="E140" s="189">
        <f t="shared" ref="E140:E146" si="111">SUM(B140:D140)</f>
        <v>0</v>
      </c>
      <c r="F140" s="190">
        <v>0</v>
      </c>
      <c r="G140" s="191">
        <v>0</v>
      </c>
      <c r="H140" s="191">
        <v>0</v>
      </c>
      <c r="I140" s="191">
        <v>0</v>
      </c>
      <c r="J140" s="192">
        <f t="shared" ref="J140:J146" si="112">SUM(F140,G140,H140,I140)</f>
        <v>0</v>
      </c>
      <c r="K140" s="190">
        <v>0</v>
      </c>
      <c r="L140" s="191">
        <v>0</v>
      </c>
      <c r="M140" s="191">
        <v>0</v>
      </c>
      <c r="N140" s="191">
        <f t="shared" ref="N140:N146" si="113">SUM(K140:M140)</f>
        <v>0</v>
      </c>
      <c r="O140" s="191">
        <v>0</v>
      </c>
      <c r="P140" s="191">
        <v>0</v>
      </c>
      <c r="Q140" s="191">
        <v>0</v>
      </c>
      <c r="R140" s="191">
        <v>0</v>
      </c>
      <c r="S140" s="191">
        <v>0</v>
      </c>
      <c r="T140" s="191">
        <v>0</v>
      </c>
      <c r="U140" s="191">
        <v>0</v>
      </c>
      <c r="V140" s="191">
        <v>0</v>
      </c>
      <c r="W140" s="191">
        <v>0</v>
      </c>
      <c r="X140" s="191">
        <v>0</v>
      </c>
      <c r="Y140" s="191">
        <v>0</v>
      </c>
      <c r="Z140" s="191">
        <v>0</v>
      </c>
      <c r="AA140" s="191">
        <v>0</v>
      </c>
      <c r="AB140" s="191">
        <v>0</v>
      </c>
      <c r="AC140" s="191">
        <v>0</v>
      </c>
      <c r="AD140" s="191">
        <v>0</v>
      </c>
      <c r="AE140" s="191">
        <v>0</v>
      </c>
      <c r="AF140" s="191">
        <v>0</v>
      </c>
      <c r="AG140" s="191">
        <v>0</v>
      </c>
      <c r="AH140" s="191">
        <v>0</v>
      </c>
      <c r="AI140" s="191">
        <v>0</v>
      </c>
      <c r="AJ140" s="191">
        <v>0</v>
      </c>
      <c r="AK140" s="191">
        <v>0</v>
      </c>
      <c r="AL140" s="191">
        <v>0</v>
      </c>
      <c r="AM140" s="191">
        <v>0</v>
      </c>
      <c r="AN140" s="191">
        <v>0</v>
      </c>
      <c r="AO140" s="193">
        <f t="shared" ref="AO140:AO146" si="114">SUM(AN140,AM140,AL140,AK140,AJ140,AI140,AH140,AG140,AF140,AE140,AD140,AC140,AB140,AA140,Z140,Y140,X140,W140,V140,U140,T140,S140,R140,Q140,P140,O140,M140,L140,K140)</f>
        <v>0</v>
      </c>
      <c r="AP140" s="190">
        <v>0</v>
      </c>
      <c r="AQ140" s="191">
        <v>0</v>
      </c>
      <c r="AR140" s="192">
        <f t="shared" ref="AR140:AR146" si="115">SUM(AP140,AQ140)</f>
        <v>0</v>
      </c>
      <c r="AS140" s="194">
        <v>0</v>
      </c>
      <c r="AT140" s="195">
        <f t="shared" ref="AT140:AT146" si="116">SUM(AS140,AR140,AO140,J140)</f>
        <v>0</v>
      </c>
      <c r="AU140" s="187">
        <v>0</v>
      </c>
      <c r="AV140" s="188">
        <v>0</v>
      </c>
      <c r="AW140" s="188">
        <f t="shared" ref="AW140:AW146" si="117">SUM(AU140:AV140)</f>
        <v>0</v>
      </c>
      <c r="AX140" s="188">
        <v>0</v>
      </c>
      <c r="AY140" s="188">
        <v>0</v>
      </c>
      <c r="AZ140" s="188">
        <v>0</v>
      </c>
      <c r="BA140" s="188">
        <v>0</v>
      </c>
      <c r="BB140" s="188">
        <f t="shared" ref="BB140:BB146" si="118">SUM(AX140:BA140)</f>
        <v>0</v>
      </c>
      <c r="BC140" s="191">
        <v>0</v>
      </c>
      <c r="BD140" s="188">
        <v>0</v>
      </c>
      <c r="BE140" s="188">
        <v>0</v>
      </c>
      <c r="BF140" s="188">
        <f t="shared" ref="BF140:BF146" si="119">SUM(BD140:BE140)</f>
        <v>0</v>
      </c>
      <c r="BG140" s="188">
        <v>0</v>
      </c>
      <c r="BH140" s="188">
        <v>0</v>
      </c>
      <c r="BI140" s="188">
        <v>0</v>
      </c>
      <c r="BJ140" s="188">
        <v>0</v>
      </c>
      <c r="BK140" s="188">
        <f t="shared" ref="BK140:BK146" si="120">BG140+BH140+BI140+BJ140</f>
        <v>0</v>
      </c>
      <c r="BL140" s="188">
        <v>0</v>
      </c>
      <c r="BM140" s="188">
        <v>0</v>
      </c>
      <c r="BN140" s="188">
        <v>0</v>
      </c>
      <c r="BO140" s="188">
        <v>0</v>
      </c>
      <c r="BP140" s="188">
        <v>0</v>
      </c>
      <c r="BQ140" s="188">
        <v>0</v>
      </c>
      <c r="BR140" s="188">
        <v>57751</v>
      </c>
      <c r="BS140" s="188">
        <v>0</v>
      </c>
      <c r="BT140" s="188">
        <v>0</v>
      </c>
      <c r="BU140" s="188">
        <v>0</v>
      </c>
      <c r="BV140" s="188">
        <v>0</v>
      </c>
      <c r="BW140" s="188">
        <f t="shared" ref="BW140:BW146" si="121">BT140+BU140+BV140</f>
        <v>0</v>
      </c>
      <c r="BX140" s="188">
        <v>0</v>
      </c>
      <c r="BY140" s="188">
        <v>0</v>
      </c>
      <c r="BZ140" s="188">
        <f t="shared" si="86"/>
        <v>0</v>
      </c>
      <c r="CA140" s="188">
        <v>0</v>
      </c>
      <c r="CB140" s="188">
        <v>0</v>
      </c>
      <c r="CC140" s="188">
        <v>0</v>
      </c>
      <c r="CD140" s="189">
        <f t="shared" ref="CD140:CD146" si="122">SUM(CC140,CB140,BC140,CA140,BZ140,BW140,BS140,BR140,BQ140,BP140,BO140,BN140,BM140,BL140,BK140,BF140,BB140,AW140)</f>
        <v>57751</v>
      </c>
      <c r="CE140" s="194">
        <v>57751</v>
      </c>
    </row>
    <row r="141" spans="1:83" s="21" customFormat="1" ht="12" customHeight="1">
      <c r="A141" s="263" t="s">
        <v>192</v>
      </c>
      <c r="B141" s="258">
        <v>0</v>
      </c>
      <c r="C141" s="25">
        <v>0</v>
      </c>
      <c r="D141" s="25">
        <v>0</v>
      </c>
      <c r="E141" s="255">
        <f t="shared" si="111"/>
        <v>0</v>
      </c>
      <c r="F141" s="258">
        <v>0</v>
      </c>
      <c r="G141" s="25">
        <v>0</v>
      </c>
      <c r="H141" s="25">
        <v>0</v>
      </c>
      <c r="I141" s="25">
        <v>0</v>
      </c>
      <c r="J141" s="256">
        <f t="shared" si="112"/>
        <v>0</v>
      </c>
      <c r="K141" s="258">
        <v>0</v>
      </c>
      <c r="L141" s="25">
        <v>0</v>
      </c>
      <c r="M141" s="25">
        <v>0</v>
      </c>
      <c r="N141" s="25">
        <f t="shared" si="113"/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5">
        <v>0</v>
      </c>
      <c r="AB141" s="25">
        <v>0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7">
        <f t="shared" si="114"/>
        <v>0</v>
      </c>
      <c r="AP141" s="258">
        <v>0</v>
      </c>
      <c r="AQ141" s="25">
        <v>0</v>
      </c>
      <c r="AR141" s="256">
        <f t="shared" si="115"/>
        <v>0</v>
      </c>
      <c r="AS141" s="259">
        <v>0</v>
      </c>
      <c r="AT141" s="260">
        <f t="shared" si="116"/>
        <v>0</v>
      </c>
      <c r="AU141" s="253">
        <v>0</v>
      </c>
      <c r="AV141" s="254">
        <v>0</v>
      </c>
      <c r="AW141" s="254">
        <f t="shared" si="117"/>
        <v>0</v>
      </c>
      <c r="AX141" s="254">
        <v>0</v>
      </c>
      <c r="AY141" s="254">
        <v>0</v>
      </c>
      <c r="AZ141" s="254">
        <v>0</v>
      </c>
      <c r="BA141" s="254">
        <v>0</v>
      </c>
      <c r="BB141" s="254">
        <f t="shared" si="118"/>
        <v>0</v>
      </c>
      <c r="BC141" s="25">
        <v>0</v>
      </c>
      <c r="BD141" s="254">
        <v>0</v>
      </c>
      <c r="BE141" s="254">
        <v>0</v>
      </c>
      <c r="BF141" s="254">
        <f t="shared" si="119"/>
        <v>0</v>
      </c>
      <c r="BG141" s="254">
        <v>0</v>
      </c>
      <c r="BH141" s="254">
        <v>0</v>
      </c>
      <c r="BI141" s="254">
        <v>0</v>
      </c>
      <c r="BJ141" s="254">
        <v>0</v>
      </c>
      <c r="BK141" s="254">
        <f t="shared" si="120"/>
        <v>0</v>
      </c>
      <c r="BL141" s="254">
        <v>0</v>
      </c>
      <c r="BM141" s="254">
        <v>0</v>
      </c>
      <c r="BN141" s="254">
        <v>0</v>
      </c>
      <c r="BO141" s="254">
        <v>0</v>
      </c>
      <c r="BP141" s="254">
        <v>0</v>
      </c>
      <c r="BQ141" s="254">
        <v>0</v>
      </c>
      <c r="BR141" s="254">
        <v>0</v>
      </c>
      <c r="BS141" s="254">
        <v>0</v>
      </c>
      <c r="BT141" s="254">
        <v>1549</v>
      </c>
      <c r="BU141" s="254">
        <v>632</v>
      </c>
      <c r="BV141" s="254">
        <v>0</v>
      </c>
      <c r="BW141" s="254">
        <f t="shared" si="121"/>
        <v>2181</v>
      </c>
      <c r="BX141" s="254">
        <v>62132</v>
      </c>
      <c r="BY141" s="254">
        <v>0</v>
      </c>
      <c r="BZ141" s="254">
        <f t="shared" si="86"/>
        <v>62132</v>
      </c>
      <c r="CA141" s="254">
        <v>0</v>
      </c>
      <c r="CB141" s="254">
        <v>0</v>
      </c>
      <c r="CC141" s="254">
        <v>0</v>
      </c>
      <c r="CD141" s="255">
        <f t="shared" si="122"/>
        <v>64313</v>
      </c>
      <c r="CE141" s="259">
        <v>64313</v>
      </c>
    </row>
    <row r="142" spans="1:83" s="21" customFormat="1" ht="12" customHeight="1">
      <c r="A142" s="186" t="s">
        <v>194</v>
      </c>
      <c r="B142" s="190">
        <v>0</v>
      </c>
      <c r="C142" s="191">
        <v>0</v>
      </c>
      <c r="D142" s="191">
        <v>0</v>
      </c>
      <c r="E142" s="189">
        <f t="shared" si="111"/>
        <v>0</v>
      </c>
      <c r="F142" s="190">
        <v>0</v>
      </c>
      <c r="G142" s="191">
        <v>0</v>
      </c>
      <c r="H142" s="191">
        <v>0</v>
      </c>
      <c r="I142" s="191">
        <v>0</v>
      </c>
      <c r="J142" s="192">
        <f t="shared" si="112"/>
        <v>0</v>
      </c>
      <c r="K142" s="190">
        <v>0</v>
      </c>
      <c r="L142" s="191">
        <v>0</v>
      </c>
      <c r="M142" s="191">
        <v>0</v>
      </c>
      <c r="N142" s="191">
        <f t="shared" si="113"/>
        <v>0</v>
      </c>
      <c r="O142" s="191">
        <v>0</v>
      </c>
      <c r="P142" s="191">
        <v>0</v>
      </c>
      <c r="Q142" s="191">
        <v>0</v>
      </c>
      <c r="R142" s="191">
        <v>0</v>
      </c>
      <c r="S142" s="191">
        <v>0</v>
      </c>
      <c r="T142" s="191">
        <v>0</v>
      </c>
      <c r="U142" s="191">
        <v>0</v>
      </c>
      <c r="V142" s="191">
        <v>0</v>
      </c>
      <c r="W142" s="191">
        <v>0</v>
      </c>
      <c r="X142" s="191">
        <v>0</v>
      </c>
      <c r="Y142" s="191">
        <v>0</v>
      </c>
      <c r="Z142" s="191">
        <v>0</v>
      </c>
      <c r="AA142" s="191">
        <v>0</v>
      </c>
      <c r="AB142" s="191">
        <v>0</v>
      </c>
      <c r="AC142" s="191">
        <v>0</v>
      </c>
      <c r="AD142" s="191">
        <v>0</v>
      </c>
      <c r="AE142" s="191">
        <v>0</v>
      </c>
      <c r="AF142" s="191">
        <v>0</v>
      </c>
      <c r="AG142" s="191">
        <v>0</v>
      </c>
      <c r="AH142" s="191">
        <v>0</v>
      </c>
      <c r="AI142" s="191">
        <v>0</v>
      </c>
      <c r="AJ142" s="191">
        <v>0</v>
      </c>
      <c r="AK142" s="191">
        <v>0</v>
      </c>
      <c r="AL142" s="191">
        <v>0</v>
      </c>
      <c r="AM142" s="191">
        <v>0</v>
      </c>
      <c r="AN142" s="191">
        <v>0</v>
      </c>
      <c r="AO142" s="193">
        <f t="shared" si="114"/>
        <v>0</v>
      </c>
      <c r="AP142" s="190">
        <v>0</v>
      </c>
      <c r="AQ142" s="191">
        <v>0</v>
      </c>
      <c r="AR142" s="192">
        <f t="shared" si="115"/>
        <v>0</v>
      </c>
      <c r="AS142" s="194">
        <v>0</v>
      </c>
      <c r="AT142" s="195">
        <f t="shared" si="116"/>
        <v>0</v>
      </c>
      <c r="AU142" s="187">
        <v>0</v>
      </c>
      <c r="AV142" s="188">
        <v>0</v>
      </c>
      <c r="AW142" s="188">
        <f t="shared" si="117"/>
        <v>0</v>
      </c>
      <c r="AX142" s="188">
        <v>0</v>
      </c>
      <c r="AY142" s="188">
        <v>0</v>
      </c>
      <c r="AZ142" s="188">
        <v>0</v>
      </c>
      <c r="BA142" s="188">
        <v>0</v>
      </c>
      <c r="BB142" s="188">
        <f t="shared" si="118"/>
        <v>0</v>
      </c>
      <c r="BC142" s="191">
        <v>0</v>
      </c>
      <c r="BD142" s="188">
        <v>0</v>
      </c>
      <c r="BE142" s="188">
        <v>0</v>
      </c>
      <c r="BF142" s="188">
        <f t="shared" si="119"/>
        <v>0</v>
      </c>
      <c r="BG142" s="188">
        <v>0</v>
      </c>
      <c r="BH142" s="188">
        <v>0</v>
      </c>
      <c r="BI142" s="188">
        <v>0</v>
      </c>
      <c r="BJ142" s="188">
        <v>0</v>
      </c>
      <c r="BK142" s="188">
        <f t="shared" si="120"/>
        <v>0</v>
      </c>
      <c r="BL142" s="188">
        <v>0</v>
      </c>
      <c r="BM142" s="188">
        <v>0</v>
      </c>
      <c r="BN142" s="188">
        <v>0</v>
      </c>
      <c r="BO142" s="188">
        <v>0</v>
      </c>
      <c r="BP142" s="188">
        <v>0</v>
      </c>
      <c r="BQ142" s="188">
        <v>0</v>
      </c>
      <c r="BR142" s="188">
        <v>0</v>
      </c>
      <c r="BS142" s="188">
        <v>0</v>
      </c>
      <c r="BT142" s="188">
        <v>330</v>
      </c>
      <c r="BU142" s="188">
        <v>58</v>
      </c>
      <c r="BV142" s="188">
        <v>2489</v>
      </c>
      <c r="BW142" s="188">
        <f t="shared" si="121"/>
        <v>2877</v>
      </c>
      <c r="BX142" s="188">
        <v>0</v>
      </c>
      <c r="BY142" s="188">
        <v>124848</v>
      </c>
      <c r="BZ142" s="188">
        <f t="shared" si="86"/>
        <v>124848</v>
      </c>
      <c r="CA142" s="188">
        <v>0</v>
      </c>
      <c r="CB142" s="188">
        <v>0</v>
      </c>
      <c r="CC142" s="188">
        <v>0</v>
      </c>
      <c r="CD142" s="189">
        <f t="shared" si="122"/>
        <v>127725</v>
      </c>
      <c r="CE142" s="194">
        <v>127725</v>
      </c>
    </row>
    <row r="143" spans="1:83" s="21" customFormat="1" ht="12" customHeight="1">
      <c r="A143" s="263" t="s">
        <v>195</v>
      </c>
      <c r="B143" s="258">
        <v>0</v>
      </c>
      <c r="C143" s="25">
        <v>0</v>
      </c>
      <c r="D143" s="25">
        <v>0</v>
      </c>
      <c r="E143" s="255">
        <f t="shared" si="111"/>
        <v>0</v>
      </c>
      <c r="F143" s="258">
        <v>0</v>
      </c>
      <c r="G143" s="25">
        <v>0</v>
      </c>
      <c r="H143" s="25">
        <v>0</v>
      </c>
      <c r="I143" s="25">
        <v>0</v>
      </c>
      <c r="J143" s="256">
        <f t="shared" si="112"/>
        <v>0</v>
      </c>
      <c r="K143" s="258">
        <v>0</v>
      </c>
      <c r="L143" s="25">
        <v>0</v>
      </c>
      <c r="M143" s="25">
        <v>0</v>
      </c>
      <c r="N143" s="25">
        <f t="shared" si="113"/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5">
        <v>0</v>
      </c>
      <c r="AB143" s="25">
        <v>0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7">
        <f t="shared" si="114"/>
        <v>0</v>
      </c>
      <c r="AP143" s="258">
        <v>0</v>
      </c>
      <c r="AQ143" s="25">
        <v>0</v>
      </c>
      <c r="AR143" s="256">
        <f t="shared" si="115"/>
        <v>0</v>
      </c>
      <c r="AS143" s="259">
        <v>0</v>
      </c>
      <c r="AT143" s="260">
        <f t="shared" si="116"/>
        <v>0</v>
      </c>
      <c r="AU143" s="253">
        <v>0</v>
      </c>
      <c r="AV143" s="254">
        <v>15</v>
      </c>
      <c r="AW143" s="254">
        <f t="shared" si="117"/>
        <v>15</v>
      </c>
      <c r="AX143" s="254">
        <v>0</v>
      </c>
      <c r="AY143" s="254">
        <v>0</v>
      </c>
      <c r="AZ143" s="254">
        <v>0</v>
      </c>
      <c r="BA143" s="254">
        <v>0</v>
      </c>
      <c r="BB143" s="254">
        <f t="shared" si="118"/>
        <v>0</v>
      </c>
      <c r="BC143" s="25">
        <v>0</v>
      </c>
      <c r="BD143" s="254">
        <v>0</v>
      </c>
      <c r="BE143" s="254">
        <v>0</v>
      </c>
      <c r="BF143" s="254">
        <f t="shared" si="119"/>
        <v>0</v>
      </c>
      <c r="BG143" s="254">
        <v>0</v>
      </c>
      <c r="BH143" s="254">
        <v>0</v>
      </c>
      <c r="BI143" s="254">
        <v>0</v>
      </c>
      <c r="BJ143" s="254">
        <v>0</v>
      </c>
      <c r="BK143" s="254">
        <f t="shared" si="120"/>
        <v>0</v>
      </c>
      <c r="BL143" s="254">
        <v>904</v>
      </c>
      <c r="BM143" s="254">
        <v>0</v>
      </c>
      <c r="BN143" s="254">
        <v>0</v>
      </c>
      <c r="BO143" s="254">
        <v>0</v>
      </c>
      <c r="BP143" s="254">
        <v>0</v>
      </c>
      <c r="BQ143" s="254">
        <v>0</v>
      </c>
      <c r="BR143" s="254">
        <v>0</v>
      </c>
      <c r="BS143" s="254">
        <v>0</v>
      </c>
      <c r="BT143" s="254">
        <v>492</v>
      </c>
      <c r="BU143" s="254">
        <v>1</v>
      </c>
      <c r="BV143" s="254">
        <v>0</v>
      </c>
      <c r="BW143" s="254">
        <f t="shared" si="121"/>
        <v>493</v>
      </c>
      <c r="BX143" s="254">
        <v>0</v>
      </c>
      <c r="BY143" s="254">
        <v>0</v>
      </c>
      <c r="BZ143" s="254">
        <f t="shared" si="86"/>
        <v>0</v>
      </c>
      <c r="CA143" s="254">
        <v>22838</v>
      </c>
      <c r="CB143" s="254">
        <v>0</v>
      </c>
      <c r="CC143" s="254">
        <v>0</v>
      </c>
      <c r="CD143" s="255">
        <f t="shared" si="122"/>
        <v>24250</v>
      </c>
      <c r="CE143" s="259">
        <v>24250</v>
      </c>
    </row>
    <row r="144" spans="1:83" s="21" customFormat="1" ht="12" customHeight="1">
      <c r="A144" s="186" t="s">
        <v>173</v>
      </c>
      <c r="B144" s="190">
        <v>0</v>
      </c>
      <c r="C144" s="191">
        <v>0</v>
      </c>
      <c r="D144" s="191">
        <v>0</v>
      </c>
      <c r="E144" s="189">
        <f>SUM(B144:D144)</f>
        <v>0</v>
      </c>
      <c r="F144" s="190">
        <v>0</v>
      </c>
      <c r="G144" s="191">
        <v>0</v>
      </c>
      <c r="H144" s="191">
        <v>0</v>
      </c>
      <c r="I144" s="191">
        <v>0</v>
      </c>
      <c r="J144" s="192">
        <f>SUM(F144,G144,H144,I144)</f>
        <v>0</v>
      </c>
      <c r="K144" s="190">
        <v>0</v>
      </c>
      <c r="L144" s="191">
        <v>0</v>
      </c>
      <c r="M144" s="191">
        <v>0</v>
      </c>
      <c r="N144" s="191">
        <f>SUM(K144:M144)</f>
        <v>0</v>
      </c>
      <c r="O144" s="191">
        <v>0</v>
      </c>
      <c r="P144" s="191">
        <v>0</v>
      </c>
      <c r="Q144" s="191">
        <v>0</v>
      </c>
      <c r="R144" s="191">
        <v>0</v>
      </c>
      <c r="S144" s="191">
        <v>0</v>
      </c>
      <c r="T144" s="191">
        <v>0</v>
      </c>
      <c r="U144" s="191">
        <v>0</v>
      </c>
      <c r="V144" s="191">
        <v>0</v>
      </c>
      <c r="W144" s="191">
        <v>0</v>
      </c>
      <c r="X144" s="191">
        <v>0</v>
      </c>
      <c r="Y144" s="191">
        <v>0</v>
      </c>
      <c r="Z144" s="191">
        <v>0</v>
      </c>
      <c r="AA144" s="191">
        <v>0</v>
      </c>
      <c r="AB144" s="191">
        <v>0</v>
      </c>
      <c r="AC144" s="191">
        <v>0</v>
      </c>
      <c r="AD144" s="191">
        <v>0</v>
      </c>
      <c r="AE144" s="191">
        <v>0</v>
      </c>
      <c r="AF144" s="191">
        <v>0</v>
      </c>
      <c r="AG144" s="191">
        <v>0</v>
      </c>
      <c r="AH144" s="191">
        <v>0</v>
      </c>
      <c r="AI144" s="191">
        <v>0</v>
      </c>
      <c r="AJ144" s="191">
        <v>0</v>
      </c>
      <c r="AK144" s="191">
        <v>0</v>
      </c>
      <c r="AL144" s="191">
        <v>0</v>
      </c>
      <c r="AM144" s="191">
        <v>0</v>
      </c>
      <c r="AN144" s="191">
        <v>0</v>
      </c>
      <c r="AO144" s="193">
        <f t="shared" si="114"/>
        <v>0</v>
      </c>
      <c r="AP144" s="190">
        <v>0</v>
      </c>
      <c r="AQ144" s="191">
        <v>0</v>
      </c>
      <c r="AR144" s="192">
        <f>SUM(AP144,AQ144)</f>
        <v>0</v>
      </c>
      <c r="AS144" s="194">
        <v>0</v>
      </c>
      <c r="AT144" s="195">
        <f t="shared" si="116"/>
        <v>0</v>
      </c>
      <c r="AU144" s="187">
        <v>0</v>
      </c>
      <c r="AV144" s="188">
        <v>1756</v>
      </c>
      <c r="AW144" s="188">
        <f>SUM(AU144:AV144)</f>
        <v>1756</v>
      </c>
      <c r="AX144" s="188">
        <v>0</v>
      </c>
      <c r="AY144" s="188">
        <v>0</v>
      </c>
      <c r="AZ144" s="188">
        <v>0</v>
      </c>
      <c r="BA144" s="188">
        <v>0</v>
      </c>
      <c r="BB144" s="188">
        <f>SUM(AX144:BA144)</f>
        <v>0</v>
      </c>
      <c r="BC144" s="191">
        <v>0</v>
      </c>
      <c r="BD144" s="188">
        <v>0</v>
      </c>
      <c r="BE144" s="188">
        <v>150470</v>
      </c>
      <c r="BF144" s="188">
        <f>SUM(BD144:BE144)</f>
        <v>150470</v>
      </c>
      <c r="BG144" s="188">
        <v>0</v>
      </c>
      <c r="BH144" s="188">
        <v>0</v>
      </c>
      <c r="BI144" s="188">
        <v>0</v>
      </c>
      <c r="BJ144" s="188">
        <v>0</v>
      </c>
      <c r="BK144" s="188">
        <f>BG144+BH144+BI144+BJ144</f>
        <v>0</v>
      </c>
      <c r="BL144" s="188">
        <v>0</v>
      </c>
      <c r="BM144" s="188">
        <v>0</v>
      </c>
      <c r="BN144" s="188">
        <v>0</v>
      </c>
      <c r="BO144" s="188">
        <v>0</v>
      </c>
      <c r="BP144" s="188">
        <v>0</v>
      </c>
      <c r="BQ144" s="188">
        <v>0</v>
      </c>
      <c r="BR144" s="188">
        <v>0</v>
      </c>
      <c r="BS144" s="188">
        <v>0</v>
      </c>
      <c r="BT144" s="188">
        <v>203</v>
      </c>
      <c r="BU144" s="188">
        <v>0</v>
      </c>
      <c r="BV144" s="188">
        <v>0</v>
      </c>
      <c r="BW144" s="188">
        <f>BT144+BU144+BV144</f>
        <v>203</v>
      </c>
      <c r="BX144" s="188">
        <v>0</v>
      </c>
      <c r="BY144" s="188">
        <v>0</v>
      </c>
      <c r="BZ144" s="188">
        <f>BX144+BY144</f>
        <v>0</v>
      </c>
      <c r="CA144" s="188">
        <v>0</v>
      </c>
      <c r="CB144" s="188">
        <v>0</v>
      </c>
      <c r="CC144" s="188">
        <v>0</v>
      </c>
      <c r="CD144" s="189">
        <f t="shared" si="122"/>
        <v>152429</v>
      </c>
      <c r="CE144" s="194">
        <v>152429</v>
      </c>
    </row>
    <row r="145" spans="1:83" s="21" customFormat="1" ht="12" customHeight="1">
      <c r="A145" s="263" t="s">
        <v>198</v>
      </c>
      <c r="B145" s="258">
        <v>0</v>
      </c>
      <c r="C145" s="25">
        <v>0</v>
      </c>
      <c r="D145" s="25">
        <v>0</v>
      </c>
      <c r="E145" s="255">
        <f t="shared" si="111"/>
        <v>0</v>
      </c>
      <c r="F145" s="258">
        <v>0</v>
      </c>
      <c r="G145" s="25">
        <v>0</v>
      </c>
      <c r="H145" s="25">
        <v>0</v>
      </c>
      <c r="I145" s="25">
        <v>0</v>
      </c>
      <c r="J145" s="256">
        <f t="shared" si="112"/>
        <v>0</v>
      </c>
      <c r="K145" s="258">
        <v>0</v>
      </c>
      <c r="L145" s="25">
        <v>0</v>
      </c>
      <c r="M145" s="25">
        <v>0</v>
      </c>
      <c r="N145" s="25">
        <f t="shared" si="113"/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7">
        <f t="shared" si="114"/>
        <v>0</v>
      </c>
      <c r="AP145" s="258">
        <v>0</v>
      </c>
      <c r="AQ145" s="25">
        <v>0</v>
      </c>
      <c r="AR145" s="256">
        <f t="shared" si="115"/>
        <v>0</v>
      </c>
      <c r="AS145" s="259">
        <v>0</v>
      </c>
      <c r="AT145" s="260">
        <f t="shared" si="116"/>
        <v>0</v>
      </c>
      <c r="AU145" s="253">
        <v>0</v>
      </c>
      <c r="AV145" s="254">
        <v>96</v>
      </c>
      <c r="AW145" s="254">
        <f t="shared" si="117"/>
        <v>96</v>
      </c>
      <c r="AX145" s="254">
        <v>0</v>
      </c>
      <c r="AY145" s="254">
        <v>0</v>
      </c>
      <c r="AZ145" s="254">
        <v>0</v>
      </c>
      <c r="BA145" s="254">
        <v>0</v>
      </c>
      <c r="BB145" s="254">
        <f t="shared" si="118"/>
        <v>0</v>
      </c>
      <c r="BC145" s="25">
        <v>0</v>
      </c>
      <c r="BD145" s="254">
        <v>0</v>
      </c>
      <c r="BE145" s="254">
        <v>0</v>
      </c>
      <c r="BF145" s="254">
        <f t="shared" si="119"/>
        <v>0</v>
      </c>
      <c r="BG145" s="254">
        <v>0</v>
      </c>
      <c r="BH145" s="254">
        <v>0</v>
      </c>
      <c r="BI145" s="254">
        <v>0</v>
      </c>
      <c r="BJ145" s="254">
        <v>0</v>
      </c>
      <c r="BK145" s="254">
        <f t="shared" si="120"/>
        <v>0</v>
      </c>
      <c r="BL145" s="254">
        <v>0</v>
      </c>
      <c r="BM145" s="254">
        <v>0</v>
      </c>
      <c r="BN145" s="254">
        <v>0</v>
      </c>
      <c r="BO145" s="254">
        <v>0</v>
      </c>
      <c r="BP145" s="254">
        <v>0</v>
      </c>
      <c r="BQ145" s="254">
        <v>0</v>
      </c>
      <c r="BR145" s="254">
        <v>0</v>
      </c>
      <c r="BS145" s="254">
        <v>0</v>
      </c>
      <c r="BT145" s="254">
        <v>0</v>
      </c>
      <c r="BU145" s="254">
        <v>0</v>
      </c>
      <c r="BV145" s="254">
        <v>0</v>
      </c>
      <c r="BW145" s="254">
        <f t="shared" si="121"/>
        <v>0</v>
      </c>
      <c r="BX145" s="254">
        <v>0</v>
      </c>
      <c r="BY145" s="254">
        <v>0</v>
      </c>
      <c r="BZ145" s="254">
        <f t="shared" si="86"/>
        <v>0</v>
      </c>
      <c r="CA145" s="254">
        <v>0</v>
      </c>
      <c r="CB145" s="254">
        <v>27298</v>
      </c>
      <c r="CC145" s="254">
        <v>0</v>
      </c>
      <c r="CD145" s="255">
        <f t="shared" si="122"/>
        <v>27394</v>
      </c>
      <c r="CE145" s="259">
        <v>27394</v>
      </c>
    </row>
    <row r="146" spans="1:83" s="21" customFormat="1" ht="12" customHeight="1">
      <c r="A146" s="186" t="s">
        <v>199</v>
      </c>
      <c r="B146" s="190">
        <v>0</v>
      </c>
      <c r="C146" s="191">
        <v>0</v>
      </c>
      <c r="D146" s="191">
        <v>0</v>
      </c>
      <c r="E146" s="189">
        <f t="shared" si="111"/>
        <v>0</v>
      </c>
      <c r="F146" s="190">
        <v>0</v>
      </c>
      <c r="G146" s="191">
        <v>0</v>
      </c>
      <c r="H146" s="191">
        <v>0</v>
      </c>
      <c r="I146" s="191">
        <v>0</v>
      </c>
      <c r="J146" s="192">
        <f t="shared" si="112"/>
        <v>0</v>
      </c>
      <c r="K146" s="190">
        <v>0</v>
      </c>
      <c r="L146" s="191">
        <v>0</v>
      </c>
      <c r="M146" s="191">
        <v>0</v>
      </c>
      <c r="N146" s="191">
        <f t="shared" si="113"/>
        <v>0</v>
      </c>
      <c r="O146" s="191">
        <v>0</v>
      </c>
      <c r="P146" s="191">
        <v>0</v>
      </c>
      <c r="Q146" s="191">
        <v>0</v>
      </c>
      <c r="R146" s="191">
        <v>0</v>
      </c>
      <c r="S146" s="191">
        <v>0</v>
      </c>
      <c r="T146" s="191">
        <v>0</v>
      </c>
      <c r="U146" s="191">
        <v>0</v>
      </c>
      <c r="V146" s="191">
        <v>0</v>
      </c>
      <c r="W146" s="191">
        <v>0</v>
      </c>
      <c r="X146" s="191">
        <v>0</v>
      </c>
      <c r="Y146" s="191">
        <v>0</v>
      </c>
      <c r="Z146" s="191">
        <v>0</v>
      </c>
      <c r="AA146" s="191">
        <v>0</v>
      </c>
      <c r="AB146" s="191">
        <v>0</v>
      </c>
      <c r="AC146" s="191">
        <v>0</v>
      </c>
      <c r="AD146" s="191">
        <v>0</v>
      </c>
      <c r="AE146" s="191">
        <v>0</v>
      </c>
      <c r="AF146" s="191">
        <v>0</v>
      </c>
      <c r="AG146" s="191">
        <v>0</v>
      </c>
      <c r="AH146" s="191">
        <v>0</v>
      </c>
      <c r="AI146" s="191">
        <v>0</v>
      </c>
      <c r="AJ146" s="191">
        <v>0</v>
      </c>
      <c r="AK146" s="191">
        <v>0</v>
      </c>
      <c r="AL146" s="191">
        <v>0</v>
      </c>
      <c r="AM146" s="191">
        <v>0</v>
      </c>
      <c r="AN146" s="191">
        <v>0</v>
      </c>
      <c r="AO146" s="193">
        <f t="shared" si="114"/>
        <v>0</v>
      </c>
      <c r="AP146" s="190">
        <v>0</v>
      </c>
      <c r="AQ146" s="191">
        <v>0</v>
      </c>
      <c r="AR146" s="192">
        <f t="shared" si="115"/>
        <v>0</v>
      </c>
      <c r="AS146" s="194">
        <v>0</v>
      </c>
      <c r="AT146" s="195">
        <f t="shared" si="116"/>
        <v>0</v>
      </c>
      <c r="AU146" s="187">
        <v>0</v>
      </c>
      <c r="AV146" s="188">
        <v>0</v>
      </c>
      <c r="AW146" s="188">
        <f t="shared" si="117"/>
        <v>0</v>
      </c>
      <c r="AX146" s="188">
        <v>0</v>
      </c>
      <c r="AY146" s="188">
        <v>0</v>
      </c>
      <c r="AZ146" s="188">
        <v>0</v>
      </c>
      <c r="BA146" s="188">
        <v>0</v>
      </c>
      <c r="BB146" s="188">
        <f t="shared" si="118"/>
        <v>0</v>
      </c>
      <c r="BC146" s="191">
        <v>0</v>
      </c>
      <c r="BD146" s="188">
        <v>0</v>
      </c>
      <c r="BE146" s="188">
        <v>0</v>
      </c>
      <c r="BF146" s="188">
        <f t="shared" si="119"/>
        <v>0</v>
      </c>
      <c r="BG146" s="188">
        <v>0</v>
      </c>
      <c r="BH146" s="188">
        <v>0</v>
      </c>
      <c r="BI146" s="188">
        <v>0</v>
      </c>
      <c r="BJ146" s="188">
        <v>0</v>
      </c>
      <c r="BK146" s="188">
        <f t="shared" si="120"/>
        <v>0</v>
      </c>
      <c r="BL146" s="188">
        <v>0</v>
      </c>
      <c r="BM146" s="188">
        <v>0</v>
      </c>
      <c r="BN146" s="188">
        <v>0</v>
      </c>
      <c r="BO146" s="188">
        <v>0</v>
      </c>
      <c r="BP146" s="188">
        <v>0</v>
      </c>
      <c r="BQ146" s="188">
        <v>0</v>
      </c>
      <c r="BR146" s="188">
        <v>0</v>
      </c>
      <c r="BS146" s="188">
        <v>0</v>
      </c>
      <c r="BT146" s="188">
        <v>0</v>
      </c>
      <c r="BU146" s="188">
        <v>0</v>
      </c>
      <c r="BV146" s="188">
        <v>0</v>
      </c>
      <c r="BW146" s="188">
        <f t="shared" si="121"/>
        <v>0</v>
      </c>
      <c r="BX146" s="188">
        <v>0</v>
      </c>
      <c r="BY146" s="188">
        <v>0</v>
      </c>
      <c r="BZ146" s="188">
        <f t="shared" si="86"/>
        <v>0</v>
      </c>
      <c r="CA146" s="188">
        <v>0</v>
      </c>
      <c r="CB146" s="188">
        <v>0</v>
      </c>
      <c r="CC146" s="188">
        <v>44434</v>
      </c>
      <c r="CD146" s="189">
        <f t="shared" si="122"/>
        <v>44434</v>
      </c>
      <c r="CE146" s="194">
        <v>44434</v>
      </c>
    </row>
    <row r="147" spans="1:83" ht="12" customHeight="1">
      <c r="A147" s="267"/>
      <c r="B147" s="268"/>
      <c r="C147" s="269"/>
      <c r="D147" s="269"/>
      <c r="E147" s="270"/>
      <c r="F147" s="268"/>
      <c r="G147" s="269"/>
      <c r="H147" s="269"/>
      <c r="I147" s="269"/>
      <c r="J147" s="270"/>
      <c r="K147" s="268"/>
      <c r="L147" s="269"/>
      <c r="M147" s="269"/>
      <c r="N147" s="269"/>
      <c r="O147" s="269"/>
      <c r="P147" s="269"/>
      <c r="Q147" s="269"/>
      <c r="R147" s="269"/>
      <c r="S147" s="269"/>
      <c r="T147" s="269"/>
      <c r="U147" s="269"/>
      <c r="V147" s="269"/>
      <c r="W147" s="269"/>
      <c r="X147" s="269"/>
      <c r="Y147" s="269"/>
      <c r="Z147" s="269"/>
      <c r="AA147" s="269"/>
      <c r="AB147" s="269"/>
      <c r="AC147" s="269"/>
      <c r="AD147" s="269"/>
      <c r="AE147" s="269"/>
      <c r="AF147" s="269"/>
      <c r="AG147" s="269"/>
      <c r="AH147" s="269"/>
      <c r="AI147" s="269"/>
      <c r="AJ147" s="269"/>
      <c r="AK147" s="269"/>
      <c r="AL147" s="269"/>
      <c r="AM147" s="269"/>
      <c r="AN147" s="269"/>
      <c r="AO147" s="270"/>
      <c r="AP147" s="268"/>
      <c r="AQ147" s="269"/>
      <c r="AR147" s="270"/>
      <c r="AS147" s="271"/>
      <c r="AT147" s="271"/>
      <c r="AU147" s="272"/>
      <c r="AV147" s="273"/>
      <c r="AW147" s="273"/>
      <c r="AX147" s="273"/>
      <c r="AY147" s="273"/>
      <c r="AZ147" s="273"/>
      <c r="BA147" s="273"/>
      <c r="BB147" s="273"/>
      <c r="BC147" s="269"/>
      <c r="BD147" s="273"/>
      <c r="BE147" s="273"/>
      <c r="BF147" s="273"/>
      <c r="BG147" s="273"/>
      <c r="BH147" s="273"/>
      <c r="BI147" s="273"/>
      <c r="BJ147" s="273"/>
      <c r="BK147" s="273"/>
      <c r="BL147" s="273"/>
      <c r="BM147" s="273"/>
      <c r="BN147" s="273"/>
      <c r="BO147" s="273"/>
      <c r="BP147" s="273"/>
      <c r="BQ147" s="273"/>
      <c r="BR147" s="273"/>
      <c r="BS147" s="273"/>
      <c r="BT147" s="273"/>
      <c r="BU147" s="273"/>
      <c r="BV147" s="273"/>
      <c r="BW147" s="273"/>
      <c r="BX147" s="273"/>
      <c r="BY147" s="273"/>
      <c r="BZ147" s="273"/>
      <c r="CA147" s="273"/>
      <c r="CB147" s="273"/>
      <c r="CC147" s="273"/>
      <c r="CD147" s="270"/>
      <c r="CE147" s="271"/>
    </row>
    <row r="148" spans="1:83" ht="12" customHeight="1">
      <c r="A148" s="267"/>
      <c r="B148" s="274"/>
      <c r="C148" s="14"/>
      <c r="D148" s="14"/>
      <c r="E148" s="275"/>
      <c r="F148" s="274"/>
      <c r="G148" s="14"/>
      <c r="H148" s="14"/>
      <c r="I148" s="14"/>
      <c r="J148" s="275"/>
      <c r="K148" s="276"/>
      <c r="L148" s="269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277"/>
      <c r="AD148" s="277"/>
      <c r="AE148" s="277"/>
      <c r="AF148" s="277"/>
      <c r="AG148" s="277"/>
      <c r="AH148" s="277"/>
      <c r="AI148" s="277"/>
      <c r="AJ148" s="277"/>
      <c r="AK148" s="277"/>
      <c r="AL148" s="277"/>
      <c r="AM148" s="277"/>
      <c r="AN148" s="277"/>
      <c r="AO148" s="278"/>
      <c r="AP148" s="274"/>
      <c r="AQ148" s="14"/>
      <c r="AR148" s="278"/>
      <c r="AS148" s="279"/>
      <c r="AT148" s="280"/>
      <c r="AU148" s="274"/>
      <c r="AV148" s="14"/>
      <c r="AW148" s="14"/>
      <c r="AX148" s="14"/>
      <c r="AY148" s="14"/>
      <c r="AZ148" s="14"/>
      <c r="BA148" s="14"/>
      <c r="BB148" s="14"/>
      <c r="BC148" s="277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275"/>
      <c r="CE148" s="279"/>
    </row>
    <row r="149" spans="1:83" ht="12" customHeight="1">
      <c r="A149" s="231" t="s">
        <v>331</v>
      </c>
      <c r="B149" s="281">
        <f t="shared" ref="B149:AG149" si="123">B5</f>
        <v>209241</v>
      </c>
      <c r="C149" s="282">
        <f t="shared" si="123"/>
        <v>94213</v>
      </c>
      <c r="D149" s="282">
        <f t="shared" si="123"/>
        <v>23693</v>
      </c>
      <c r="E149" s="283">
        <f t="shared" si="123"/>
        <v>327147</v>
      </c>
      <c r="F149" s="281">
        <f t="shared" si="123"/>
        <v>17265</v>
      </c>
      <c r="G149" s="282">
        <f t="shared" si="123"/>
        <v>159027</v>
      </c>
      <c r="H149" s="282">
        <f t="shared" si="123"/>
        <v>77063</v>
      </c>
      <c r="I149" s="282">
        <f t="shared" si="123"/>
        <v>10533</v>
      </c>
      <c r="J149" s="283">
        <f t="shared" si="123"/>
        <v>263888</v>
      </c>
      <c r="K149" s="281">
        <f t="shared" si="123"/>
        <v>164010</v>
      </c>
      <c r="L149" s="282">
        <f t="shared" si="123"/>
        <v>55818</v>
      </c>
      <c r="M149" s="282">
        <f t="shared" si="123"/>
        <v>171317</v>
      </c>
      <c r="N149" s="282">
        <f t="shared" si="123"/>
        <v>391145</v>
      </c>
      <c r="O149" s="282">
        <f t="shared" si="123"/>
        <v>56908</v>
      </c>
      <c r="P149" s="282">
        <f t="shared" si="123"/>
        <v>13087</v>
      </c>
      <c r="Q149" s="282">
        <f t="shared" si="123"/>
        <v>43173</v>
      </c>
      <c r="R149" s="282">
        <f t="shared" si="123"/>
        <v>54296</v>
      </c>
      <c r="S149" s="282">
        <f t="shared" si="123"/>
        <v>32619</v>
      </c>
      <c r="T149" s="282">
        <f t="shared" si="123"/>
        <v>22210</v>
      </c>
      <c r="U149" s="282">
        <f t="shared" si="123"/>
        <v>58510</v>
      </c>
      <c r="V149" s="282">
        <f t="shared" si="123"/>
        <v>19091</v>
      </c>
      <c r="W149" s="282">
        <f t="shared" si="123"/>
        <v>253576</v>
      </c>
      <c r="X149" s="282">
        <f t="shared" si="123"/>
        <v>23588</v>
      </c>
      <c r="Y149" s="282">
        <f t="shared" si="123"/>
        <v>105437</v>
      </c>
      <c r="Z149" s="282">
        <f t="shared" si="123"/>
        <v>50352</v>
      </c>
      <c r="AA149" s="282">
        <f t="shared" si="123"/>
        <v>27643</v>
      </c>
      <c r="AB149" s="282">
        <f t="shared" si="123"/>
        <v>42790</v>
      </c>
      <c r="AC149" s="282">
        <f t="shared" si="123"/>
        <v>79842</v>
      </c>
      <c r="AD149" s="282">
        <f t="shared" si="123"/>
        <v>72361</v>
      </c>
      <c r="AE149" s="282">
        <f t="shared" si="123"/>
        <v>96034</v>
      </c>
      <c r="AF149" s="282">
        <f t="shared" si="123"/>
        <v>40031</v>
      </c>
      <c r="AG149" s="282">
        <f t="shared" si="123"/>
        <v>80782</v>
      </c>
      <c r="AH149" s="282">
        <f t="shared" ref="AH149:BM149" si="124">AH5</f>
        <v>68505</v>
      </c>
      <c r="AI149" s="282">
        <f t="shared" si="124"/>
        <v>62609</v>
      </c>
      <c r="AJ149" s="282">
        <f t="shared" si="124"/>
        <v>107999</v>
      </c>
      <c r="AK149" s="282">
        <f t="shared" si="124"/>
        <v>164711</v>
      </c>
      <c r="AL149" s="282">
        <f t="shared" si="124"/>
        <v>88005</v>
      </c>
      <c r="AM149" s="282">
        <f t="shared" si="124"/>
        <v>37397</v>
      </c>
      <c r="AN149" s="282">
        <f t="shared" si="124"/>
        <v>55725</v>
      </c>
      <c r="AO149" s="283">
        <f t="shared" si="124"/>
        <v>2148426</v>
      </c>
      <c r="AP149" s="281">
        <f t="shared" si="124"/>
        <v>164366</v>
      </c>
      <c r="AQ149" s="282">
        <f t="shared" si="124"/>
        <v>46839</v>
      </c>
      <c r="AR149" s="283">
        <f t="shared" si="124"/>
        <v>211205</v>
      </c>
      <c r="AS149" s="284">
        <f t="shared" si="124"/>
        <v>507895</v>
      </c>
      <c r="AT149" s="284">
        <f t="shared" si="124"/>
        <v>3131414</v>
      </c>
      <c r="AU149" s="281">
        <f t="shared" si="124"/>
        <v>122008</v>
      </c>
      <c r="AV149" s="282">
        <f t="shared" si="124"/>
        <v>622903</v>
      </c>
      <c r="AW149" s="282">
        <f t="shared" si="124"/>
        <v>744911</v>
      </c>
      <c r="AX149" s="282">
        <f t="shared" si="124"/>
        <v>236960</v>
      </c>
      <c r="AY149" s="282">
        <f t="shared" si="124"/>
        <v>12157</v>
      </c>
      <c r="AZ149" s="282">
        <f t="shared" si="124"/>
        <v>29117</v>
      </c>
      <c r="BA149" s="282">
        <f t="shared" si="124"/>
        <v>81006</v>
      </c>
      <c r="BB149" s="282">
        <f t="shared" si="124"/>
        <v>359240</v>
      </c>
      <c r="BC149" s="282">
        <f>BC5</f>
        <v>45446</v>
      </c>
      <c r="BD149" s="282">
        <f t="shared" si="124"/>
        <v>17261</v>
      </c>
      <c r="BE149" s="282">
        <f t="shared" si="124"/>
        <v>151663</v>
      </c>
      <c r="BF149" s="282">
        <f t="shared" si="124"/>
        <v>168924</v>
      </c>
      <c r="BG149" s="282">
        <f t="shared" si="124"/>
        <v>22566</v>
      </c>
      <c r="BH149" s="282">
        <f t="shared" si="124"/>
        <v>31112</v>
      </c>
      <c r="BI149" s="282">
        <f t="shared" si="124"/>
        <v>143249</v>
      </c>
      <c r="BJ149" s="282">
        <f t="shared" si="124"/>
        <v>80788</v>
      </c>
      <c r="BK149" s="282">
        <f t="shared" si="124"/>
        <v>277715</v>
      </c>
      <c r="BL149" s="282">
        <f t="shared" si="124"/>
        <v>398032</v>
      </c>
      <c r="BM149" s="282">
        <f t="shared" si="124"/>
        <v>340359</v>
      </c>
      <c r="BN149" s="282">
        <f t="shared" ref="BN149:CE149" si="125">BN5</f>
        <v>124627</v>
      </c>
      <c r="BO149" s="282">
        <f t="shared" si="125"/>
        <v>55932</v>
      </c>
      <c r="BP149" s="282">
        <f t="shared" si="125"/>
        <v>66427</v>
      </c>
      <c r="BQ149" s="282">
        <f t="shared" si="125"/>
        <v>31358</v>
      </c>
      <c r="BR149" s="282">
        <f t="shared" si="125"/>
        <v>143082</v>
      </c>
      <c r="BS149" s="282">
        <f t="shared" si="125"/>
        <v>24822</v>
      </c>
      <c r="BT149" s="282">
        <f t="shared" si="125"/>
        <v>522385</v>
      </c>
      <c r="BU149" s="282">
        <f t="shared" si="125"/>
        <v>193081</v>
      </c>
      <c r="BV149" s="282">
        <f t="shared" si="125"/>
        <v>114794</v>
      </c>
      <c r="BW149" s="282">
        <f t="shared" si="125"/>
        <v>830260</v>
      </c>
      <c r="BX149" s="282">
        <f t="shared" si="125"/>
        <v>63272</v>
      </c>
      <c r="BY149" s="282">
        <f t="shared" si="125"/>
        <v>125360</v>
      </c>
      <c r="BZ149" s="282">
        <f t="shared" si="125"/>
        <v>188632</v>
      </c>
      <c r="CA149" s="282">
        <f t="shared" si="125"/>
        <v>24702</v>
      </c>
      <c r="CB149" s="282">
        <f t="shared" si="125"/>
        <v>110543</v>
      </c>
      <c r="CC149" s="282">
        <f t="shared" si="125"/>
        <v>44434</v>
      </c>
      <c r="CD149" s="283">
        <f t="shared" si="125"/>
        <v>3979446</v>
      </c>
      <c r="CE149" s="284">
        <f t="shared" si="125"/>
        <v>7438007</v>
      </c>
    </row>
    <row r="150" spans="1:83" ht="12" customHeight="1">
      <c r="A150" s="285" t="s">
        <v>336</v>
      </c>
      <c r="B150" s="286">
        <f t="shared" ref="B150:AG150" si="126">B99</f>
        <v>27</v>
      </c>
      <c r="C150" s="287">
        <f t="shared" si="126"/>
        <v>80</v>
      </c>
      <c r="D150" s="287">
        <f t="shared" si="126"/>
        <v>12</v>
      </c>
      <c r="E150" s="288">
        <f t="shared" si="126"/>
        <v>119</v>
      </c>
      <c r="F150" s="286">
        <f t="shared" si="126"/>
        <v>91</v>
      </c>
      <c r="G150" s="287">
        <f t="shared" si="126"/>
        <v>256</v>
      </c>
      <c r="H150" s="287">
        <f t="shared" si="126"/>
        <v>252</v>
      </c>
      <c r="I150" s="287">
        <f t="shared" si="126"/>
        <v>0</v>
      </c>
      <c r="J150" s="288">
        <f t="shared" si="126"/>
        <v>599</v>
      </c>
      <c r="K150" s="286">
        <f t="shared" si="126"/>
        <v>2931</v>
      </c>
      <c r="L150" s="287">
        <f t="shared" si="126"/>
        <v>1091</v>
      </c>
      <c r="M150" s="287">
        <f t="shared" si="126"/>
        <v>2128</v>
      </c>
      <c r="N150" s="287">
        <f t="shared" si="126"/>
        <v>6150</v>
      </c>
      <c r="O150" s="287">
        <f t="shared" si="126"/>
        <v>366</v>
      </c>
      <c r="P150" s="287">
        <f t="shared" si="126"/>
        <v>61</v>
      </c>
      <c r="Q150" s="287">
        <f t="shared" si="126"/>
        <v>460</v>
      </c>
      <c r="R150" s="287">
        <f t="shared" si="126"/>
        <v>330</v>
      </c>
      <c r="S150" s="287">
        <f t="shared" si="126"/>
        <v>169</v>
      </c>
      <c r="T150" s="287">
        <f t="shared" si="126"/>
        <v>557</v>
      </c>
      <c r="U150" s="287">
        <f t="shared" si="126"/>
        <v>1434</v>
      </c>
      <c r="V150" s="287">
        <f t="shared" si="126"/>
        <v>688</v>
      </c>
      <c r="W150" s="287">
        <f t="shared" si="126"/>
        <v>519</v>
      </c>
      <c r="X150" s="287">
        <f t="shared" si="126"/>
        <v>365</v>
      </c>
      <c r="Y150" s="287">
        <f t="shared" si="126"/>
        <v>2429</v>
      </c>
      <c r="Z150" s="287">
        <f t="shared" si="126"/>
        <v>1863</v>
      </c>
      <c r="AA150" s="287">
        <f t="shared" si="126"/>
        <v>824</v>
      </c>
      <c r="AB150" s="287">
        <f t="shared" si="126"/>
        <v>1615</v>
      </c>
      <c r="AC150" s="287">
        <f t="shared" si="126"/>
        <v>1679</v>
      </c>
      <c r="AD150" s="287">
        <f t="shared" si="126"/>
        <v>1052</v>
      </c>
      <c r="AE150" s="287">
        <f t="shared" si="126"/>
        <v>1606</v>
      </c>
      <c r="AF150" s="287">
        <f t="shared" si="126"/>
        <v>1743</v>
      </c>
      <c r="AG150" s="287">
        <f t="shared" si="126"/>
        <v>1918</v>
      </c>
      <c r="AH150" s="287">
        <f t="shared" ref="AH150:BM150" si="127">AH99</f>
        <v>2016</v>
      </c>
      <c r="AI150" s="287">
        <f t="shared" si="127"/>
        <v>1563</v>
      </c>
      <c r="AJ150" s="287">
        <f t="shared" si="127"/>
        <v>2758</v>
      </c>
      <c r="AK150" s="287">
        <f t="shared" si="127"/>
        <v>3004</v>
      </c>
      <c r="AL150" s="287">
        <f t="shared" si="127"/>
        <v>2634</v>
      </c>
      <c r="AM150" s="287">
        <f t="shared" si="127"/>
        <v>859</v>
      </c>
      <c r="AN150" s="287">
        <f t="shared" si="127"/>
        <v>535</v>
      </c>
      <c r="AO150" s="288">
        <f t="shared" si="127"/>
        <v>39197</v>
      </c>
      <c r="AP150" s="286">
        <f t="shared" si="127"/>
        <v>164366</v>
      </c>
      <c r="AQ150" s="287">
        <f t="shared" si="127"/>
        <v>46839</v>
      </c>
      <c r="AR150" s="288">
        <f t="shared" si="127"/>
        <v>211205</v>
      </c>
      <c r="AS150" s="289">
        <f t="shared" si="127"/>
        <v>2047</v>
      </c>
      <c r="AT150" s="289">
        <f t="shared" si="127"/>
        <v>253048</v>
      </c>
      <c r="AU150" s="286">
        <f t="shared" si="127"/>
        <v>121833</v>
      </c>
      <c r="AV150" s="287">
        <f t="shared" si="127"/>
        <v>588120</v>
      </c>
      <c r="AW150" s="287">
        <f t="shared" si="127"/>
        <v>709953</v>
      </c>
      <c r="AX150" s="287">
        <f t="shared" si="127"/>
        <v>236822</v>
      </c>
      <c r="AY150" s="287">
        <f t="shared" si="127"/>
        <v>12085</v>
      </c>
      <c r="AZ150" s="287">
        <f t="shared" si="127"/>
        <v>29117</v>
      </c>
      <c r="BA150" s="287">
        <f t="shared" si="127"/>
        <v>81006</v>
      </c>
      <c r="BB150" s="287">
        <f t="shared" si="127"/>
        <v>359030</v>
      </c>
      <c r="BC150" s="287">
        <f>BC99</f>
        <v>44404</v>
      </c>
      <c r="BD150" s="287">
        <f t="shared" si="127"/>
        <v>17261</v>
      </c>
      <c r="BE150" s="287">
        <f t="shared" si="127"/>
        <v>151663</v>
      </c>
      <c r="BF150" s="287">
        <f t="shared" si="127"/>
        <v>168924</v>
      </c>
      <c r="BG150" s="287">
        <f t="shared" si="127"/>
        <v>21260</v>
      </c>
      <c r="BH150" s="287">
        <f t="shared" si="127"/>
        <v>31112</v>
      </c>
      <c r="BI150" s="287">
        <f t="shared" si="127"/>
        <v>143249</v>
      </c>
      <c r="BJ150" s="287">
        <f t="shared" si="127"/>
        <v>80788</v>
      </c>
      <c r="BK150" s="287">
        <f t="shared" si="127"/>
        <v>276409</v>
      </c>
      <c r="BL150" s="287">
        <f t="shared" si="127"/>
        <v>398032</v>
      </c>
      <c r="BM150" s="287">
        <f t="shared" si="127"/>
        <v>340359</v>
      </c>
      <c r="BN150" s="287">
        <f t="shared" ref="BN150:CE150" si="128">BN99</f>
        <v>124626</v>
      </c>
      <c r="BO150" s="287">
        <f t="shared" si="128"/>
        <v>55816</v>
      </c>
      <c r="BP150" s="287">
        <f t="shared" si="128"/>
        <v>66427</v>
      </c>
      <c r="BQ150" s="287">
        <f t="shared" si="128"/>
        <v>31247</v>
      </c>
      <c r="BR150" s="287">
        <f t="shared" si="128"/>
        <v>143081</v>
      </c>
      <c r="BS150" s="287">
        <f t="shared" si="128"/>
        <v>24822</v>
      </c>
      <c r="BT150" s="287">
        <f t="shared" si="128"/>
        <v>519793</v>
      </c>
      <c r="BU150" s="287">
        <f t="shared" si="128"/>
        <v>193074</v>
      </c>
      <c r="BV150" s="287">
        <f t="shared" si="128"/>
        <v>114793</v>
      </c>
      <c r="BW150" s="287">
        <f t="shared" si="128"/>
        <v>827660</v>
      </c>
      <c r="BX150" s="287">
        <f t="shared" si="128"/>
        <v>63271</v>
      </c>
      <c r="BY150" s="287">
        <f t="shared" si="128"/>
        <v>125360</v>
      </c>
      <c r="BZ150" s="287">
        <f t="shared" si="128"/>
        <v>188631</v>
      </c>
      <c r="CA150" s="287">
        <f t="shared" si="128"/>
        <v>24702</v>
      </c>
      <c r="CB150" s="287">
        <f t="shared" si="128"/>
        <v>110543</v>
      </c>
      <c r="CC150" s="287">
        <f t="shared" si="128"/>
        <v>44434</v>
      </c>
      <c r="CD150" s="288">
        <f t="shared" si="128"/>
        <v>3939100</v>
      </c>
      <c r="CE150" s="289">
        <f t="shared" si="128"/>
        <v>4192267</v>
      </c>
    </row>
    <row r="151" spans="1:83" ht="12" customHeight="1">
      <c r="A151" s="263" t="s">
        <v>337</v>
      </c>
      <c r="B151" s="290">
        <f t="shared" ref="B151:AG151" si="129">B100</f>
        <v>5</v>
      </c>
      <c r="C151" s="291">
        <f t="shared" si="129"/>
        <v>3</v>
      </c>
      <c r="D151" s="291">
        <f t="shared" si="129"/>
        <v>6</v>
      </c>
      <c r="E151" s="129">
        <f t="shared" si="129"/>
        <v>14</v>
      </c>
      <c r="F151" s="290">
        <f t="shared" si="129"/>
        <v>80</v>
      </c>
      <c r="G151" s="291">
        <f t="shared" si="129"/>
        <v>221</v>
      </c>
      <c r="H151" s="291">
        <f t="shared" si="129"/>
        <v>0</v>
      </c>
      <c r="I151" s="291">
        <f t="shared" si="129"/>
        <v>0</v>
      </c>
      <c r="J151" s="129">
        <f t="shared" si="129"/>
        <v>301</v>
      </c>
      <c r="K151" s="290">
        <f t="shared" si="129"/>
        <v>2748</v>
      </c>
      <c r="L151" s="291">
        <f t="shared" si="129"/>
        <v>248</v>
      </c>
      <c r="M151" s="291">
        <f t="shared" si="129"/>
        <v>1918</v>
      </c>
      <c r="N151" s="291">
        <f t="shared" si="129"/>
        <v>4914</v>
      </c>
      <c r="O151" s="291">
        <f t="shared" si="129"/>
        <v>264</v>
      </c>
      <c r="P151" s="291">
        <f t="shared" si="129"/>
        <v>11</v>
      </c>
      <c r="Q151" s="291">
        <f t="shared" si="129"/>
        <v>411</v>
      </c>
      <c r="R151" s="291">
        <f t="shared" si="129"/>
        <v>288</v>
      </c>
      <c r="S151" s="291">
        <f t="shared" si="129"/>
        <v>50</v>
      </c>
      <c r="T151" s="291">
        <f t="shared" si="129"/>
        <v>519</v>
      </c>
      <c r="U151" s="291">
        <f t="shared" si="129"/>
        <v>1063</v>
      </c>
      <c r="V151" s="291">
        <f t="shared" si="129"/>
        <v>685</v>
      </c>
      <c r="W151" s="291">
        <f t="shared" si="129"/>
        <v>519</v>
      </c>
      <c r="X151" s="291">
        <f t="shared" si="129"/>
        <v>141</v>
      </c>
      <c r="Y151" s="291">
        <f t="shared" si="129"/>
        <v>2029</v>
      </c>
      <c r="Z151" s="291">
        <f t="shared" si="129"/>
        <v>1237</v>
      </c>
      <c r="AA151" s="291">
        <f t="shared" si="129"/>
        <v>98</v>
      </c>
      <c r="AB151" s="291">
        <f t="shared" si="129"/>
        <v>823</v>
      </c>
      <c r="AC151" s="291">
        <f t="shared" si="129"/>
        <v>1403</v>
      </c>
      <c r="AD151" s="291">
        <f t="shared" si="129"/>
        <v>957</v>
      </c>
      <c r="AE151" s="291">
        <f t="shared" si="129"/>
        <v>1355</v>
      </c>
      <c r="AF151" s="291">
        <f t="shared" si="129"/>
        <v>1478</v>
      </c>
      <c r="AG151" s="291">
        <f t="shared" si="129"/>
        <v>1610</v>
      </c>
      <c r="AH151" s="291">
        <f t="shared" ref="AH151:BM151" si="130">AH100</f>
        <v>253</v>
      </c>
      <c r="AI151" s="291">
        <f t="shared" si="130"/>
        <v>840</v>
      </c>
      <c r="AJ151" s="291">
        <f t="shared" si="130"/>
        <v>1677</v>
      </c>
      <c r="AK151" s="291">
        <f t="shared" si="130"/>
        <v>788</v>
      </c>
      <c r="AL151" s="291">
        <f t="shared" si="130"/>
        <v>1746</v>
      </c>
      <c r="AM151" s="291">
        <f t="shared" si="130"/>
        <v>214</v>
      </c>
      <c r="AN151" s="291">
        <f t="shared" si="130"/>
        <v>440</v>
      </c>
      <c r="AO151" s="129">
        <f t="shared" si="130"/>
        <v>25813</v>
      </c>
      <c r="AP151" s="292">
        <f t="shared" si="130"/>
        <v>1029</v>
      </c>
      <c r="AQ151" s="293">
        <f t="shared" si="130"/>
        <v>12</v>
      </c>
      <c r="AR151" s="129">
        <f t="shared" si="130"/>
        <v>1041</v>
      </c>
      <c r="AS151" s="130">
        <f t="shared" si="130"/>
        <v>1699</v>
      </c>
      <c r="AT151" s="130">
        <f t="shared" si="130"/>
        <v>28854</v>
      </c>
      <c r="AU151" s="290">
        <f t="shared" si="130"/>
        <v>120987</v>
      </c>
      <c r="AV151" s="291">
        <f t="shared" si="130"/>
        <v>569191</v>
      </c>
      <c r="AW151" s="291">
        <f t="shared" si="130"/>
        <v>690178</v>
      </c>
      <c r="AX151" s="291">
        <f t="shared" si="130"/>
        <v>1445</v>
      </c>
      <c r="AY151" s="291">
        <f t="shared" si="130"/>
        <v>212</v>
      </c>
      <c r="AZ151" s="291">
        <f t="shared" si="130"/>
        <v>370</v>
      </c>
      <c r="BA151" s="291">
        <f t="shared" si="130"/>
        <v>938</v>
      </c>
      <c r="BB151" s="291">
        <f t="shared" si="130"/>
        <v>2965</v>
      </c>
      <c r="BC151" s="291">
        <f>BC100</f>
        <v>216</v>
      </c>
      <c r="BD151" s="291">
        <f t="shared" si="130"/>
        <v>231</v>
      </c>
      <c r="BE151" s="291">
        <f t="shared" si="130"/>
        <v>680</v>
      </c>
      <c r="BF151" s="291">
        <f t="shared" si="130"/>
        <v>911</v>
      </c>
      <c r="BG151" s="291">
        <f t="shared" si="130"/>
        <v>188</v>
      </c>
      <c r="BH151" s="291">
        <f t="shared" si="130"/>
        <v>69</v>
      </c>
      <c r="BI151" s="291">
        <f t="shared" si="130"/>
        <v>-616</v>
      </c>
      <c r="BJ151" s="291">
        <f t="shared" si="130"/>
        <v>132</v>
      </c>
      <c r="BK151" s="291">
        <f t="shared" si="130"/>
        <v>-227</v>
      </c>
      <c r="BL151" s="291">
        <f t="shared" si="130"/>
        <v>13098</v>
      </c>
      <c r="BM151" s="291">
        <f t="shared" si="130"/>
        <v>340359</v>
      </c>
      <c r="BN151" s="291">
        <f t="shared" ref="BN151:CE151" si="131">BN100</f>
        <v>43</v>
      </c>
      <c r="BO151" s="291">
        <f t="shared" si="131"/>
        <v>596</v>
      </c>
      <c r="BP151" s="291">
        <f t="shared" si="131"/>
        <v>60</v>
      </c>
      <c r="BQ151" s="291">
        <f t="shared" si="131"/>
        <v>683</v>
      </c>
      <c r="BR151" s="291">
        <f t="shared" si="131"/>
        <v>882</v>
      </c>
      <c r="BS151" s="291">
        <f t="shared" si="131"/>
        <v>130</v>
      </c>
      <c r="BT151" s="291">
        <f t="shared" si="131"/>
        <v>489968</v>
      </c>
      <c r="BU151" s="291">
        <f t="shared" si="131"/>
        <v>179389</v>
      </c>
      <c r="BV151" s="291">
        <f t="shared" si="131"/>
        <v>111139</v>
      </c>
      <c r="BW151" s="291">
        <f t="shared" si="131"/>
        <v>780496</v>
      </c>
      <c r="BX151" s="291">
        <f t="shared" si="131"/>
        <v>198</v>
      </c>
      <c r="BY151" s="291">
        <f t="shared" si="131"/>
        <v>486</v>
      </c>
      <c r="BZ151" s="291">
        <f t="shared" si="131"/>
        <v>684</v>
      </c>
      <c r="CA151" s="291">
        <f t="shared" si="131"/>
        <v>333</v>
      </c>
      <c r="CB151" s="291">
        <f t="shared" si="131"/>
        <v>825</v>
      </c>
      <c r="CC151" s="291">
        <f t="shared" si="131"/>
        <v>0</v>
      </c>
      <c r="CD151" s="129">
        <f t="shared" si="131"/>
        <v>1832232</v>
      </c>
      <c r="CE151" s="130">
        <f t="shared" si="131"/>
        <v>1861100</v>
      </c>
    </row>
    <row r="152" spans="1:83" ht="12" customHeight="1">
      <c r="A152" s="186" t="s">
        <v>338</v>
      </c>
      <c r="B152" s="294">
        <f t="shared" ref="B152:AG152" si="132">B110</f>
        <v>22</v>
      </c>
      <c r="C152" s="295">
        <f t="shared" si="132"/>
        <v>77</v>
      </c>
      <c r="D152" s="295">
        <f t="shared" si="132"/>
        <v>6</v>
      </c>
      <c r="E152" s="125">
        <f t="shared" si="132"/>
        <v>105</v>
      </c>
      <c r="F152" s="294">
        <f t="shared" si="132"/>
        <v>0</v>
      </c>
      <c r="G152" s="295">
        <f t="shared" si="132"/>
        <v>0</v>
      </c>
      <c r="H152" s="295">
        <f t="shared" si="132"/>
        <v>0</v>
      </c>
      <c r="I152" s="295">
        <f t="shared" si="132"/>
        <v>0</v>
      </c>
      <c r="J152" s="125">
        <f t="shared" si="132"/>
        <v>0</v>
      </c>
      <c r="K152" s="294">
        <f t="shared" si="132"/>
        <v>0</v>
      </c>
      <c r="L152" s="295">
        <f t="shared" si="132"/>
        <v>0</v>
      </c>
      <c r="M152" s="295">
        <f t="shared" si="132"/>
        <v>0</v>
      </c>
      <c r="N152" s="295">
        <f t="shared" si="132"/>
        <v>0</v>
      </c>
      <c r="O152" s="295">
        <f t="shared" si="132"/>
        <v>0</v>
      </c>
      <c r="P152" s="295">
        <f t="shared" si="132"/>
        <v>0</v>
      </c>
      <c r="Q152" s="295">
        <f t="shared" si="132"/>
        <v>0</v>
      </c>
      <c r="R152" s="295">
        <f t="shared" si="132"/>
        <v>0</v>
      </c>
      <c r="S152" s="295">
        <f t="shared" si="132"/>
        <v>0</v>
      </c>
      <c r="T152" s="295">
        <f t="shared" si="132"/>
        <v>0</v>
      </c>
      <c r="U152" s="295">
        <f t="shared" si="132"/>
        <v>0</v>
      </c>
      <c r="V152" s="295">
        <f t="shared" si="132"/>
        <v>0</v>
      </c>
      <c r="W152" s="295">
        <f t="shared" si="132"/>
        <v>0</v>
      </c>
      <c r="X152" s="295">
        <f t="shared" si="132"/>
        <v>0</v>
      </c>
      <c r="Y152" s="295">
        <f t="shared" si="132"/>
        <v>0</v>
      </c>
      <c r="Z152" s="295">
        <f t="shared" si="132"/>
        <v>0</v>
      </c>
      <c r="AA152" s="295">
        <f t="shared" si="132"/>
        <v>0</v>
      </c>
      <c r="AB152" s="295">
        <f t="shared" si="132"/>
        <v>0</v>
      </c>
      <c r="AC152" s="295">
        <f t="shared" si="132"/>
        <v>0</v>
      </c>
      <c r="AD152" s="295">
        <f t="shared" si="132"/>
        <v>0</v>
      </c>
      <c r="AE152" s="295">
        <f t="shared" si="132"/>
        <v>0</v>
      </c>
      <c r="AF152" s="295">
        <f t="shared" si="132"/>
        <v>0</v>
      </c>
      <c r="AG152" s="295">
        <f t="shared" si="132"/>
        <v>0</v>
      </c>
      <c r="AH152" s="295">
        <f t="shared" ref="AH152:BM152" si="133">AH110</f>
        <v>684</v>
      </c>
      <c r="AI152" s="295">
        <f t="shared" si="133"/>
        <v>0</v>
      </c>
      <c r="AJ152" s="295">
        <f t="shared" si="133"/>
        <v>0</v>
      </c>
      <c r="AK152" s="295">
        <f t="shared" si="133"/>
        <v>0</v>
      </c>
      <c r="AL152" s="295">
        <f t="shared" si="133"/>
        <v>0</v>
      </c>
      <c r="AM152" s="295">
        <f t="shared" si="133"/>
        <v>0</v>
      </c>
      <c r="AN152" s="295">
        <f t="shared" si="133"/>
        <v>0</v>
      </c>
      <c r="AO152" s="125">
        <f t="shared" si="133"/>
        <v>684</v>
      </c>
      <c r="AP152" s="296">
        <f t="shared" si="133"/>
        <v>0</v>
      </c>
      <c r="AQ152" s="297">
        <f t="shared" si="133"/>
        <v>46811</v>
      </c>
      <c r="AR152" s="125">
        <f t="shared" si="133"/>
        <v>46811</v>
      </c>
      <c r="AS152" s="126">
        <f t="shared" si="133"/>
        <v>0</v>
      </c>
      <c r="AT152" s="126">
        <f t="shared" si="133"/>
        <v>47495</v>
      </c>
      <c r="AU152" s="294">
        <f t="shared" si="133"/>
        <v>368</v>
      </c>
      <c r="AV152" s="295">
        <f t="shared" si="133"/>
        <v>8697</v>
      </c>
      <c r="AW152" s="295">
        <f t="shared" si="133"/>
        <v>9065</v>
      </c>
      <c r="AX152" s="295">
        <f t="shared" si="133"/>
        <v>226507</v>
      </c>
      <c r="AY152" s="295">
        <f t="shared" si="133"/>
        <v>11873</v>
      </c>
      <c r="AZ152" s="295">
        <f t="shared" si="133"/>
        <v>28747</v>
      </c>
      <c r="BA152" s="295">
        <f t="shared" si="133"/>
        <v>79926</v>
      </c>
      <c r="BB152" s="295">
        <f t="shared" si="133"/>
        <v>347053</v>
      </c>
      <c r="BC152" s="295">
        <f>BC110</f>
        <v>0</v>
      </c>
      <c r="BD152" s="295">
        <f t="shared" si="133"/>
        <v>17030</v>
      </c>
      <c r="BE152" s="295">
        <f t="shared" si="133"/>
        <v>0</v>
      </c>
      <c r="BF152" s="295">
        <f t="shared" si="133"/>
        <v>17030</v>
      </c>
      <c r="BG152" s="295">
        <f t="shared" si="133"/>
        <v>0</v>
      </c>
      <c r="BH152" s="295">
        <f t="shared" si="133"/>
        <v>0</v>
      </c>
      <c r="BI152" s="295">
        <f t="shared" si="133"/>
        <v>0</v>
      </c>
      <c r="BJ152" s="295">
        <f t="shared" si="133"/>
        <v>0</v>
      </c>
      <c r="BK152" s="295">
        <f t="shared" si="133"/>
        <v>0</v>
      </c>
      <c r="BL152" s="295">
        <f t="shared" si="133"/>
        <v>0</v>
      </c>
      <c r="BM152" s="295">
        <f t="shared" si="133"/>
        <v>0</v>
      </c>
      <c r="BN152" s="295">
        <f t="shared" ref="BN152:CE152" si="134">BN110</f>
        <v>0</v>
      </c>
      <c r="BO152" s="295">
        <f t="shared" si="134"/>
        <v>0</v>
      </c>
      <c r="BP152" s="295">
        <f t="shared" si="134"/>
        <v>0</v>
      </c>
      <c r="BQ152" s="295">
        <f t="shared" si="134"/>
        <v>0</v>
      </c>
      <c r="BR152" s="295">
        <f t="shared" si="134"/>
        <v>84412</v>
      </c>
      <c r="BS152" s="295">
        <f t="shared" si="134"/>
        <v>24692</v>
      </c>
      <c r="BT152" s="295">
        <f t="shared" si="134"/>
        <v>6449</v>
      </c>
      <c r="BU152" s="295">
        <f t="shared" si="134"/>
        <v>244</v>
      </c>
      <c r="BV152" s="295">
        <f t="shared" si="134"/>
        <v>0</v>
      </c>
      <c r="BW152" s="295">
        <f t="shared" si="134"/>
        <v>6693</v>
      </c>
      <c r="BX152" s="295">
        <f t="shared" si="134"/>
        <v>0</v>
      </c>
      <c r="BY152" s="295">
        <f t="shared" si="134"/>
        <v>0</v>
      </c>
      <c r="BZ152" s="295">
        <f t="shared" si="134"/>
        <v>0</v>
      </c>
      <c r="CA152" s="295">
        <f t="shared" si="134"/>
        <v>0</v>
      </c>
      <c r="CB152" s="295">
        <f t="shared" si="134"/>
        <v>82360</v>
      </c>
      <c r="CC152" s="295">
        <f t="shared" si="134"/>
        <v>0</v>
      </c>
      <c r="CD152" s="125">
        <f t="shared" si="134"/>
        <v>571305</v>
      </c>
      <c r="CE152" s="126">
        <f t="shared" si="134"/>
        <v>618905</v>
      </c>
    </row>
    <row r="153" spans="1:83" ht="12" customHeight="1">
      <c r="A153" s="263" t="s">
        <v>339</v>
      </c>
      <c r="B153" s="290">
        <f>B124</f>
        <v>0</v>
      </c>
      <c r="C153" s="291">
        <f t="shared" ref="C153:BN153" si="135">C124</f>
        <v>0</v>
      </c>
      <c r="D153" s="291">
        <f t="shared" si="135"/>
        <v>0</v>
      </c>
      <c r="E153" s="129">
        <f t="shared" si="135"/>
        <v>0</v>
      </c>
      <c r="F153" s="290">
        <f t="shared" si="135"/>
        <v>11</v>
      </c>
      <c r="G153" s="291">
        <f t="shared" si="135"/>
        <v>35</v>
      </c>
      <c r="H153" s="291">
        <f t="shared" si="135"/>
        <v>252</v>
      </c>
      <c r="I153" s="291">
        <f t="shared" si="135"/>
        <v>0</v>
      </c>
      <c r="J153" s="129">
        <f t="shared" si="135"/>
        <v>298</v>
      </c>
      <c r="K153" s="290">
        <f t="shared" si="135"/>
        <v>183</v>
      </c>
      <c r="L153" s="291">
        <f t="shared" si="135"/>
        <v>843</v>
      </c>
      <c r="M153" s="291">
        <f t="shared" si="135"/>
        <v>210</v>
      </c>
      <c r="N153" s="291">
        <f t="shared" si="135"/>
        <v>1236</v>
      </c>
      <c r="O153" s="291">
        <f t="shared" si="135"/>
        <v>102</v>
      </c>
      <c r="P153" s="291">
        <f t="shared" si="135"/>
        <v>50</v>
      </c>
      <c r="Q153" s="291">
        <f t="shared" si="135"/>
        <v>49</v>
      </c>
      <c r="R153" s="291">
        <f t="shared" si="135"/>
        <v>42</v>
      </c>
      <c r="S153" s="291">
        <f t="shared" si="135"/>
        <v>119</v>
      </c>
      <c r="T153" s="291">
        <f t="shared" si="135"/>
        <v>38</v>
      </c>
      <c r="U153" s="291">
        <f t="shared" si="135"/>
        <v>371</v>
      </c>
      <c r="V153" s="291">
        <f t="shared" si="135"/>
        <v>3</v>
      </c>
      <c r="W153" s="291">
        <f t="shared" si="135"/>
        <v>0</v>
      </c>
      <c r="X153" s="291">
        <f t="shared" si="135"/>
        <v>224</v>
      </c>
      <c r="Y153" s="291">
        <f t="shared" si="135"/>
        <v>400</v>
      </c>
      <c r="Z153" s="291">
        <f t="shared" si="135"/>
        <v>626</v>
      </c>
      <c r="AA153" s="291">
        <f t="shared" si="135"/>
        <v>726</v>
      </c>
      <c r="AB153" s="291">
        <f t="shared" si="135"/>
        <v>792</v>
      </c>
      <c r="AC153" s="291">
        <f t="shared" si="135"/>
        <v>276</v>
      </c>
      <c r="AD153" s="291">
        <f t="shared" si="135"/>
        <v>95</v>
      </c>
      <c r="AE153" s="291">
        <f t="shared" si="135"/>
        <v>251</v>
      </c>
      <c r="AF153" s="291">
        <f t="shared" si="135"/>
        <v>265</v>
      </c>
      <c r="AG153" s="291">
        <f t="shared" si="135"/>
        <v>308</v>
      </c>
      <c r="AH153" s="291">
        <f t="shared" si="135"/>
        <v>1079</v>
      </c>
      <c r="AI153" s="291">
        <f t="shared" si="135"/>
        <v>723</v>
      </c>
      <c r="AJ153" s="291">
        <f t="shared" si="135"/>
        <v>1081</v>
      </c>
      <c r="AK153" s="291">
        <f t="shared" si="135"/>
        <v>2216</v>
      </c>
      <c r="AL153" s="291">
        <f t="shared" si="135"/>
        <v>888</v>
      </c>
      <c r="AM153" s="291">
        <f t="shared" si="135"/>
        <v>645</v>
      </c>
      <c r="AN153" s="291">
        <f t="shared" si="135"/>
        <v>95</v>
      </c>
      <c r="AO153" s="129">
        <f t="shared" si="135"/>
        <v>12700</v>
      </c>
      <c r="AP153" s="292">
        <f t="shared" si="135"/>
        <v>163337</v>
      </c>
      <c r="AQ153" s="293">
        <f t="shared" si="135"/>
        <v>16</v>
      </c>
      <c r="AR153" s="129">
        <f t="shared" si="135"/>
        <v>163353</v>
      </c>
      <c r="AS153" s="130">
        <f t="shared" si="135"/>
        <v>348</v>
      </c>
      <c r="AT153" s="130">
        <f t="shared" si="135"/>
        <v>176699</v>
      </c>
      <c r="AU153" s="290">
        <f t="shared" si="135"/>
        <v>478</v>
      </c>
      <c r="AV153" s="291">
        <f t="shared" si="135"/>
        <v>8365</v>
      </c>
      <c r="AW153" s="291">
        <f t="shared" si="135"/>
        <v>8843</v>
      </c>
      <c r="AX153" s="291">
        <f t="shared" si="135"/>
        <v>8870</v>
      </c>
      <c r="AY153" s="291">
        <f t="shared" si="135"/>
        <v>0</v>
      </c>
      <c r="AZ153" s="291">
        <f t="shared" si="135"/>
        <v>0</v>
      </c>
      <c r="BA153" s="291">
        <f t="shared" si="135"/>
        <v>142</v>
      </c>
      <c r="BB153" s="291">
        <f t="shared" si="135"/>
        <v>9012</v>
      </c>
      <c r="BC153" s="291">
        <f>BC124</f>
        <v>44188</v>
      </c>
      <c r="BD153" s="291">
        <f t="shared" si="135"/>
        <v>0</v>
      </c>
      <c r="BE153" s="291">
        <f t="shared" si="135"/>
        <v>513</v>
      </c>
      <c r="BF153" s="291">
        <f t="shared" si="135"/>
        <v>513</v>
      </c>
      <c r="BG153" s="291">
        <f t="shared" si="135"/>
        <v>21072</v>
      </c>
      <c r="BH153" s="291">
        <f t="shared" si="135"/>
        <v>31043</v>
      </c>
      <c r="BI153" s="291">
        <f t="shared" si="135"/>
        <v>143865</v>
      </c>
      <c r="BJ153" s="291">
        <f t="shared" si="135"/>
        <v>80656</v>
      </c>
      <c r="BK153" s="291">
        <f t="shared" si="135"/>
        <v>276636</v>
      </c>
      <c r="BL153" s="291">
        <f t="shared" si="135"/>
        <v>384030</v>
      </c>
      <c r="BM153" s="291">
        <f t="shared" si="135"/>
        <v>0</v>
      </c>
      <c r="BN153" s="291">
        <f t="shared" si="135"/>
        <v>124583</v>
      </c>
      <c r="BO153" s="291">
        <f t="shared" ref="BO153:CE153" si="136">BO124</f>
        <v>55220</v>
      </c>
      <c r="BP153" s="291">
        <f t="shared" si="136"/>
        <v>66367</v>
      </c>
      <c r="BQ153" s="291">
        <f t="shared" si="136"/>
        <v>30564</v>
      </c>
      <c r="BR153" s="291">
        <f t="shared" si="136"/>
        <v>36</v>
      </c>
      <c r="BS153" s="291">
        <f t="shared" si="136"/>
        <v>0</v>
      </c>
      <c r="BT153" s="291">
        <f t="shared" si="136"/>
        <v>20802</v>
      </c>
      <c r="BU153" s="291">
        <f t="shared" si="136"/>
        <v>12750</v>
      </c>
      <c r="BV153" s="291">
        <f t="shared" si="136"/>
        <v>1165</v>
      </c>
      <c r="BW153" s="291">
        <f t="shared" si="136"/>
        <v>34717</v>
      </c>
      <c r="BX153" s="291">
        <f t="shared" si="136"/>
        <v>941</v>
      </c>
      <c r="BY153" s="291">
        <f t="shared" si="136"/>
        <v>26</v>
      </c>
      <c r="BZ153" s="291">
        <f t="shared" si="136"/>
        <v>967</v>
      </c>
      <c r="CA153" s="291">
        <f t="shared" si="136"/>
        <v>1531</v>
      </c>
      <c r="CB153" s="291">
        <f t="shared" si="136"/>
        <v>60</v>
      </c>
      <c r="CC153" s="291">
        <f t="shared" si="136"/>
        <v>0</v>
      </c>
      <c r="CD153" s="129">
        <f t="shared" si="136"/>
        <v>1037267</v>
      </c>
      <c r="CE153" s="130">
        <f t="shared" si="136"/>
        <v>1213966</v>
      </c>
    </row>
    <row r="154" spans="1:83" ht="12" customHeight="1">
      <c r="A154" s="186" t="s">
        <v>340</v>
      </c>
      <c r="B154" s="294">
        <f>B138</f>
        <v>0</v>
      </c>
      <c r="C154" s="295">
        <f t="shared" ref="C154:BN154" si="137">C138</f>
        <v>0</v>
      </c>
      <c r="D154" s="295">
        <f t="shared" si="137"/>
        <v>0</v>
      </c>
      <c r="E154" s="125">
        <f t="shared" si="137"/>
        <v>0</v>
      </c>
      <c r="F154" s="294">
        <f t="shared" si="137"/>
        <v>0</v>
      </c>
      <c r="G154" s="295">
        <f t="shared" si="137"/>
        <v>0</v>
      </c>
      <c r="H154" s="295">
        <f t="shared" si="137"/>
        <v>0</v>
      </c>
      <c r="I154" s="295">
        <f t="shared" si="137"/>
        <v>0</v>
      </c>
      <c r="J154" s="125">
        <f t="shared" si="137"/>
        <v>0</v>
      </c>
      <c r="K154" s="294">
        <f t="shared" si="137"/>
        <v>0</v>
      </c>
      <c r="L154" s="295">
        <f t="shared" si="137"/>
        <v>0</v>
      </c>
      <c r="M154" s="295">
        <f t="shared" si="137"/>
        <v>0</v>
      </c>
      <c r="N154" s="295">
        <f t="shared" si="137"/>
        <v>0</v>
      </c>
      <c r="O154" s="295">
        <f t="shared" si="137"/>
        <v>0</v>
      </c>
      <c r="P154" s="295">
        <f t="shared" si="137"/>
        <v>0</v>
      </c>
      <c r="Q154" s="295">
        <f t="shared" si="137"/>
        <v>0</v>
      </c>
      <c r="R154" s="295">
        <f t="shared" si="137"/>
        <v>0</v>
      </c>
      <c r="S154" s="295">
        <f t="shared" si="137"/>
        <v>0</v>
      </c>
      <c r="T154" s="295">
        <f t="shared" si="137"/>
        <v>0</v>
      </c>
      <c r="U154" s="295">
        <f t="shared" si="137"/>
        <v>0</v>
      </c>
      <c r="V154" s="295">
        <f t="shared" si="137"/>
        <v>0</v>
      </c>
      <c r="W154" s="295">
        <f t="shared" si="137"/>
        <v>0</v>
      </c>
      <c r="X154" s="295">
        <f t="shared" si="137"/>
        <v>0</v>
      </c>
      <c r="Y154" s="295">
        <f t="shared" si="137"/>
        <v>0</v>
      </c>
      <c r="Z154" s="295">
        <f t="shared" si="137"/>
        <v>0</v>
      </c>
      <c r="AA154" s="295">
        <f t="shared" si="137"/>
        <v>0</v>
      </c>
      <c r="AB154" s="295">
        <f t="shared" si="137"/>
        <v>0</v>
      </c>
      <c r="AC154" s="295">
        <f t="shared" si="137"/>
        <v>0</v>
      </c>
      <c r="AD154" s="295">
        <f t="shared" si="137"/>
        <v>0</v>
      </c>
      <c r="AE154" s="295">
        <f t="shared" si="137"/>
        <v>0</v>
      </c>
      <c r="AF154" s="295">
        <f t="shared" si="137"/>
        <v>0</v>
      </c>
      <c r="AG154" s="295">
        <f t="shared" si="137"/>
        <v>0</v>
      </c>
      <c r="AH154" s="295">
        <f t="shared" si="137"/>
        <v>0</v>
      </c>
      <c r="AI154" s="295">
        <f t="shared" si="137"/>
        <v>0</v>
      </c>
      <c r="AJ154" s="295">
        <f t="shared" si="137"/>
        <v>0</v>
      </c>
      <c r="AK154" s="295">
        <f t="shared" si="137"/>
        <v>0</v>
      </c>
      <c r="AL154" s="295">
        <f t="shared" si="137"/>
        <v>0</v>
      </c>
      <c r="AM154" s="295">
        <f t="shared" si="137"/>
        <v>0</v>
      </c>
      <c r="AN154" s="295">
        <f t="shared" si="137"/>
        <v>0</v>
      </c>
      <c r="AO154" s="125">
        <f t="shared" si="137"/>
        <v>0</v>
      </c>
      <c r="AP154" s="296">
        <f t="shared" si="137"/>
        <v>0</v>
      </c>
      <c r="AQ154" s="297">
        <f t="shared" si="137"/>
        <v>0</v>
      </c>
      <c r="AR154" s="125">
        <f t="shared" si="137"/>
        <v>0</v>
      </c>
      <c r="AS154" s="126">
        <f t="shared" si="137"/>
        <v>0</v>
      </c>
      <c r="AT154" s="126">
        <f t="shared" si="137"/>
        <v>0</v>
      </c>
      <c r="AU154" s="294">
        <f t="shared" si="137"/>
        <v>0</v>
      </c>
      <c r="AV154" s="295">
        <f t="shared" si="137"/>
        <v>1867</v>
      </c>
      <c r="AW154" s="295">
        <f t="shared" si="137"/>
        <v>1867</v>
      </c>
      <c r="AX154" s="295">
        <f t="shared" si="137"/>
        <v>0</v>
      </c>
      <c r="AY154" s="295">
        <f t="shared" si="137"/>
        <v>0</v>
      </c>
      <c r="AZ154" s="295">
        <f t="shared" si="137"/>
        <v>0</v>
      </c>
      <c r="BA154" s="295">
        <f t="shared" si="137"/>
        <v>0</v>
      </c>
      <c r="BB154" s="295">
        <f t="shared" si="137"/>
        <v>0</v>
      </c>
      <c r="BC154" s="295">
        <f>BC138</f>
        <v>0</v>
      </c>
      <c r="BD154" s="295">
        <f t="shared" si="137"/>
        <v>0</v>
      </c>
      <c r="BE154" s="295">
        <f t="shared" si="137"/>
        <v>150470</v>
      </c>
      <c r="BF154" s="295">
        <f t="shared" si="137"/>
        <v>150470</v>
      </c>
      <c r="BG154" s="295">
        <f t="shared" si="137"/>
        <v>0</v>
      </c>
      <c r="BH154" s="295">
        <f t="shared" si="137"/>
        <v>0</v>
      </c>
      <c r="BI154" s="295">
        <f t="shared" si="137"/>
        <v>0</v>
      </c>
      <c r="BJ154" s="295">
        <f t="shared" si="137"/>
        <v>0</v>
      </c>
      <c r="BK154" s="295">
        <f t="shared" si="137"/>
        <v>0</v>
      </c>
      <c r="BL154" s="295">
        <f t="shared" si="137"/>
        <v>904</v>
      </c>
      <c r="BM154" s="295">
        <f t="shared" si="137"/>
        <v>0</v>
      </c>
      <c r="BN154" s="295">
        <f t="shared" si="137"/>
        <v>0</v>
      </c>
      <c r="BO154" s="295">
        <f t="shared" ref="BO154:CE154" si="138">BO138</f>
        <v>0</v>
      </c>
      <c r="BP154" s="295">
        <f t="shared" si="138"/>
        <v>0</v>
      </c>
      <c r="BQ154" s="295">
        <f t="shared" si="138"/>
        <v>0</v>
      </c>
      <c r="BR154" s="295">
        <f t="shared" si="138"/>
        <v>57751</v>
      </c>
      <c r="BS154" s="295">
        <f t="shared" si="138"/>
        <v>0</v>
      </c>
      <c r="BT154" s="295">
        <f t="shared" si="138"/>
        <v>2574</v>
      </c>
      <c r="BU154" s="295">
        <f t="shared" si="138"/>
        <v>691</v>
      </c>
      <c r="BV154" s="295">
        <f t="shared" si="138"/>
        <v>2489</v>
      </c>
      <c r="BW154" s="295">
        <f t="shared" si="138"/>
        <v>5754</v>
      </c>
      <c r="BX154" s="295">
        <f t="shared" si="138"/>
        <v>62132</v>
      </c>
      <c r="BY154" s="295">
        <f t="shared" si="138"/>
        <v>124848</v>
      </c>
      <c r="BZ154" s="295">
        <f t="shared" si="138"/>
        <v>186980</v>
      </c>
      <c r="CA154" s="295">
        <f t="shared" si="138"/>
        <v>22838</v>
      </c>
      <c r="CB154" s="295">
        <f t="shared" si="138"/>
        <v>27298</v>
      </c>
      <c r="CC154" s="295">
        <f t="shared" si="138"/>
        <v>44434</v>
      </c>
      <c r="CD154" s="125">
        <f t="shared" si="138"/>
        <v>498296</v>
      </c>
      <c r="CE154" s="126">
        <f t="shared" si="138"/>
        <v>498296</v>
      </c>
    </row>
    <row r="155" spans="1:83" ht="12" customHeight="1">
      <c r="A155" s="298"/>
      <c r="B155" s="272"/>
      <c r="C155" s="273"/>
      <c r="D155" s="273"/>
      <c r="E155" s="106"/>
      <c r="F155" s="272"/>
      <c r="G155" s="273"/>
      <c r="H155" s="273"/>
      <c r="I155" s="273"/>
      <c r="J155" s="106"/>
      <c r="K155" s="272"/>
      <c r="L155" s="273"/>
      <c r="M155" s="273"/>
      <c r="N155" s="273"/>
      <c r="O155" s="273"/>
      <c r="P155" s="273"/>
      <c r="Q155" s="273"/>
      <c r="R155" s="273"/>
      <c r="S155" s="273"/>
      <c r="T155" s="273"/>
      <c r="U155" s="273"/>
      <c r="V155" s="273"/>
      <c r="W155" s="273"/>
      <c r="X155" s="273"/>
      <c r="Y155" s="273"/>
      <c r="Z155" s="273"/>
      <c r="AA155" s="273"/>
      <c r="AB155" s="273"/>
      <c r="AC155" s="273"/>
      <c r="AD155" s="273"/>
      <c r="AE155" s="273"/>
      <c r="AF155" s="273"/>
      <c r="AG155" s="273"/>
      <c r="AH155" s="273"/>
      <c r="AI155" s="273"/>
      <c r="AJ155" s="273"/>
      <c r="AK155" s="273"/>
      <c r="AL155" s="273"/>
      <c r="AM155" s="273"/>
      <c r="AN155" s="273"/>
      <c r="AO155" s="106"/>
      <c r="AP155" s="299"/>
      <c r="AQ155" s="7"/>
      <c r="AR155" s="106"/>
      <c r="AS155" s="110"/>
      <c r="AT155" s="110"/>
      <c r="AU155" s="272"/>
      <c r="AV155" s="273"/>
      <c r="AW155" s="273"/>
      <c r="AX155" s="273"/>
      <c r="AY155" s="273"/>
      <c r="AZ155" s="273"/>
      <c r="BA155" s="273"/>
      <c r="BB155" s="273"/>
      <c r="BC155" s="273"/>
      <c r="BD155" s="273"/>
      <c r="BE155" s="273"/>
      <c r="BF155" s="273"/>
      <c r="BG155" s="273"/>
      <c r="BH155" s="273"/>
      <c r="BI155" s="273"/>
      <c r="BJ155" s="273"/>
      <c r="BK155" s="273"/>
      <c r="BL155" s="273"/>
      <c r="BM155" s="273"/>
      <c r="BN155" s="273"/>
      <c r="BO155" s="273"/>
      <c r="BP155" s="273"/>
      <c r="BQ155" s="273"/>
      <c r="BR155" s="273"/>
      <c r="BS155" s="273"/>
      <c r="BT155" s="273"/>
      <c r="BU155" s="273"/>
      <c r="BV155" s="273"/>
      <c r="BW155" s="273"/>
      <c r="BX155" s="273"/>
      <c r="BY155" s="273"/>
      <c r="BZ155" s="273"/>
      <c r="CA155" s="273"/>
      <c r="CB155" s="273"/>
      <c r="CC155" s="273"/>
      <c r="CD155" s="106"/>
      <c r="CE155" s="110"/>
    </row>
    <row r="156" spans="1:83" ht="12" customHeight="1">
      <c r="A156" s="261" t="s">
        <v>341</v>
      </c>
      <c r="B156" s="300">
        <f>SUM(B157:B160)</f>
        <v>1</v>
      </c>
      <c r="C156" s="301">
        <f t="shared" ref="C156:BN156" si="139">SUM(C157:C160)</f>
        <v>1</v>
      </c>
      <c r="D156" s="301">
        <f t="shared" si="139"/>
        <v>1</v>
      </c>
      <c r="E156" s="302">
        <f t="shared" si="139"/>
        <v>1</v>
      </c>
      <c r="F156" s="300">
        <f t="shared" si="139"/>
        <v>1</v>
      </c>
      <c r="G156" s="301">
        <f t="shared" si="139"/>
        <v>1</v>
      </c>
      <c r="H156" s="301">
        <f t="shared" si="139"/>
        <v>1</v>
      </c>
      <c r="I156" s="301">
        <f t="shared" si="139"/>
        <v>0</v>
      </c>
      <c r="J156" s="302">
        <f t="shared" si="139"/>
        <v>1</v>
      </c>
      <c r="K156" s="300">
        <f t="shared" si="139"/>
        <v>1</v>
      </c>
      <c r="L156" s="301">
        <f t="shared" si="139"/>
        <v>1</v>
      </c>
      <c r="M156" s="301">
        <f t="shared" si="139"/>
        <v>1</v>
      </c>
      <c r="N156" s="301">
        <f t="shared" si="139"/>
        <v>1</v>
      </c>
      <c r="O156" s="301">
        <f t="shared" si="139"/>
        <v>1</v>
      </c>
      <c r="P156" s="301">
        <f t="shared" si="139"/>
        <v>1</v>
      </c>
      <c r="Q156" s="301">
        <f t="shared" si="139"/>
        <v>1</v>
      </c>
      <c r="R156" s="301">
        <f t="shared" si="139"/>
        <v>1</v>
      </c>
      <c r="S156" s="301">
        <f t="shared" si="139"/>
        <v>1</v>
      </c>
      <c r="T156" s="301">
        <f t="shared" si="139"/>
        <v>1</v>
      </c>
      <c r="U156" s="301">
        <f t="shared" si="139"/>
        <v>1</v>
      </c>
      <c r="V156" s="301">
        <f t="shared" si="139"/>
        <v>1</v>
      </c>
      <c r="W156" s="301">
        <f t="shared" si="139"/>
        <v>1</v>
      </c>
      <c r="X156" s="301">
        <f t="shared" si="139"/>
        <v>1</v>
      </c>
      <c r="Y156" s="301">
        <f t="shared" si="139"/>
        <v>1</v>
      </c>
      <c r="Z156" s="301">
        <f t="shared" si="139"/>
        <v>1</v>
      </c>
      <c r="AA156" s="301">
        <f t="shared" si="139"/>
        <v>1</v>
      </c>
      <c r="AB156" s="301">
        <f t="shared" si="139"/>
        <v>1</v>
      </c>
      <c r="AC156" s="301">
        <f t="shared" si="139"/>
        <v>1</v>
      </c>
      <c r="AD156" s="301">
        <f t="shared" si="139"/>
        <v>1</v>
      </c>
      <c r="AE156" s="301">
        <f t="shared" si="139"/>
        <v>1</v>
      </c>
      <c r="AF156" s="301">
        <f t="shared" si="139"/>
        <v>1</v>
      </c>
      <c r="AG156" s="301">
        <f t="shared" si="139"/>
        <v>1</v>
      </c>
      <c r="AH156" s="301">
        <f t="shared" si="139"/>
        <v>1</v>
      </c>
      <c r="AI156" s="301">
        <f t="shared" si="139"/>
        <v>1</v>
      </c>
      <c r="AJ156" s="301">
        <f t="shared" si="139"/>
        <v>1</v>
      </c>
      <c r="AK156" s="301">
        <f t="shared" si="139"/>
        <v>1</v>
      </c>
      <c r="AL156" s="301">
        <f t="shared" si="139"/>
        <v>1</v>
      </c>
      <c r="AM156" s="301">
        <f t="shared" si="139"/>
        <v>1</v>
      </c>
      <c r="AN156" s="301">
        <f t="shared" si="139"/>
        <v>1</v>
      </c>
      <c r="AO156" s="302">
        <f t="shared" si="139"/>
        <v>1</v>
      </c>
      <c r="AP156" s="300">
        <f t="shared" si="139"/>
        <v>1</v>
      </c>
      <c r="AQ156" s="301">
        <f t="shared" si="139"/>
        <v>1</v>
      </c>
      <c r="AR156" s="302">
        <f t="shared" si="139"/>
        <v>1</v>
      </c>
      <c r="AS156" s="303">
        <f t="shared" si="139"/>
        <v>1</v>
      </c>
      <c r="AT156" s="303">
        <f t="shared" si="139"/>
        <v>1</v>
      </c>
      <c r="AU156" s="300">
        <f t="shared" si="139"/>
        <v>1</v>
      </c>
      <c r="AV156" s="301">
        <f t="shared" si="139"/>
        <v>1</v>
      </c>
      <c r="AW156" s="301">
        <f t="shared" si="139"/>
        <v>1</v>
      </c>
      <c r="AX156" s="301">
        <f t="shared" si="139"/>
        <v>1</v>
      </c>
      <c r="AY156" s="301">
        <f t="shared" si="139"/>
        <v>1</v>
      </c>
      <c r="AZ156" s="301">
        <f t="shared" si="139"/>
        <v>1</v>
      </c>
      <c r="BA156" s="301">
        <f t="shared" si="139"/>
        <v>1</v>
      </c>
      <c r="BB156" s="301">
        <f t="shared" si="139"/>
        <v>1</v>
      </c>
      <c r="BC156" s="301">
        <f>SUM(BC157:BC160)</f>
        <v>1</v>
      </c>
      <c r="BD156" s="301">
        <f t="shared" si="139"/>
        <v>1</v>
      </c>
      <c r="BE156" s="301">
        <f t="shared" si="139"/>
        <v>1</v>
      </c>
      <c r="BF156" s="301">
        <f t="shared" si="139"/>
        <v>1</v>
      </c>
      <c r="BG156" s="301">
        <f t="shared" si="139"/>
        <v>1</v>
      </c>
      <c r="BH156" s="301">
        <f t="shared" si="139"/>
        <v>1</v>
      </c>
      <c r="BI156" s="301">
        <f t="shared" si="139"/>
        <v>1</v>
      </c>
      <c r="BJ156" s="301">
        <f t="shared" si="139"/>
        <v>1</v>
      </c>
      <c r="BK156" s="301">
        <f t="shared" si="139"/>
        <v>1</v>
      </c>
      <c r="BL156" s="301">
        <f t="shared" si="139"/>
        <v>1</v>
      </c>
      <c r="BM156" s="301">
        <f t="shared" si="139"/>
        <v>1</v>
      </c>
      <c r="BN156" s="301">
        <f t="shared" si="139"/>
        <v>1</v>
      </c>
      <c r="BO156" s="301">
        <f t="shared" ref="BO156:CE156" si="140">SUM(BO157:BO160)</f>
        <v>1</v>
      </c>
      <c r="BP156" s="301">
        <f t="shared" si="140"/>
        <v>1</v>
      </c>
      <c r="BQ156" s="301">
        <f t="shared" si="140"/>
        <v>1</v>
      </c>
      <c r="BR156" s="301">
        <f t="shared" si="140"/>
        <v>1</v>
      </c>
      <c r="BS156" s="301">
        <f t="shared" si="140"/>
        <v>1</v>
      </c>
      <c r="BT156" s="301">
        <f t="shared" si="140"/>
        <v>0.99999999999999989</v>
      </c>
      <c r="BU156" s="301">
        <f t="shared" si="140"/>
        <v>0.99999999999999989</v>
      </c>
      <c r="BV156" s="301">
        <f t="shared" si="140"/>
        <v>0.99999999999999989</v>
      </c>
      <c r="BW156" s="301">
        <f t="shared" si="140"/>
        <v>1</v>
      </c>
      <c r="BX156" s="301">
        <f t="shared" si="140"/>
        <v>1</v>
      </c>
      <c r="BY156" s="301">
        <f t="shared" si="140"/>
        <v>1</v>
      </c>
      <c r="BZ156" s="301">
        <f t="shared" si="140"/>
        <v>1</v>
      </c>
      <c r="CA156" s="301">
        <f t="shared" si="140"/>
        <v>1</v>
      </c>
      <c r="CB156" s="301">
        <f t="shared" si="140"/>
        <v>1</v>
      </c>
      <c r="CC156" s="301">
        <f t="shared" si="140"/>
        <v>1</v>
      </c>
      <c r="CD156" s="302">
        <f t="shared" si="140"/>
        <v>1</v>
      </c>
      <c r="CE156" s="303">
        <f t="shared" si="140"/>
        <v>0.99999999999999989</v>
      </c>
    </row>
    <row r="157" spans="1:83" ht="12" customHeight="1">
      <c r="A157" s="263" t="s">
        <v>337</v>
      </c>
      <c r="B157" s="304">
        <f t="shared" ref="B157:AG157" si="141">B101</f>
        <v>0.18518518518518517</v>
      </c>
      <c r="C157" s="305">
        <f t="shared" si="141"/>
        <v>3.7499999999999999E-2</v>
      </c>
      <c r="D157" s="305">
        <f t="shared" si="141"/>
        <v>0.5</v>
      </c>
      <c r="E157" s="306">
        <f t="shared" si="141"/>
        <v>0.11764705882352941</v>
      </c>
      <c r="F157" s="304">
        <f t="shared" si="141"/>
        <v>0.87912087912087911</v>
      </c>
      <c r="G157" s="305">
        <f t="shared" si="141"/>
        <v>0.86328125</v>
      </c>
      <c r="H157" s="305">
        <f t="shared" si="141"/>
        <v>0</v>
      </c>
      <c r="I157" s="305">
        <f t="shared" si="141"/>
        <v>0</v>
      </c>
      <c r="J157" s="306">
        <f t="shared" si="141"/>
        <v>0.5025041736227045</v>
      </c>
      <c r="K157" s="304">
        <f t="shared" si="141"/>
        <v>0.93756397134083935</v>
      </c>
      <c r="L157" s="305">
        <f t="shared" si="141"/>
        <v>0.22731439046746105</v>
      </c>
      <c r="M157" s="305">
        <f t="shared" si="141"/>
        <v>0.90131578947368418</v>
      </c>
      <c r="N157" s="305">
        <f t="shared" si="141"/>
        <v>0.79902439024390248</v>
      </c>
      <c r="O157" s="305">
        <f t="shared" si="141"/>
        <v>0.72131147540983609</v>
      </c>
      <c r="P157" s="305">
        <f t="shared" si="141"/>
        <v>0.18032786885245902</v>
      </c>
      <c r="Q157" s="305">
        <f t="shared" si="141"/>
        <v>0.89347826086956517</v>
      </c>
      <c r="R157" s="305">
        <f t="shared" si="141"/>
        <v>0.87272727272727268</v>
      </c>
      <c r="S157" s="305">
        <f t="shared" si="141"/>
        <v>0.29585798816568049</v>
      </c>
      <c r="T157" s="305">
        <f t="shared" si="141"/>
        <v>0.93177737881508083</v>
      </c>
      <c r="U157" s="305">
        <f t="shared" si="141"/>
        <v>0.74128312412831243</v>
      </c>
      <c r="V157" s="305">
        <f t="shared" si="141"/>
        <v>0.99563953488372092</v>
      </c>
      <c r="W157" s="305">
        <f t="shared" si="141"/>
        <v>1</v>
      </c>
      <c r="X157" s="305">
        <f t="shared" si="141"/>
        <v>0.38630136986301372</v>
      </c>
      <c r="Y157" s="305">
        <f t="shared" si="141"/>
        <v>0.83532317826265956</v>
      </c>
      <c r="Z157" s="305">
        <f t="shared" si="141"/>
        <v>0.66398282340311321</v>
      </c>
      <c r="AA157" s="305">
        <f t="shared" si="141"/>
        <v>0.11893203883495146</v>
      </c>
      <c r="AB157" s="305">
        <f t="shared" si="141"/>
        <v>0.50959752321981422</v>
      </c>
      <c r="AC157" s="305">
        <f t="shared" si="141"/>
        <v>0.83561643835616439</v>
      </c>
      <c r="AD157" s="305">
        <f t="shared" si="141"/>
        <v>0.90969581749049433</v>
      </c>
      <c r="AE157" s="305">
        <f t="shared" si="141"/>
        <v>0.84371108343711088</v>
      </c>
      <c r="AF157" s="305">
        <f t="shared" si="141"/>
        <v>0.84796328169822144</v>
      </c>
      <c r="AG157" s="305">
        <f t="shared" si="141"/>
        <v>0.83941605839416056</v>
      </c>
      <c r="AH157" s="305">
        <f t="shared" ref="AH157:BM157" si="142">AH101</f>
        <v>0.12549603174603174</v>
      </c>
      <c r="AI157" s="305">
        <f t="shared" si="142"/>
        <v>0.5374280230326296</v>
      </c>
      <c r="AJ157" s="305">
        <f t="shared" si="142"/>
        <v>0.60804931109499638</v>
      </c>
      <c r="AK157" s="305">
        <f t="shared" si="142"/>
        <v>0.2623169107856192</v>
      </c>
      <c r="AL157" s="305">
        <f t="shared" si="142"/>
        <v>0.66287015945330297</v>
      </c>
      <c r="AM157" s="305">
        <f t="shared" si="142"/>
        <v>0.24912689173457508</v>
      </c>
      <c r="AN157" s="305">
        <f t="shared" si="142"/>
        <v>0.82242990654205606</v>
      </c>
      <c r="AO157" s="307">
        <f t="shared" si="142"/>
        <v>0.65854529683394136</v>
      </c>
      <c r="AP157" s="308">
        <f t="shared" si="142"/>
        <v>6.2604188214107539E-3</v>
      </c>
      <c r="AQ157" s="309">
        <f t="shared" si="142"/>
        <v>2.5619675911099724E-4</v>
      </c>
      <c r="AR157" s="307">
        <f t="shared" si="142"/>
        <v>4.9288605856868915E-3</v>
      </c>
      <c r="AS157" s="310">
        <f t="shared" si="142"/>
        <v>0.82999511480214949</v>
      </c>
      <c r="AT157" s="310">
        <f t="shared" si="142"/>
        <v>0.11402579747715848</v>
      </c>
      <c r="AU157" s="304">
        <f t="shared" si="142"/>
        <v>0.99305606855285511</v>
      </c>
      <c r="AV157" s="305">
        <f t="shared" si="142"/>
        <v>0.96781439162075766</v>
      </c>
      <c r="AW157" s="305">
        <f t="shared" si="142"/>
        <v>0.97214604347048328</v>
      </c>
      <c r="AX157" s="305">
        <f t="shared" si="142"/>
        <v>6.1016290716234137E-3</v>
      </c>
      <c r="AY157" s="305">
        <f t="shared" si="142"/>
        <v>1.7542407943731898E-2</v>
      </c>
      <c r="AZ157" s="305">
        <f t="shared" si="142"/>
        <v>1.270735309269499E-2</v>
      </c>
      <c r="BA157" s="305">
        <f t="shared" si="142"/>
        <v>1.1579389181048318E-2</v>
      </c>
      <c r="BB157" s="305">
        <f t="shared" si="142"/>
        <v>8.2583628109071661E-3</v>
      </c>
      <c r="BC157" s="305">
        <f>BC101</f>
        <v>4.8644266282316904E-3</v>
      </c>
      <c r="BD157" s="305">
        <f t="shared" si="142"/>
        <v>1.3382770407276518E-2</v>
      </c>
      <c r="BE157" s="305">
        <f t="shared" si="142"/>
        <v>4.483624878843225E-3</v>
      </c>
      <c r="BF157" s="305">
        <f t="shared" si="142"/>
        <v>5.392957779829983E-3</v>
      </c>
      <c r="BG157" s="305">
        <f t="shared" si="142"/>
        <v>8.8428974600188153E-3</v>
      </c>
      <c r="BH157" s="305">
        <f t="shared" si="142"/>
        <v>2.217793777320648E-3</v>
      </c>
      <c r="BI157" s="305">
        <f t="shared" si="142"/>
        <v>-4.3002045389496611E-3</v>
      </c>
      <c r="BJ157" s="305">
        <f t="shared" si="142"/>
        <v>1.6339060256473734E-3</v>
      </c>
      <c r="BK157" s="305">
        <f t="shared" si="142"/>
        <v>-8.2124677561150328E-4</v>
      </c>
      <c r="BL157" s="305">
        <f t="shared" si="142"/>
        <v>3.2906901957631546E-2</v>
      </c>
      <c r="BM157" s="305">
        <f t="shared" si="142"/>
        <v>1</v>
      </c>
      <c r="BN157" s="305">
        <f t="shared" ref="BN157:CE157" si="143">BN101</f>
        <v>3.4503233675156066E-4</v>
      </c>
      <c r="BO157" s="305">
        <f t="shared" si="143"/>
        <v>1.0677941808800344E-2</v>
      </c>
      <c r="BP157" s="305">
        <f t="shared" si="143"/>
        <v>9.0324717358905267E-4</v>
      </c>
      <c r="BQ157" s="305">
        <f t="shared" si="143"/>
        <v>2.1858098377444235E-2</v>
      </c>
      <c r="BR157" s="305">
        <f t="shared" si="143"/>
        <v>6.1643404784702373E-3</v>
      </c>
      <c r="BS157" s="305">
        <f t="shared" si="143"/>
        <v>5.2372895012488922E-3</v>
      </c>
      <c r="BT157" s="305">
        <f t="shared" si="143"/>
        <v>0.94262138966857956</v>
      </c>
      <c r="BU157" s="305">
        <f t="shared" si="143"/>
        <v>0.92912044086723222</v>
      </c>
      <c r="BV157" s="305">
        <f t="shared" si="143"/>
        <v>0.96816879077992557</v>
      </c>
      <c r="BW157" s="305">
        <f t="shared" si="143"/>
        <v>0.94301524780707058</v>
      </c>
      <c r="BX157" s="305">
        <f t="shared" si="143"/>
        <v>3.1293957737352027E-3</v>
      </c>
      <c r="BY157" s="305">
        <f t="shared" si="143"/>
        <v>3.8768347160178687E-3</v>
      </c>
      <c r="BZ157" s="305">
        <f t="shared" si="143"/>
        <v>3.6261272007252253E-3</v>
      </c>
      <c r="CA157" s="305">
        <f t="shared" si="143"/>
        <v>1.3480689822686423E-2</v>
      </c>
      <c r="CB157" s="305">
        <f t="shared" si="143"/>
        <v>7.4631591326452147E-3</v>
      </c>
      <c r="CC157" s="305">
        <f t="shared" si="143"/>
        <v>0</v>
      </c>
      <c r="CD157" s="307">
        <f t="shared" si="143"/>
        <v>0.46513975273539643</v>
      </c>
      <c r="CE157" s="311">
        <f t="shared" si="143"/>
        <v>0.44393641912597648</v>
      </c>
    </row>
    <row r="158" spans="1:83" ht="12" customHeight="1">
      <c r="A158" s="186" t="s">
        <v>338</v>
      </c>
      <c r="B158" s="312">
        <f t="shared" ref="B158:AG158" si="144">B111</f>
        <v>0.81481481481481477</v>
      </c>
      <c r="C158" s="313">
        <f t="shared" si="144"/>
        <v>0.96250000000000002</v>
      </c>
      <c r="D158" s="313">
        <f t="shared" si="144"/>
        <v>0.5</v>
      </c>
      <c r="E158" s="314">
        <f t="shared" si="144"/>
        <v>0.88235294117647056</v>
      </c>
      <c r="F158" s="312">
        <f t="shared" si="144"/>
        <v>0</v>
      </c>
      <c r="G158" s="313">
        <f t="shared" si="144"/>
        <v>0</v>
      </c>
      <c r="H158" s="313">
        <f t="shared" si="144"/>
        <v>0</v>
      </c>
      <c r="I158" s="313">
        <f t="shared" si="144"/>
        <v>0</v>
      </c>
      <c r="J158" s="314">
        <f t="shared" si="144"/>
        <v>0</v>
      </c>
      <c r="K158" s="312">
        <f t="shared" si="144"/>
        <v>0</v>
      </c>
      <c r="L158" s="313">
        <f t="shared" si="144"/>
        <v>0</v>
      </c>
      <c r="M158" s="313">
        <f t="shared" si="144"/>
        <v>0</v>
      </c>
      <c r="N158" s="313">
        <f t="shared" si="144"/>
        <v>0</v>
      </c>
      <c r="O158" s="313">
        <f t="shared" si="144"/>
        <v>0</v>
      </c>
      <c r="P158" s="313">
        <f t="shared" si="144"/>
        <v>0</v>
      </c>
      <c r="Q158" s="313">
        <f t="shared" si="144"/>
        <v>0</v>
      </c>
      <c r="R158" s="313">
        <f t="shared" si="144"/>
        <v>0</v>
      </c>
      <c r="S158" s="313">
        <f t="shared" si="144"/>
        <v>0</v>
      </c>
      <c r="T158" s="313">
        <f t="shared" si="144"/>
        <v>0</v>
      </c>
      <c r="U158" s="313">
        <f t="shared" si="144"/>
        <v>0</v>
      </c>
      <c r="V158" s="313">
        <f t="shared" si="144"/>
        <v>0</v>
      </c>
      <c r="W158" s="313">
        <f t="shared" si="144"/>
        <v>0</v>
      </c>
      <c r="X158" s="313">
        <f t="shared" si="144"/>
        <v>0</v>
      </c>
      <c r="Y158" s="313">
        <f t="shared" si="144"/>
        <v>0</v>
      </c>
      <c r="Z158" s="313">
        <f t="shared" si="144"/>
        <v>0</v>
      </c>
      <c r="AA158" s="313">
        <f t="shared" si="144"/>
        <v>0</v>
      </c>
      <c r="AB158" s="313">
        <f t="shared" si="144"/>
        <v>0</v>
      </c>
      <c r="AC158" s="313">
        <f t="shared" si="144"/>
        <v>0</v>
      </c>
      <c r="AD158" s="313">
        <f t="shared" si="144"/>
        <v>0</v>
      </c>
      <c r="AE158" s="313">
        <f t="shared" si="144"/>
        <v>0</v>
      </c>
      <c r="AF158" s="313">
        <f t="shared" si="144"/>
        <v>0</v>
      </c>
      <c r="AG158" s="313">
        <f t="shared" si="144"/>
        <v>0</v>
      </c>
      <c r="AH158" s="313">
        <f t="shared" ref="AH158:BM158" si="145">AH111</f>
        <v>0.3392857142857143</v>
      </c>
      <c r="AI158" s="313">
        <f t="shared" si="145"/>
        <v>0</v>
      </c>
      <c r="AJ158" s="313">
        <f t="shared" si="145"/>
        <v>0</v>
      </c>
      <c r="AK158" s="313">
        <f t="shared" si="145"/>
        <v>0</v>
      </c>
      <c r="AL158" s="313">
        <f t="shared" si="145"/>
        <v>0</v>
      </c>
      <c r="AM158" s="313">
        <f t="shared" si="145"/>
        <v>0</v>
      </c>
      <c r="AN158" s="313">
        <f t="shared" si="145"/>
        <v>0</v>
      </c>
      <c r="AO158" s="315">
        <f t="shared" si="145"/>
        <v>1.74503150751333E-2</v>
      </c>
      <c r="AP158" s="316">
        <f t="shared" si="145"/>
        <v>0</v>
      </c>
      <c r="AQ158" s="317">
        <f t="shared" si="145"/>
        <v>0.99940220756207432</v>
      </c>
      <c r="AR158" s="315">
        <f t="shared" si="145"/>
        <v>0.22163774531852939</v>
      </c>
      <c r="AS158" s="318">
        <f t="shared" si="145"/>
        <v>0</v>
      </c>
      <c r="AT158" s="318">
        <f t="shared" si="145"/>
        <v>0.18769166324175651</v>
      </c>
      <c r="AU158" s="312">
        <f t="shared" si="145"/>
        <v>3.020528099940082E-3</v>
      </c>
      <c r="AV158" s="313">
        <f t="shared" si="145"/>
        <v>1.4787798408488064E-2</v>
      </c>
      <c r="AW158" s="313">
        <f t="shared" si="145"/>
        <v>1.2768450869282896E-2</v>
      </c>
      <c r="AX158" s="313">
        <f t="shared" si="145"/>
        <v>0.9564440803641554</v>
      </c>
      <c r="AY158" s="313">
        <f t="shared" si="145"/>
        <v>0.98245759205626815</v>
      </c>
      <c r="AZ158" s="313">
        <f t="shared" si="145"/>
        <v>0.987292646907305</v>
      </c>
      <c r="BA158" s="313">
        <f t="shared" si="145"/>
        <v>0.98666765424783354</v>
      </c>
      <c r="BB158" s="313">
        <f t="shared" si="145"/>
        <v>0.96664067069604209</v>
      </c>
      <c r="BC158" s="313">
        <f>BC111</f>
        <v>0</v>
      </c>
      <c r="BD158" s="313">
        <f t="shared" si="145"/>
        <v>0.98661722959272347</v>
      </c>
      <c r="BE158" s="313">
        <f t="shared" si="145"/>
        <v>0</v>
      </c>
      <c r="BF158" s="313">
        <f t="shared" si="145"/>
        <v>0.10081456749780966</v>
      </c>
      <c r="BG158" s="313">
        <f t="shared" si="145"/>
        <v>0</v>
      </c>
      <c r="BH158" s="313">
        <f t="shared" si="145"/>
        <v>0</v>
      </c>
      <c r="BI158" s="313">
        <f t="shared" si="145"/>
        <v>0</v>
      </c>
      <c r="BJ158" s="313">
        <f t="shared" si="145"/>
        <v>0</v>
      </c>
      <c r="BK158" s="313">
        <f t="shared" si="145"/>
        <v>0</v>
      </c>
      <c r="BL158" s="313">
        <f t="shared" si="145"/>
        <v>0</v>
      </c>
      <c r="BM158" s="313">
        <f t="shared" si="145"/>
        <v>0</v>
      </c>
      <c r="BN158" s="313">
        <f t="shared" ref="BN158:CE158" si="146">BN111</f>
        <v>0</v>
      </c>
      <c r="BO158" s="313">
        <f t="shared" si="146"/>
        <v>0</v>
      </c>
      <c r="BP158" s="313">
        <f t="shared" si="146"/>
        <v>0</v>
      </c>
      <c r="BQ158" s="313">
        <f t="shared" si="146"/>
        <v>0</v>
      </c>
      <c r="BR158" s="313">
        <f t="shared" si="146"/>
        <v>0.58995953341114471</v>
      </c>
      <c r="BS158" s="313">
        <f t="shared" si="146"/>
        <v>0.99476271049875109</v>
      </c>
      <c r="BT158" s="313">
        <f t="shared" si="146"/>
        <v>1.2406861962358092E-2</v>
      </c>
      <c r="BU158" s="313">
        <f t="shared" si="146"/>
        <v>1.2637641526047007E-3</v>
      </c>
      <c r="BV158" s="313">
        <f t="shared" si="146"/>
        <v>0</v>
      </c>
      <c r="BW158" s="313">
        <f t="shared" si="146"/>
        <v>8.0866539400236814E-3</v>
      </c>
      <c r="BX158" s="313">
        <f t="shared" si="146"/>
        <v>0</v>
      </c>
      <c r="BY158" s="313">
        <f t="shared" si="146"/>
        <v>0</v>
      </c>
      <c r="BZ158" s="313">
        <f t="shared" si="146"/>
        <v>0</v>
      </c>
      <c r="CA158" s="313">
        <f t="shared" si="146"/>
        <v>0</v>
      </c>
      <c r="CB158" s="313">
        <f t="shared" si="146"/>
        <v>0.74504943777534538</v>
      </c>
      <c r="CC158" s="313">
        <f t="shared" si="146"/>
        <v>0</v>
      </c>
      <c r="CD158" s="315">
        <f t="shared" si="146"/>
        <v>0.1450343987205199</v>
      </c>
      <c r="CE158" s="319">
        <f t="shared" si="146"/>
        <v>0.1476301485568548</v>
      </c>
    </row>
    <row r="159" spans="1:83" ht="12" customHeight="1">
      <c r="A159" s="263" t="s">
        <v>339</v>
      </c>
      <c r="B159" s="304">
        <f>B125</f>
        <v>0</v>
      </c>
      <c r="C159" s="305">
        <f t="shared" ref="C159:BN159" si="147">C125</f>
        <v>0</v>
      </c>
      <c r="D159" s="305">
        <f t="shared" si="147"/>
        <v>0</v>
      </c>
      <c r="E159" s="306">
        <f t="shared" si="147"/>
        <v>0</v>
      </c>
      <c r="F159" s="304">
        <f t="shared" si="147"/>
        <v>0.12087912087912088</v>
      </c>
      <c r="G159" s="305">
        <f t="shared" si="147"/>
        <v>0.13671875</v>
      </c>
      <c r="H159" s="305">
        <f t="shared" si="147"/>
        <v>1</v>
      </c>
      <c r="I159" s="305">
        <f t="shared" si="147"/>
        <v>0</v>
      </c>
      <c r="J159" s="306">
        <f t="shared" si="147"/>
        <v>0.4974958263772955</v>
      </c>
      <c r="K159" s="304">
        <f t="shared" si="147"/>
        <v>6.2436028659160696E-2</v>
      </c>
      <c r="L159" s="305">
        <f t="shared" si="147"/>
        <v>0.77268560953253895</v>
      </c>
      <c r="M159" s="305">
        <f t="shared" si="147"/>
        <v>9.8684210526315791E-2</v>
      </c>
      <c r="N159" s="305">
        <f t="shared" si="147"/>
        <v>0.20097560975609757</v>
      </c>
      <c r="O159" s="305">
        <f t="shared" si="147"/>
        <v>0.27868852459016391</v>
      </c>
      <c r="P159" s="305">
        <f t="shared" si="147"/>
        <v>0.81967213114754101</v>
      </c>
      <c r="Q159" s="305">
        <f t="shared" si="147"/>
        <v>0.10652173913043478</v>
      </c>
      <c r="R159" s="305">
        <f t="shared" si="147"/>
        <v>0.12727272727272726</v>
      </c>
      <c r="S159" s="305">
        <f t="shared" si="147"/>
        <v>0.70414201183431957</v>
      </c>
      <c r="T159" s="305">
        <f t="shared" si="147"/>
        <v>6.8222621184919216E-2</v>
      </c>
      <c r="U159" s="305">
        <f t="shared" si="147"/>
        <v>0.25871687587168757</v>
      </c>
      <c r="V159" s="305">
        <f t="shared" si="147"/>
        <v>4.3604651162790697E-3</v>
      </c>
      <c r="W159" s="305">
        <f t="shared" si="147"/>
        <v>0</v>
      </c>
      <c r="X159" s="305">
        <f t="shared" si="147"/>
        <v>0.61369863013698633</v>
      </c>
      <c r="Y159" s="305">
        <f t="shared" si="147"/>
        <v>0.16467682173734047</v>
      </c>
      <c r="Z159" s="305">
        <f t="shared" si="147"/>
        <v>0.33601717659688674</v>
      </c>
      <c r="AA159" s="305">
        <f t="shared" si="147"/>
        <v>0.8810679611650486</v>
      </c>
      <c r="AB159" s="305">
        <f t="shared" si="147"/>
        <v>0.49040247678018578</v>
      </c>
      <c r="AC159" s="305">
        <f t="shared" si="147"/>
        <v>0.16438356164383561</v>
      </c>
      <c r="AD159" s="305">
        <f t="shared" si="147"/>
        <v>9.0304182509505698E-2</v>
      </c>
      <c r="AE159" s="305">
        <f t="shared" si="147"/>
        <v>0.15628891656288915</v>
      </c>
      <c r="AF159" s="305">
        <f t="shared" si="147"/>
        <v>0.15203671830177853</v>
      </c>
      <c r="AG159" s="305">
        <f t="shared" si="147"/>
        <v>0.16058394160583941</v>
      </c>
      <c r="AH159" s="305">
        <f t="shared" si="147"/>
        <v>0.53521825396825395</v>
      </c>
      <c r="AI159" s="305">
        <f t="shared" si="147"/>
        <v>0.46257197696737046</v>
      </c>
      <c r="AJ159" s="305">
        <f t="shared" si="147"/>
        <v>0.39195068890500362</v>
      </c>
      <c r="AK159" s="305">
        <f t="shared" si="147"/>
        <v>0.73768308921438086</v>
      </c>
      <c r="AL159" s="305">
        <f t="shared" si="147"/>
        <v>0.33712984054669703</v>
      </c>
      <c r="AM159" s="305">
        <f t="shared" si="147"/>
        <v>0.75087310826542486</v>
      </c>
      <c r="AN159" s="305">
        <f t="shared" si="147"/>
        <v>0.17757009345794392</v>
      </c>
      <c r="AO159" s="307">
        <f t="shared" si="147"/>
        <v>0.3240043880909253</v>
      </c>
      <c r="AP159" s="308">
        <f t="shared" si="147"/>
        <v>0.99373958117858929</v>
      </c>
      <c r="AQ159" s="309">
        <f t="shared" si="147"/>
        <v>3.4159567881466299E-4</v>
      </c>
      <c r="AR159" s="307">
        <f t="shared" si="147"/>
        <v>0.77343339409578371</v>
      </c>
      <c r="AS159" s="310">
        <f t="shared" si="147"/>
        <v>0.17000488519785051</v>
      </c>
      <c r="AT159" s="310">
        <f t="shared" si="147"/>
        <v>0.69828253928108497</v>
      </c>
      <c r="AU159" s="304">
        <f t="shared" si="147"/>
        <v>3.9234033472047803E-3</v>
      </c>
      <c r="AV159" s="305">
        <f t="shared" si="147"/>
        <v>1.4223287764401822E-2</v>
      </c>
      <c r="AW159" s="305">
        <f t="shared" si="147"/>
        <v>1.2455754113300459E-2</v>
      </c>
      <c r="AX159" s="305">
        <f t="shared" si="147"/>
        <v>3.7454290564221226E-2</v>
      </c>
      <c r="AY159" s="305">
        <f t="shared" si="147"/>
        <v>0</v>
      </c>
      <c r="AZ159" s="305">
        <f t="shared" si="147"/>
        <v>0</v>
      </c>
      <c r="BA159" s="305">
        <f t="shared" si="147"/>
        <v>1.7529565711181887E-3</v>
      </c>
      <c r="BB159" s="305">
        <f t="shared" si="147"/>
        <v>2.5100966493050721E-2</v>
      </c>
      <c r="BC159" s="305">
        <f>BC125</f>
        <v>0.99513557337176828</v>
      </c>
      <c r="BD159" s="305">
        <f t="shared" si="147"/>
        <v>0</v>
      </c>
      <c r="BE159" s="305">
        <f t="shared" si="147"/>
        <v>3.3824993571273153E-3</v>
      </c>
      <c r="BF159" s="305">
        <f t="shared" si="147"/>
        <v>3.036868650990978E-3</v>
      </c>
      <c r="BG159" s="305">
        <f t="shared" si="147"/>
        <v>0.99115710253998124</v>
      </c>
      <c r="BH159" s="305">
        <f t="shared" si="147"/>
        <v>0.99778220622267932</v>
      </c>
      <c r="BI159" s="305">
        <f t="shared" si="147"/>
        <v>1.0043002045389497</v>
      </c>
      <c r="BJ159" s="305">
        <f t="shared" si="147"/>
        <v>0.99836609397435261</v>
      </c>
      <c r="BK159" s="305">
        <f t="shared" si="147"/>
        <v>1.0008212467756115</v>
      </c>
      <c r="BL159" s="305">
        <f t="shared" si="147"/>
        <v>0.96482192386541787</v>
      </c>
      <c r="BM159" s="305">
        <f t="shared" si="147"/>
        <v>0</v>
      </c>
      <c r="BN159" s="305">
        <f t="shared" si="147"/>
        <v>0.99965496766324846</v>
      </c>
      <c r="BO159" s="305">
        <f t="shared" ref="BO159:CE159" si="148">BO125</f>
        <v>0.98932205819119967</v>
      </c>
      <c r="BP159" s="305">
        <f t="shared" si="148"/>
        <v>0.99909675282641097</v>
      </c>
      <c r="BQ159" s="305">
        <f t="shared" si="148"/>
        <v>0.97814190162255576</v>
      </c>
      <c r="BR159" s="305">
        <f t="shared" si="148"/>
        <v>2.5160573381511172E-4</v>
      </c>
      <c r="BS159" s="305">
        <f t="shared" si="148"/>
        <v>0</v>
      </c>
      <c r="BT159" s="305">
        <f t="shared" si="148"/>
        <v>4.0019777103577771E-2</v>
      </c>
      <c r="BU159" s="305">
        <f t="shared" si="148"/>
        <v>6.6036856334876784E-2</v>
      </c>
      <c r="BV159" s="305">
        <f t="shared" si="148"/>
        <v>1.0148702447013319E-2</v>
      </c>
      <c r="BW159" s="305">
        <f t="shared" si="148"/>
        <v>4.1945968151173185E-2</v>
      </c>
      <c r="BX159" s="305">
        <f t="shared" si="148"/>
        <v>1.4872532439822351E-2</v>
      </c>
      <c r="BY159" s="305">
        <f t="shared" si="148"/>
        <v>2.0740268028079131E-4</v>
      </c>
      <c r="BZ159" s="305">
        <f t="shared" si="148"/>
        <v>5.1264108232475045E-3</v>
      </c>
      <c r="CA159" s="305">
        <f t="shared" si="148"/>
        <v>6.1978787142741479E-2</v>
      </c>
      <c r="CB159" s="305">
        <f t="shared" si="148"/>
        <v>5.4277520964692472E-4</v>
      </c>
      <c r="CC159" s="305">
        <f t="shared" si="148"/>
        <v>0</v>
      </c>
      <c r="CD159" s="307">
        <f t="shared" si="148"/>
        <v>0.26332588662384809</v>
      </c>
      <c r="CE159" s="311">
        <f t="shared" si="148"/>
        <v>0.28957268227429217</v>
      </c>
    </row>
    <row r="160" spans="1:83" ht="12" customHeight="1" thickBot="1">
      <c r="A160" s="320" t="s">
        <v>340</v>
      </c>
      <c r="B160" s="321">
        <f>B139</f>
        <v>0</v>
      </c>
      <c r="C160" s="322">
        <f t="shared" ref="C160:BN160" si="149">C139</f>
        <v>0</v>
      </c>
      <c r="D160" s="322">
        <f t="shared" si="149"/>
        <v>0</v>
      </c>
      <c r="E160" s="323">
        <f t="shared" si="149"/>
        <v>0</v>
      </c>
      <c r="F160" s="321">
        <f t="shared" si="149"/>
        <v>0</v>
      </c>
      <c r="G160" s="322">
        <f t="shared" si="149"/>
        <v>0</v>
      </c>
      <c r="H160" s="322">
        <f t="shared" si="149"/>
        <v>0</v>
      </c>
      <c r="I160" s="322">
        <f t="shared" si="149"/>
        <v>0</v>
      </c>
      <c r="J160" s="323">
        <f t="shared" si="149"/>
        <v>0</v>
      </c>
      <c r="K160" s="321">
        <f t="shared" si="149"/>
        <v>0</v>
      </c>
      <c r="L160" s="322">
        <f t="shared" si="149"/>
        <v>0</v>
      </c>
      <c r="M160" s="322">
        <f t="shared" si="149"/>
        <v>0</v>
      </c>
      <c r="N160" s="322">
        <f t="shared" si="149"/>
        <v>0</v>
      </c>
      <c r="O160" s="322">
        <f t="shared" si="149"/>
        <v>0</v>
      </c>
      <c r="P160" s="322">
        <f t="shared" si="149"/>
        <v>0</v>
      </c>
      <c r="Q160" s="322">
        <f t="shared" si="149"/>
        <v>0</v>
      </c>
      <c r="R160" s="322">
        <f t="shared" si="149"/>
        <v>0</v>
      </c>
      <c r="S160" s="322">
        <f t="shared" si="149"/>
        <v>0</v>
      </c>
      <c r="T160" s="322">
        <f t="shared" si="149"/>
        <v>0</v>
      </c>
      <c r="U160" s="322">
        <f t="shared" si="149"/>
        <v>0</v>
      </c>
      <c r="V160" s="322">
        <f t="shared" si="149"/>
        <v>0</v>
      </c>
      <c r="W160" s="322">
        <f t="shared" si="149"/>
        <v>0</v>
      </c>
      <c r="X160" s="322">
        <f t="shared" si="149"/>
        <v>0</v>
      </c>
      <c r="Y160" s="322">
        <f t="shared" si="149"/>
        <v>0</v>
      </c>
      <c r="Z160" s="322">
        <f t="shared" si="149"/>
        <v>0</v>
      </c>
      <c r="AA160" s="322">
        <f t="shared" si="149"/>
        <v>0</v>
      </c>
      <c r="AB160" s="322">
        <f t="shared" si="149"/>
        <v>0</v>
      </c>
      <c r="AC160" s="322">
        <f t="shared" si="149"/>
        <v>0</v>
      </c>
      <c r="AD160" s="322">
        <f t="shared" si="149"/>
        <v>0</v>
      </c>
      <c r="AE160" s="322">
        <f t="shared" si="149"/>
        <v>0</v>
      </c>
      <c r="AF160" s="322">
        <f t="shared" si="149"/>
        <v>0</v>
      </c>
      <c r="AG160" s="322">
        <f t="shared" si="149"/>
        <v>0</v>
      </c>
      <c r="AH160" s="322">
        <f t="shared" si="149"/>
        <v>0</v>
      </c>
      <c r="AI160" s="322">
        <f t="shared" si="149"/>
        <v>0</v>
      </c>
      <c r="AJ160" s="322">
        <f t="shared" si="149"/>
        <v>0</v>
      </c>
      <c r="AK160" s="322">
        <f t="shared" si="149"/>
        <v>0</v>
      </c>
      <c r="AL160" s="322">
        <f t="shared" si="149"/>
        <v>0</v>
      </c>
      <c r="AM160" s="322">
        <f t="shared" si="149"/>
        <v>0</v>
      </c>
      <c r="AN160" s="322">
        <f t="shared" si="149"/>
        <v>0</v>
      </c>
      <c r="AO160" s="324">
        <f t="shared" si="149"/>
        <v>0</v>
      </c>
      <c r="AP160" s="325">
        <f t="shared" si="149"/>
        <v>0</v>
      </c>
      <c r="AQ160" s="326">
        <f t="shared" si="149"/>
        <v>0</v>
      </c>
      <c r="AR160" s="324">
        <f t="shared" si="149"/>
        <v>0</v>
      </c>
      <c r="AS160" s="327">
        <f t="shared" si="149"/>
        <v>0</v>
      </c>
      <c r="AT160" s="327">
        <f t="shared" si="149"/>
        <v>0</v>
      </c>
      <c r="AU160" s="321">
        <f t="shared" si="149"/>
        <v>0</v>
      </c>
      <c r="AV160" s="322">
        <f t="shared" si="149"/>
        <v>3.174522206352445E-3</v>
      </c>
      <c r="AW160" s="322">
        <f t="shared" si="149"/>
        <v>2.6297515469333884E-3</v>
      </c>
      <c r="AX160" s="322">
        <f t="shared" si="149"/>
        <v>0</v>
      </c>
      <c r="AY160" s="322">
        <f t="shared" si="149"/>
        <v>0</v>
      </c>
      <c r="AZ160" s="322">
        <f t="shared" si="149"/>
        <v>0</v>
      </c>
      <c r="BA160" s="322">
        <f t="shared" si="149"/>
        <v>0</v>
      </c>
      <c r="BB160" s="322">
        <f t="shared" si="149"/>
        <v>0</v>
      </c>
      <c r="BC160" s="322">
        <f>BC139</f>
        <v>0</v>
      </c>
      <c r="BD160" s="322">
        <f t="shared" si="149"/>
        <v>0</v>
      </c>
      <c r="BE160" s="322">
        <f t="shared" si="149"/>
        <v>0.99213387576402945</v>
      </c>
      <c r="BF160" s="322">
        <f t="shared" si="149"/>
        <v>0.89075560607136939</v>
      </c>
      <c r="BG160" s="322">
        <f t="shared" si="149"/>
        <v>0</v>
      </c>
      <c r="BH160" s="322">
        <f t="shared" si="149"/>
        <v>0</v>
      </c>
      <c r="BI160" s="322">
        <f t="shared" si="149"/>
        <v>0</v>
      </c>
      <c r="BJ160" s="322">
        <f t="shared" si="149"/>
        <v>0</v>
      </c>
      <c r="BK160" s="322">
        <f t="shared" si="149"/>
        <v>0</v>
      </c>
      <c r="BL160" s="322">
        <f t="shared" si="149"/>
        <v>2.2711741769505969E-3</v>
      </c>
      <c r="BM160" s="322">
        <f t="shared" si="149"/>
        <v>0</v>
      </c>
      <c r="BN160" s="322">
        <f t="shared" si="149"/>
        <v>0</v>
      </c>
      <c r="BO160" s="322">
        <f t="shared" ref="BO160:CE160" si="150">BO139</f>
        <v>0</v>
      </c>
      <c r="BP160" s="322">
        <f t="shared" si="150"/>
        <v>0</v>
      </c>
      <c r="BQ160" s="322">
        <f t="shared" si="150"/>
        <v>0</v>
      </c>
      <c r="BR160" s="322">
        <f t="shared" si="150"/>
        <v>0.40362452037656993</v>
      </c>
      <c r="BS160" s="322">
        <f t="shared" si="150"/>
        <v>0</v>
      </c>
      <c r="BT160" s="322">
        <f t="shared" si="150"/>
        <v>4.9519712654845296E-3</v>
      </c>
      <c r="BU160" s="322">
        <f t="shared" si="150"/>
        <v>3.5789386452862635E-3</v>
      </c>
      <c r="BV160" s="322">
        <f t="shared" si="150"/>
        <v>2.1682506773061074E-2</v>
      </c>
      <c r="BW160" s="322">
        <f t="shared" si="150"/>
        <v>6.9521301017325954E-3</v>
      </c>
      <c r="BX160" s="322">
        <f t="shared" si="150"/>
        <v>0.98199807178644249</v>
      </c>
      <c r="BY160" s="322">
        <f t="shared" si="150"/>
        <v>0.99591576260370129</v>
      </c>
      <c r="BZ160" s="322">
        <f t="shared" si="150"/>
        <v>0.99124746197602731</v>
      </c>
      <c r="CA160" s="322">
        <f t="shared" si="150"/>
        <v>0.92454052303457213</v>
      </c>
      <c r="CB160" s="322">
        <f t="shared" si="150"/>
        <v>0.24694462788236252</v>
      </c>
      <c r="CC160" s="322">
        <f t="shared" si="150"/>
        <v>1</v>
      </c>
      <c r="CD160" s="324">
        <f t="shared" si="150"/>
        <v>0.12649996192023558</v>
      </c>
      <c r="CE160" s="328">
        <f t="shared" si="150"/>
        <v>0.11886075004287656</v>
      </c>
    </row>
    <row r="161" spans="2:83" ht="11.1" customHeight="1" thickTop="1"/>
    <row r="162" spans="2:83" ht="11.1" customHeight="1">
      <c r="B162" s="332"/>
      <c r="C162" s="332"/>
      <c r="D162" s="332"/>
      <c r="E162" s="332"/>
      <c r="F162" s="332"/>
      <c r="G162" s="332"/>
      <c r="H162" s="332"/>
      <c r="I162" s="332"/>
      <c r="J162" s="332"/>
      <c r="K162" s="332"/>
      <c r="L162" s="332"/>
      <c r="M162" s="332"/>
      <c r="N162" s="332"/>
      <c r="O162" s="332"/>
      <c r="P162" s="332"/>
      <c r="Q162" s="332"/>
      <c r="R162" s="332"/>
      <c r="S162" s="332"/>
      <c r="T162" s="332"/>
      <c r="U162" s="332"/>
      <c r="V162" s="332"/>
      <c r="W162" s="332"/>
      <c r="X162" s="332"/>
      <c r="Y162" s="332"/>
      <c r="Z162" s="332"/>
      <c r="AA162" s="332"/>
      <c r="AB162" s="332"/>
      <c r="AC162" s="332"/>
      <c r="AD162" s="332"/>
      <c r="AE162" s="332"/>
      <c r="AF162" s="332"/>
      <c r="AG162" s="332"/>
      <c r="AH162" s="332"/>
      <c r="AI162" s="332"/>
      <c r="AJ162" s="332"/>
      <c r="AK162" s="332"/>
      <c r="AL162" s="332"/>
      <c r="AM162" s="332"/>
      <c r="AN162" s="332"/>
      <c r="AO162" s="332"/>
      <c r="AP162" s="332"/>
      <c r="AQ162" s="332"/>
      <c r="AR162" s="332"/>
      <c r="AS162" s="332"/>
      <c r="AT162" s="332"/>
      <c r="AU162" s="332"/>
      <c r="AV162" s="332"/>
      <c r="AW162" s="332"/>
      <c r="AX162" s="332"/>
      <c r="AY162" s="332"/>
      <c r="AZ162" s="332"/>
      <c r="BA162" s="332"/>
      <c r="BB162" s="332"/>
      <c r="BC162" s="332"/>
      <c r="BD162" s="332"/>
      <c r="BE162" s="332"/>
      <c r="BF162" s="332"/>
      <c r="BG162" s="332"/>
      <c r="BH162" s="332"/>
      <c r="BI162" s="332"/>
      <c r="BJ162" s="332"/>
      <c r="BK162" s="332"/>
      <c r="BL162" s="332"/>
      <c r="BM162" s="332"/>
      <c r="BN162" s="332"/>
      <c r="BO162" s="332"/>
      <c r="BP162" s="332"/>
      <c r="BQ162" s="332"/>
      <c r="BR162" s="332"/>
      <c r="BS162" s="332"/>
      <c r="BT162" s="332"/>
      <c r="BU162" s="332"/>
      <c r="BV162" s="332"/>
      <c r="BW162" s="332"/>
      <c r="BX162" s="332"/>
      <c r="BY162" s="332"/>
      <c r="BZ162" s="332"/>
      <c r="CA162" s="332"/>
      <c r="CB162" s="332"/>
      <c r="CC162" s="332"/>
      <c r="CD162" s="332"/>
      <c r="CE162" s="332"/>
    </row>
    <row r="163" spans="2:83" ht="11.1" customHeight="1">
      <c r="B163" s="332"/>
      <c r="C163" s="332"/>
      <c r="D163" s="332"/>
      <c r="E163" s="332"/>
      <c r="F163" s="332"/>
      <c r="G163" s="332"/>
      <c r="H163" s="332"/>
      <c r="I163" s="332"/>
      <c r="J163" s="332"/>
      <c r="K163" s="332"/>
      <c r="L163" s="332"/>
      <c r="M163" s="332"/>
      <c r="N163" s="332"/>
      <c r="O163" s="332"/>
      <c r="P163" s="332"/>
      <c r="Q163" s="332"/>
      <c r="R163" s="332"/>
      <c r="S163" s="332"/>
      <c r="T163" s="332"/>
      <c r="U163" s="332"/>
      <c r="V163" s="332"/>
      <c r="W163" s="332"/>
      <c r="X163" s="332"/>
      <c r="Y163" s="332"/>
      <c r="Z163" s="332"/>
      <c r="AA163" s="332"/>
      <c r="AB163" s="332"/>
      <c r="AC163" s="332"/>
      <c r="AD163" s="332"/>
      <c r="AE163" s="332"/>
      <c r="AF163" s="332"/>
      <c r="AG163" s="332"/>
      <c r="AH163" s="332"/>
      <c r="AI163" s="332"/>
      <c r="AJ163" s="332"/>
      <c r="AK163" s="332"/>
      <c r="AL163" s="332"/>
      <c r="AM163" s="332"/>
      <c r="AN163" s="332"/>
      <c r="AO163" s="332"/>
      <c r="AP163" s="332"/>
      <c r="AQ163" s="332"/>
      <c r="AR163" s="332"/>
      <c r="AS163" s="332"/>
      <c r="AT163" s="332"/>
      <c r="AU163" s="332"/>
      <c r="AV163" s="332"/>
      <c r="AW163" s="332"/>
      <c r="AX163" s="332"/>
      <c r="AY163" s="332"/>
      <c r="AZ163" s="332"/>
      <c r="BA163" s="332"/>
      <c r="BB163" s="332"/>
      <c r="BC163" s="332"/>
      <c r="BD163" s="332"/>
      <c r="BE163" s="332"/>
      <c r="BF163" s="332"/>
      <c r="BG163" s="332"/>
      <c r="BH163" s="332"/>
      <c r="BI163" s="332"/>
      <c r="BJ163" s="332"/>
      <c r="BK163" s="332"/>
      <c r="BL163" s="332"/>
      <c r="BM163" s="332"/>
      <c r="BN163" s="332"/>
      <c r="BO163" s="332"/>
      <c r="BP163" s="332"/>
      <c r="BQ163" s="332"/>
      <c r="BR163" s="332"/>
      <c r="BS163" s="332"/>
      <c r="BT163" s="332"/>
      <c r="BU163" s="332"/>
      <c r="BV163" s="332"/>
      <c r="BW163" s="332"/>
      <c r="BX163" s="332"/>
      <c r="BY163" s="332"/>
      <c r="BZ163" s="332"/>
      <c r="CA163" s="332"/>
      <c r="CB163" s="332"/>
      <c r="CC163" s="332"/>
      <c r="CD163" s="332"/>
      <c r="CE163" s="332"/>
    </row>
    <row r="164" spans="2:83" ht="11.1" customHeight="1">
      <c r="B164" s="332"/>
      <c r="C164" s="332"/>
      <c r="D164" s="332"/>
      <c r="E164" s="332"/>
      <c r="F164" s="332"/>
      <c r="G164" s="332"/>
      <c r="H164" s="332"/>
      <c r="I164" s="332"/>
      <c r="J164" s="332"/>
      <c r="K164" s="332"/>
      <c r="L164" s="332"/>
      <c r="M164" s="332"/>
      <c r="N164" s="332"/>
      <c r="O164" s="332"/>
      <c r="P164" s="332"/>
      <c r="Q164" s="332"/>
      <c r="R164" s="332"/>
      <c r="S164" s="332"/>
      <c r="T164" s="332"/>
      <c r="U164" s="332"/>
      <c r="V164" s="332"/>
      <c r="W164" s="332"/>
      <c r="X164" s="332"/>
      <c r="Y164" s="332"/>
      <c r="Z164" s="332"/>
      <c r="AA164" s="332"/>
      <c r="AB164" s="332"/>
      <c r="AC164" s="332"/>
      <c r="AD164" s="332"/>
      <c r="AE164" s="332"/>
      <c r="AF164" s="332"/>
      <c r="AG164" s="332"/>
      <c r="AH164" s="332"/>
      <c r="AI164" s="332"/>
      <c r="AJ164" s="332"/>
      <c r="AK164" s="332"/>
      <c r="AL164" s="332"/>
      <c r="AM164" s="332"/>
      <c r="AN164" s="332"/>
      <c r="AO164" s="332"/>
      <c r="AP164" s="332"/>
      <c r="AQ164" s="332"/>
      <c r="AR164" s="332"/>
      <c r="AS164" s="332"/>
      <c r="AT164" s="332"/>
      <c r="AU164" s="332"/>
      <c r="AV164" s="332"/>
      <c r="AW164" s="332"/>
      <c r="AX164" s="332"/>
      <c r="AY164" s="332"/>
      <c r="AZ164" s="332"/>
      <c r="BA164" s="332"/>
      <c r="BB164" s="332"/>
      <c r="BC164" s="332"/>
      <c r="BD164" s="332"/>
      <c r="BE164" s="332"/>
      <c r="BF164" s="332"/>
      <c r="BG164" s="332"/>
      <c r="BH164" s="332"/>
      <c r="BI164" s="332"/>
      <c r="BJ164" s="332"/>
      <c r="BK164" s="332"/>
      <c r="BL164" s="332"/>
      <c r="BM164" s="332"/>
      <c r="BN164" s="332"/>
      <c r="BO164" s="332"/>
      <c r="BP164" s="332"/>
      <c r="BQ164" s="332"/>
      <c r="BR164" s="332"/>
      <c r="BS164" s="332"/>
      <c r="BT164" s="332"/>
      <c r="BU164" s="332"/>
      <c r="BV164" s="332"/>
      <c r="BW164" s="332"/>
      <c r="BX164" s="332"/>
      <c r="BY164" s="332"/>
      <c r="BZ164" s="332"/>
      <c r="CA164" s="332"/>
      <c r="CB164" s="332"/>
      <c r="CC164" s="332"/>
      <c r="CD164" s="332"/>
      <c r="CE164" s="332"/>
    </row>
    <row r="165" spans="2:83" ht="11.1" customHeight="1">
      <c r="B165" s="332"/>
      <c r="C165" s="332"/>
      <c r="D165" s="332"/>
      <c r="E165" s="332"/>
      <c r="F165" s="332"/>
      <c r="G165" s="332"/>
      <c r="H165" s="332"/>
      <c r="I165" s="332"/>
      <c r="J165" s="332"/>
      <c r="K165" s="332"/>
      <c r="L165" s="332"/>
      <c r="M165" s="332"/>
      <c r="N165" s="332"/>
      <c r="O165" s="332"/>
      <c r="P165" s="332"/>
      <c r="Q165" s="332"/>
      <c r="R165" s="332"/>
      <c r="S165" s="332"/>
      <c r="T165" s="332"/>
      <c r="U165" s="332"/>
      <c r="V165" s="332"/>
      <c r="W165" s="332"/>
      <c r="X165" s="332"/>
      <c r="Y165" s="332"/>
      <c r="Z165" s="332"/>
      <c r="AA165" s="332"/>
      <c r="AB165" s="332"/>
      <c r="AC165" s="332"/>
      <c r="AD165" s="332"/>
      <c r="AE165" s="332"/>
      <c r="AF165" s="332"/>
      <c r="AG165" s="332"/>
      <c r="AH165" s="332"/>
      <c r="AI165" s="332"/>
      <c r="AJ165" s="332"/>
      <c r="AK165" s="332"/>
      <c r="AL165" s="332"/>
      <c r="AM165" s="332"/>
      <c r="AN165" s="332"/>
      <c r="AO165" s="332"/>
      <c r="AP165" s="332"/>
      <c r="AQ165" s="332"/>
      <c r="AR165" s="332"/>
      <c r="AS165" s="332"/>
      <c r="AT165" s="332"/>
      <c r="AU165" s="332"/>
      <c r="AV165" s="332"/>
      <c r="AW165" s="332"/>
      <c r="AX165" s="332"/>
      <c r="AY165" s="332"/>
      <c r="AZ165" s="332"/>
      <c r="BA165" s="332"/>
      <c r="BB165" s="332"/>
      <c r="BC165" s="332"/>
      <c r="BD165" s="332"/>
      <c r="BE165" s="332"/>
      <c r="BF165" s="332"/>
      <c r="BG165" s="332"/>
      <c r="BH165" s="332"/>
      <c r="BI165" s="332"/>
      <c r="BJ165" s="332"/>
      <c r="BK165" s="332"/>
      <c r="BL165" s="332"/>
      <c r="BM165" s="332"/>
      <c r="BN165" s="332"/>
      <c r="BO165" s="332"/>
      <c r="BP165" s="332"/>
      <c r="BQ165" s="332"/>
      <c r="BR165" s="332"/>
      <c r="BS165" s="332"/>
      <c r="BT165" s="332"/>
      <c r="BU165" s="332"/>
      <c r="BV165" s="332"/>
      <c r="BW165" s="332"/>
      <c r="BX165" s="332"/>
      <c r="BY165" s="332"/>
      <c r="BZ165" s="332"/>
      <c r="CA165" s="332"/>
      <c r="CB165" s="332"/>
      <c r="CC165" s="332"/>
      <c r="CD165" s="332"/>
      <c r="CE165" s="332"/>
    </row>
    <row r="166" spans="2:83" ht="11.1" customHeight="1">
      <c r="B166" s="332"/>
      <c r="C166" s="332"/>
      <c r="D166" s="332"/>
      <c r="E166" s="332"/>
      <c r="F166" s="332"/>
      <c r="G166" s="332"/>
      <c r="H166" s="332"/>
      <c r="I166" s="332"/>
      <c r="J166" s="332"/>
      <c r="K166" s="332"/>
      <c r="L166" s="332"/>
      <c r="M166" s="332"/>
      <c r="N166" s="332"/>
      <c r="O166" s="332"/>
      <c r="P166" s="332"/>
      <c r="Q166" s="332"/>
      <c r="R166" s="332"/>
      <c r="S166" s="332"/>
      <c r="T166" s="332"/>
      <c r="U166" s="332"/>
      <c r="V166" s="332"/>
      <c r="W166" s="332"/>
      <c r="X166" s="332"/>
      <c r="Y166" s="332"/>
      <c r="Z166" s="332"/>
      <c r="AA166" s="332"/>
      <c r="AB166" s="332"/>
      <c r="AC166" s="332"/>
      <c r="AD166" s="332"/>
      <c r="AE166" s="332"/>
      <c r="AF166" s="332"/>
      <c r="AG166" s="332"/>
      <c r="AH166" s="332"/>
      <c r="AI166" s="332"/>
      <c r="AJ166" s="332"/>
      <c r="AK166" s="332"/>
      <c r="AL166" s="332"/>
      <c r="AM166" s="332"/>
      <c r="AN166" s="332"/>
      <c r="AO166" s="332"/>
      <c r="AP166" s="332"/>
      <c r="AQ166" s="332"/>
      <c r="AR166" s="332"/>
      <c r="AS166" s="332"/>
      <c r="AT166" s="332"/>
      <c r="AU166" s="332"/>
      <c r="AV166" s="332"/>
      <c r="AW166" s="332"/>
      <c r="AX166" s="332"/>
      <c r="AY166" s="332"/>
      <c r="AZ166" s="332"/>
      <c r="BA166" s="332"/>
      <c r="BB166" s="332"/>
      <c r="BC166" s="332"/>
      <c r="BD166" s="332"/>
      <c r="BE166" s="332"/>
      <c r="BF166" s="332"/>
      <c r="BG166" s="332"/>
      <c r="BH166" s="332"/>
      <c r="BI166" s="332"/>
      <c r="BJ166" s="332"/>
      <c r="BK166" s="332"/>
      <c r="BL166" s="332"/>
      <c r="BM166" s="332"/>
      <c r="BN166" s="332"/>
      <c r="BO166" s="332"/>
      <c r="BP166" s="332"/>
      <c r="BQ166" s="332"/>
      <c r="BR166" s="332"/>
      <c r="BS166" s="332"/>
      <c r="BT166" s="332"/>
      <c r="BU166" s="332"/>
      <c r="BV166" s="332"/>
      <c r="BW166" s="332"/>
      <c r="BX166" s="332"/>
      <c r="BY166" s="332"/>
      <c r="BZ166" s="332"/>
      <c r="CA166" s="332"/>
      <c r="CB166" s="332"/>
      <c r="CC166" s="332"/>
      <c r="CD166" s="332"/>
      <c r="CE166" s="332"/>
    </row>
    <row r="167" spans="2:83" ht="11.1" customHeight="1"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R167" s="15"/>
      <c r="AT167" s="15"/>
      <c r="BC167" s="15"/>
      <c r="CE167" s="15"/>
    </row>
    <row r="168" spans="2:83" ht="11.1" customHeight="1">
      <c r="B168" s="334"/>
      <c r="C168" s="334"/>
      <c r="D168" s="334"/>
      <c r="E168" s="334"/>
      <c r="F168" s="334"/>
      <c r="G168" s="334"/>
      <c r="H168" s="334"/>
      <c r="I168" s="334"/>
      <c r="J168" s="334"/>
      <c r="K168" s="334"/>
      <c r="L168" s="334"/>
      <c r="M168" s="334"/>
      <c r="N168" s="334"/>
      <c r="O168" s="334"/>
      <c r="P168" s="334"/>
      <c r="Q168" s="334"/>
      <c r="R168" s="334"/>
      <c r="S168" s="334"/>
      <c r="T168" s="334"/>
      <c r="U168" s="334"/>
      <c r="V168" s="334"/>
      <c r="W168" s="334"/>
      <c r="X168" s="334"/>
      <c r="Y168" s="334"/>
      <c r="Z168" s="334"/>
      <c r="AA168" s="334"/>
      <c r="AB168" s="334"/>
      <c r="AC168" s="334"/>
      <c r="AD168" s="334"/>
      <c r="AE168" s="334"/>
      <c r="AF168" s="334"/>
      <c r="AG168" s="334"/>
      <c r="AH168" s="334"/>
      <c r="AI168" s="334"/>
      <c r="AJ168" s="334"/>
      <c r="AK168" s="334"/>
      <c r="AL168" s="334"/>
      <c r="AM168" s="334"/>
      <c r="AN168" s="334"/>
      <c r="AO168" s="334"/>
      <c r="AP168" s="334"/>
      <c r="AQ168" s="334"/>
      <c r="AR168" s="334"/>
      <c r="AS168" s="334"/>
      <c r="AT168" s="334"/>
      <c r="AU168" s="334"/>
      <c r="AV168" s="334"/>
      <c r="AW168" s="334"/>
      <c r="AX168" s="334"/>
      <c r="AY168" s="334"/>
      <c r="AZ168" s="334"/>
      <c r="BA168" s="334"/>
      <c r="BB168" s="334"/>
      <c r="BC168" s="334"/>
      <c r="BD168" s="334"/>
      <c r="BE168" s="334"/>
      <c r="BF168" s="334"/>
      <c r="BG168" s="334"/>
      <c r="BH168" s="334"/>
      <c r="BI168" s="334"/>
      <c r="BJ168" s="334"/>
      <c r="BK168" s="334"/>
      <c r="BL168" s="334"/>
      <c r="BM168" s="334"/>
      <c r="BN168" s="334"/>
      <c r="BO168" s="334"/>
      <c r="BP168" s="334"/>
      <c r="BQ168" s="334"/>
      <c r="BR168" s="334"/>
      <c r="BS168" s="334"/>
      <c r="BT168" s="334"/>
      <c r="BU168" s="334"/>
      <c r="BV168" s="334"/>
      <c r="BW168" s="334"/>
      <c r="BX168" s="334"/>
      <c r="BY168" s="334"/>
      <c r="BZ168" s="334"/>
      <c r="CA168" s="334"/>
      <c r="CB168" s="334"/>
      <c r="CC168" s="334"/>
      <c r="CD168" s="334"/>
      <c r="CE168" s="334"/>
    </row>
    <row r="169" spans="2:83" ht="11.1" customHeight="1">
      <c r="B169" s="334"/>
      <c r="C169" s="334"/>
      <c r="D169" s="334"/>
      <c r="E169" s="334"/>
      <c r="F169" s="334"/>
      <c r="G169" s="334"/>
      <c r="H169" s="334"/>
      <c r="I169" s="334"/>
      <c r="J169" s="334"/>
      <c r="K169" s="334"/>
      <c r="L169" s="334"/>
      <c r="M169" s="334"/>
      <c r="N169" s="334"/>
      <c r="O169" s="334"/>
      <c r="P169" s="334"/>
      <c r="Q169" s="334"/>
      <c r="R169" s="334"/>
      <c r="S169" s="334"/>
      <c r="T169" s="334"/>
      <c r="U169" s="334"/>
      <c r="V169" s="334"/>
      <c r="W169" s="334"/>
      <c r="X169" s="334"/>
      <c r="Y169" s="334"/>
      <c r="Z169" s="334"/>
      <c r="AA169" s="334"/>
      <c r="AB169" s="334"/>
      <c r="AC169" s="334"/>
      <c r="AD169" s="334"/>
      <c r="AE169" s="334"/>
      <c r="AF169" s="334"/>
      <c r="AG169" s="334"/>
      <c r="AH169" s="334"/>
      <c r="AI169" s="334"/>
      <c r="AJ169" s="334"/>
      <c r="AK169" s="334"/>
      <c r="AL169" s="334"/>
      <c r="AM169" s="334"/>
      <c r="AN169" s="334"/>
      <c r="AO169" s="334"/>
      <c r="AP169" s="334"/>
      <c r="AQ169" s="334"/>
      <c r="AR169" s="334"/>
      <c r="AS169" s="334"/>
      <c r="AT169" s="334"/>
      <c r="AU169" s="334"/>
      <c r="AV169" s="334"/>
      <c r="AW169" s="334"/>
      <c r="AX169" s="334"/>
      <c r="AY169" s="334"/>
      <c r="AZ169" s="334"/>
      <c r="BA169" s="334"/>
      <c r="BB169" s="334"/>
      <c r="BC169" s="334"/>
      <c r="BD169" s="334"/>
      <c r="BE169" s="334"/>
      <c r="BF169" s="334"/>
      <c r="BG169" s="334"/>
      <c r="BH169" s="334"/>
      <c r="BI169" s="334"/>
      <c r="BJ169" s="334"/>
      <c r="BK169" s="334"/>
      <c r="BL169" s="334"/>
      <c r="BM169" s="334"/>
      <c r="BN169" s="334"/>
      <c r="BO169" s="334"/>
      <c r="BP169" s="334"/>
      <c r="BQ169" s="334"/>
      <c r="BR169" s="334"/>
      <c r="BS169" s="334"/>
      <c r="BT169" s="334"/>
      <c r="BU169" s="334"/>
      <c r="BV169" s="334"/>
      <c r="BW169" s="334"/>
      <c r="BX169" s="334"/>
      <c r="BY169" s="334"/>
      <c r="BZ169" s="334"/>
      <c r="CA169" s="334"/>
      <c r="CB169" s="334"/>
      <c r="CC169" s="334"/>
      <c r="CD169" s="334"/>
      <c r="CE169" s="334"/>
    </row>
    <row r="170" spans="2:83" ht="11.1" customHeight="1">
      <c r="B170" s="334"/>
      <c r="C170" s="334"/>
      <c r="D170" s="334"/>
      <c r="E170" s="334"/>
      <c r="F170" s="334"/>
      <c r="G170" s="334"/>
      <c r="H170" s="334"/>
      <c r="I170" s="334"/>
      <c r="J170" s="334"/>
      <c r="K170" s="334"/>
      <c r="L170" s="334"/>
      <c r="M170" s="334"/>
      <c r="N170" s="334"/>
      <c r="O170" s="334"/>
      <c r="P170" s="334"/>
      <c r="Q170" s="334"/>
      <c r="R170" s="334"/>
      <c r="S170" s="334"/>
      <c r="T170" s="334"/>
      <c r="U170" s="334"/>
      <c r="V170" s="334"/>
      <c r="W170" s="334"/>
      <c r="X170" s="334"/>
      <c r="Y170" s="334"/>
      <c r="Z170" s="334"/>
      <c r="AA170" s="334"/>
      <c r="AB170" s="334"/>
      <c r="AC170" s="334"/>
      <c r="AD170" s="334"/>
      <c r="AE170" s="334"/>
      <c r="AF170" s="334"/>
      <c r="AG170" s="334"/>
      <c r="AH170" s="334"/>
      <c r="AI170" s="334"/>
      <c r="AJ170" s="334"/>
      <c r="AK170" s="334"/>
      <c r="AL170" s="334"/>
      <c r="AM170" s="334"/>
      <c r="AN170" s="334"/>
      <c r="AO170" s="334"/>
      <c r="AP170" s="334"/>
      <c r="AQ170" s="334"/>
      <c r="AR170" s="334"/>
      <c r="AS170" s="334"/>
      <c r="AT170" s="334"/>
      <c r="AU170" s="334"/>
      <c r="AV170" s="334"/>
      <c r="AW170" s="334"/>
      <c r="AX170" s="334"/>
      <c r="AY170" s="334"/>
      <c r="AZ170" s="334"/>
      <c r="BA170" s="334"/>
      <c r="BB170" s="334"/>
      <c r="BC170" s="334"/>
      <c r="BD170" s="334"/>
      <c r="BE170" s="334"/>
      <c r="BF170" s="334"/>
      <c r="BG170" s="334"/>
      <c r="BH170" s="334"/>
      <c r="BI170" s="334"/>
      <c r="BJ170" s="334"/>
      <c r="BK170" s="334"/>
      <c r="BL170" s="334"/>
      <c r="BM170" s="334"/>
      <c r="BN170" s="334"/>
      <c r="BO170" s="334"/>
      <c r="BP170" s="334"/>
      <c r="BQ170" s="334"/>
      <c r="BR170" s="334"/>
      <c r="BS170" s="334"/>
      <c r="BT170" s="334"/>
      <c r="BU170" s="334"/>
      <c r="BV170" s="334"/>
      <c r="BW170" s="334"/>
      <c r="BX170" s="334"/>
      <c r="BY170" s="334"/>
      <c r="BZ170" s="334"/>
      <c r="CA170" s="334"/>
      <c r="CB170" s="334"/>
      <c r="CC170" s="334"/>
      <c r="CD170" s="334"/>
      <c r="CE170" s="334"/>
    </row>
    <row r="171" spans="2:83" ht="11.1" customHeight="1">
      <c r="B171" s="334"/>
      <c r="C171" s="334"/>
      <c r="D171" s="334"/>
      <c r="E171" s="334"/>
      <c r="F171" s="334"/>
      <c r="G171" s="334"/>
      <c r="H171" s="334"/>
      <c r="I171" s="334"/>
      <c r="J171" s="334"/>
      <c r="K171" s="334"/>
      <c r="L171" s="334"/>
      <c r="M171" s="334"/>
      <c r="N171" s="334"/>
      <c r="O171" s="334"/>
      <c r="P171" s="334"/>
      <c r="Q171" s="334"/>
      <c r="R171" s="334"/>
      <c r="S171" s="334"/>
      <c r="T171" s="334"/>
      <c r="U171" s="334"/>
      <c r="V171" s="334"/>
      <c r="W171" s="334"/>
      <c r="X171" s="334"/>
      <c r="Y171" s="334"/>
      <c r="Z171" s="334"/>
      <c r="AA171" s="334"/>
      <c r="AB171" s="334"/>
      <c r="AC171" s="334"/>
      <c r="AD171" s="334"/>
      <c r="AE171" s="334"/>
      <c r="AF171" s="334"/>
      <c r="AG171" s="334"/>
      <c r="AH171" s="334"/>
      <c r="AI171" s="334"/>
      <c r="AJ171" s="334"/>
      <c r="AK171" s="334"/>
      <c r="AL171" s="334"/>
      <c r="AM171" s="334"/>
      <c r="AN171" s="334"/>
      <c r="AO171" s="334"/>
      <c r="AP171" s="334"/>
      <c r="AQ171" s="334"/>
      <c r="AR171" s="334"/>
      <c r="AS171" s="334"/>
      <c r="AT171" s="334"/>
      <c r="AU171" s="334"/>
      <c r="AV171" s="334"/>
      <c r="AW171" s="334"/>
      <c r="AX171" s="334"/>
      <c r="AY171" s="334"/>
      <c r="AZ171" s="334"/>
      <c r="BA171" s="334"/>
      <c r="BB171" s="334"/>
      <c r="BC171" s="334"/>
      <c r="BD171" s="334"/>
      <c r="BE171" s="334"/>
      <c r="BF171" s="334"/>
      <c r="BG171" s="334"/>
      <c r="BH171" s="334"/>
      <c r="BI171" s="334"/>
      <c r="BJ171" s="334"/>
      <c r="BK171" s="334"/>
      <c r="BL171" s="334"/>
      <c r="BM171" s="334"/>
      <c r="BN171" s="334"/>
      <c r="BO171" s="334"/>
      <c r="BP171" s="334"/>
      <c r="BQ171" s="334"/>
      <c r="BR171" s="334"/>
      <c r="BS171" s="334"/>
      <c r="BT171" s="334"/>
      <c r="BU171" s="334"/>
      <c r="BV171" s="334"/>
      <c r="BW171" s="334"/>
      <c r="BX171" s="334"/>
      <c r="BY171" s="334"/>
      <c r="BZ171" s="334"/>
      <c r="CA171" s="334"/>
      <c r="CB171" s="334"/>
      <c r="CC171" s="334"/>
      <c r="CD171" s="334"/>
      <c r="CE171" s="334"/>
    </row>
    <row r="172" spans="2:83" ht="11.1" customHeight="1"/>
    <row r="173" spans="2:83" ht="11.1" customHeight="1"/>
    <row r="174" spans="2:83" ht="11.1" customHeight="1"/>
    <row r="175" spans="2:83" ht="11.1" customHeight="1"/>
    <row r="176" spans="2:83" ht="11.1" customHeight="1"/>
    <row r="177" ht="11.1" customHeight="1"/>
    <row r="178" ht="11.1" customHeight="1"/>
    <row r="179" ht="11.1" customHeight="1"/>
    <row r="180" ht="11.1" customHeight="1"/>
    <row r="181" ht="11.1" customHeight="1"/>
    <row r="182" ht="11.1" customHeight="1"/>
    <row r="183" ht="11.1" customHeight="1"/>
    <row r="184" ht="11.1" customHeight="1"/>
    <row r="185" ht="11.1" customHeight="1"/>
    <row r="186" ht="11.1" customHeight="1"/>
    <row r="187" ht="11.1" customHeight="1"/>
    <row r="188" ht="11.1" customHeight="1"/>
    <row r="189" ht="11.1" customHeight="1"/>
    <row r="190" ht="11.1" customHeight="1"/>
    <row r="191" ht="11.1" customHeight="1"/>
    <row r="192" ht="11.1" customHeight="1"/>
    <row r="193" ht="11.1" customHeight="1"/>
    <row r="194" ht="11.1" customHeight="1"/>
    <row r="195" ht="11.1" customHeight="1"/>
    <row r="196" ht="11.1" customHeight="1"/>
    <row r="197" ht="11.1" customHeight="1"/>
    <row r="198" ht="11.1" customHeight="1"/>
    <row r="199" ht="11.1" customHeight="1"/>
    <row r="200" ht="11.1" customHeight="1"/>
    <row r="201" ht="11.1" customHeight="1"/>
    <row r="202" ht="11.1" customHeight="1"/>
    <row r="203" ht="11.1" customHeight="1"/>
    <row r="204" ht="11.1" customHeight="1"/>
    <row r="205" ht="11.1" customHeight="1"/>
    <row r="206" ht="11.1" customHeight="1"/>
    <row r="207" ht="11.1" customHeight="1"/>
    <row r="208" ht="11.1" customHeight="1"/>
    <row r="209" ht="11.1" customHeight="1"/>
    <row r="210" ht="11.1" customHeight="1"/>
    <row r="211" ht="11.1" customHeight="1"/>
    <row r="212" ht="11.1" customHeight="1"/>
    <row r="213" ht="11.1" customHeight="1"/>
    <row r="214" ht="11.1" customHeight="1"/>
    <row r="215" ht="11.1" customHeight="1"/>
    <row r="216" ht="11.1" customHeight="1"/>
    <row r="217" ht="11.1" customHeight="1"/>
    <row r="218" ht="11.1" customHeight="1"/>
    <row r="219" ht="11.1" customHeight="1"/>
    <row r="220" ht="11.1" customHeight="1"/>
    <row r="221" ht="11.1" customHeight="1"/>
    <row r="222" ht="11.1" customHeight="1"/>
    <row r="223" ht="11.1" customHeight="1"/>
    <row r="224" ht="11.1" customHeight="1"/>
    <row r="225" ht="11.1" customHeight="1"/>
    <row r="226" ht="11.1" customHeight="1"/>
    <row r="227" ht="11.1" customHeight="1"/>
    <row r="228" ht="11.1" customHeight="1"/>
    <row r="229" ht="11.1" customHeight="1"/>
    <row r="230" ht="11.1" customHeight="1"/>
    <row r="231" ht="11.1" customHeight="1"/>
    <row r="232" ht="11.1" customHeight="1"/>
    <row r="233" ht="11.1" customHeight="1"/>
    <row r="234" ht="11.1" customHeight="1"/>
    <row r="235" ht="11.1" customHeight="1"/>
    <row r="236" ht="11.1" customHeight="1"/>
    <row r="237" ht="11.1" customHeight="1"/>
  </sheetData>
  <mergeCells count="5">
    <mergeCell ref="AP3:AR3"/>
    <mergeCell ref="CE3:CE4"/>
    <mergeCell ref="A3:A4"/>
    <mergeCell ref="B3:E3"/>
    <mergeCell ref="F3:J3"/>
  </mergeCells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37"/>
  <sheetViews>
    <sheetView showGridLines="0" zoomScaleNormal="100" workbookViewId="0">
      <pane xSplit="1" ySplit="5" topLeftCell="BZ138" activePane="bottomRight" state="frozen"/>
      <selection activeCell="J156" sqref="J156:CE156"/>
      <selection pane="topRight" activeCell="J156" sqref="J156:CE156"/>
      <selection pane="bottomLeft" activeCell="J156" sqref="J156:CE156"/>
      <selection pane="bottomRight" activeCell="J156" sqref="J156:CE156"/>
    </sheetView>
  </sheetViews>
  <sheetFormatPr defaultColWidth="11.5703125" defaultRowHeight="12"/>
  <cols>
    <col min="1" max="1" width="63.85546875" style="15" customWidth="1"/>
    <col min="2" max="7" width="13.85546875" style="15" customWidth="1"/>
    <col min="8" max="8" width="17.140625" style="15" customWidth="1"/>
    <col min="9" max="9" width="17.85546875" style="15" customWidth="1"/>
    <col min="10" max="10" width="13.85546875" style="15" customWidth="1"/>
    <col min="11" max="11" width="17" style="17" customWidth="1"/>
    <col min="12" max="24" width="13.85546875" style="17" customWidth="1"/>
    <col min="25" max="25" width="18.42578125" style="17" customWidth="1"/>
    <col min="26" max="26" width="16.28515625" style="17" customWidth="1"/>
    <col min="27" max="27" width="17.42578125" style="17" customWidth="1"/>
    <col min="28" max="30" width="13.85546875" style="17" customWidth="1"/>
    <col min="31" max="31" width="17.42578125" style="17" customWidth="1"/>
    <col min="32" max="33" width="13.85546875" style="17" customWidth="1"/>
    <col min="34" max="34" width="19.42578125" style="17" customWidth="1"/>
    <col min="35" max="38" width="13.85546875" style="17" customWidth="1"/>
    <col min="39" max="39" width="17.5703125" style="17" customWidth="1"/>
    <col min="40" max="41" width="13.85546875" style="17" customWidth="1"/>
    <col min="42" max="43" width="13.85546875" style="15" customWidth="1"/>
    <col min="44" max="44" width="13.85546875" style="17" customWidth="1"/>
    <col min="45" max="45" width="13.85546875" style="15" customWidth="1"/>
    <col min="46" max="46" width="13.85546875" style="17" customWidth="1"/>
    <col min="47" max="54" width="13.85546875" style="15" customWidth="1"/>
    <col min="55" max="55" width="13.85546875" style="17" customWidth="1"/>
    <col min="56" max="59" width="13.85546875" style="15" customWidth="1"/>
    <col min="60" max="60" width="16.28515625" style="15" customWidth="1"/>
    <col min="61" max="65" width="13.85546875" style="15" customWidth="1"/>
    <col min="66" max="66" width="16.7109375" style="15" customWidth="1"/>
    <col min="67" max="67" width="15.42578125" style="15" customWidth="1"/>
    <col min="68" max="69" width="13.85546875" style="15" customWidth="1"/>
    <col min="70" max="70" width="17.28515625" style="15" customWidth="1"/>
    <col min="71" max="82" width="13.85546875" style="15" customWidth="1"/>
    <col min="83" max="83" width="13.85546875" style="14" customWidth="1"/>
    <col min="84" max="16384" width="11.5703125" style="14"/>
  </cols>
  <sheetData>
    <row r="1" spans="1:86" ht="11.1" customHeight="1">
      <c r="A1" s="13" t="s">
        <v>200</v>
      </c>
      <c r="B1" s="14"/>
      <c r="J1" s="16"/>
    </row>
    <row r="2" spans="1:86" ht="11.1" customHeight="1" thickBot="1">
      <c r="B2" s="18" t="s">
        <v>2</v>
      </c>
      <c r="J2" s="16"/>
    </row>
    <row r="3" spans="1:86" s="19" customFormat="1" ht="14.25" customHeight="1" thickTop="1">
      <c r="A3" s="362" t="s">
        <v>1</v>
      </c>
      <c r="B3" s="364" t="s">
        <v>6</v>
      </c>
      <c r="C3" s="365"/>
      <c r="D3" s="365"/>
      <c r="E3" s="366"/>
      <c r="F3" s="367" t="s">
        <v>321</v>
      </c>
      <c r="G3" s="368"/>
      <c r="H3" s="368"/>
      <c r="I3" s="368"/>
      <c r="J3" s="369"/>
      <c r="K3" s="335" t="s">
        <v>322</v>
      </c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7"/>
      <c r="AP3" s="357" t="s">
        <v>323</v>
      </c>
      <c r="AQ3" s="358"/>
      <c r="AR3" s="359"/>
      <c r="AS3" s="149" t="s">
        <v>313</v>
      </c>
      <c r="AT3" s="150" t="s">
        <v>329</v>
      </c>
      <c r="AU3" s="338" t="s">
        <v>314</v>
      </c>
      <c r="AV3" s="339"/>
      <c r="AW3" s="339"/>
      <c r="AX3" s="339"/>
      <c r="AY3" s="339"/>
      <c r="AZ3" s="339"/>
      <c r="BA3" s="339"/>
      <c r="BB3" s="339"/>
      <c r="BC3" s="339"/>
      <c r="BD3" s="339"/>
      <c r="BE3" s="339"/>
      <c r="BF3" s="339"/>
      <c r="BG3" s="339"/>
      <c r="BH3" s="339"/>
      <c r="BI3" s="339"/>
      <c r="BJ3" s="339"/>
      <c r="BK3" s="339"/>
      <c r="BL3" s="339"/>
      <c r="BM3" s="339"/>
      <c r="BN3" s="339"/>
      <c r="BO3" s="339"/>
      <c r="BP3" s="339"/>
      <c r="BQ3" s="339"/>
      <c r="BR3" s="339"/>
      <c r="BS3" s="339"/>
      <c r="BT3" s="339"/>
      <c r="BU3" s="339"/>
      <c r="BV3" s="339"/>
      <c r="BW3" s="339"/>
      <c r="BX3" s="339"/>
      <c r="BY3" s="339"/>
      <c r="BZ3" s="339"/>
      <c r="CA3" s="339"/>
      <c r="CB3" s="339"/>
      <c r="CC3" s="339"/>
      <c r="CD3" s="340"/>
      <c r="CE3" s="360" t="s">
        <v>324</v>
      </c>
    </row>
    <row r="4" spans="1:86" s="19" customFormat="1" ht="72" customHeight="1">
      <c r="A4" s="363"/>
      <c r="B4" s="151" t="s">
        <v>3</v>
      </c>
      <c r="C4" s="152" t="s">
        <v>4</v>
      </c>
      <c r="D4" s="152" t="s">
        <v>5</v>
      </c>
      <c r="E4" s="153" t="s">
        <v>316</v>
      </c>
      <c r="F4" s="151" t="s">
        <v>7</v>
      </c>
      <c r="G4" s="152" t="s">
        <v>8</v>
      </c>
      <c r="H4" s="152" t="s">
        <v>9</v>
      </c>
      <c r="I4" s="152" t="s">
        <v>10</v>
      </c>
      <c r="J4" s="154" t="s">
        <v>316</v>
      </c>
      <c r="K4" s="151" t="s">
        <v>11</v>
      </c>
      <c r="L4" s="152" t="s">
        <v>12</v>
      </c>
      <c r="M4" s="152" t="s">
        <v>13</v>
      </c>
      <c r="N4" s="152" t="s">
        <v>325</v>
      </c>
      <c r="O4" s="152" t="s">
        <v>14</v>
      </c>
      <c r="P4" s="152" t="s">
        <v>15</v>
      </c>
      <c r="Q4" s="152" t="s">
        <v>16</v>
      </c>
      <c r="R4" s="152" t="s">
        <v>17</v>
      </c>
      <c r="S4" s="152" t="s">
        <v>18</v>
      </c>
      <c r="T4" s="152" t="s">
        <v>19</v>
      </c>
      <c r="U4" s="152" t="s">
        <v>20</v>
      </c>
      <c r="V4" s="152" t="s">
        <v>21</v>
      </c>
      <c r="W4" s="152" t="s">
        <v>22</v>
      </c>
      <c r="X4" s="152" t="s">
        <v>23</v>
      </c>
      <c r="Y4" s="152" t="s">
        <v>24</v>
      </c>
      <c r="Z4" s="152" t="s">
        <v>25</v>
      </c>
      <c r="AA4" s="152" t="s">
        <v>26</v>
      </c>
      <c r="AB4" s="152" t="s">
        <v>27</v>
      </c>
      <c r="AC4" s="152" t="s">
        <v>28</v>
      </c>
      <c r="AD4" s="152" t="s">
        <v>29</v>
      </c>
      <c r="AE4" s="152" t="s">
        <v>30</v>
      </c>
      <c r="AF4" s="152" t="s">
        <v>31</v>
      </c>
      <c r="AG4" s="152" t="s">
        <v>32</v>
      </c>
      <c r="AH4" s="152" t="s">
        <v>33</v>
      </c>
      <c r="AI4" s="152" t="s">
        <v>34</v>
      </c>
      <c r="AJ4" s="152" t="s">
        <v>35</v>
      </c>
      <c r="AK4" s="152" t="s">
        <v>36</v>
      </c>
      <c r="AL4" s="152" t="s">
        <v>37</v>
      </c>
      <c r="AM4" s="152" t="s">
        <v>38</v>
      </c>
      <c r="AN4" s="152" t="s">
        <v>39</v>
      </c>
      <c r="AO4" s="155" t="s">
        <v>316</v>
      </c>
      <c r="AP4" s="151" t="s">
        <v>41</v>
      </c>
      <c r="AQ4" s="152" t="s">
        <v>42</v>
      </c>
      <c r="AR4" s="155" t="s">
        <v>316</v>
      </c>
      <c r="AS4" s="156" t="s">
        <v>43</v>
      </c>
      <c r="AT4" s="156" t="s">
        <v>330</v>
      </c>
      <c r="AU4" s="151" t="s">
        <v>44</v>
      </c>
      <c r="AV4" s="152" t="s">
        <v>45</v>
      </c>
      <c r="AW4" s="157" t="s">
        <v>202</v>
      </c>
      <c r="AX4" s="152" t="s">
        <v>46</v>
      </c>
      <c r="AY4" s="152" t="s">
        <v>47</v>
      </c>
      <c r="AZ4" s="152" t="s">
        <v>48</v>
      </c>
      <c r="BA4" s="152" t="s">
        <v>49</v>
      </c>
      <c r="BB4" s="157" t="s">
        <v>326</v>
      </c>
      <c r="BC4" s="152" t="s">
        <v>40</v>
      </c>
      <c r="BD4" s="152" t="s">
        <v>50</v>
      </c>
      <c r="BE4" s="152" t="s">
        <v>51</v>
      </c>
      <c r="BF4" s="157" t="s">
        <v>203</v>
      </c>
      <c r="BG4" s="152" t="s">
        <v>52</v>
      </c>
      <c r="BH4" s="152" t="s">
        <v>53</v>
      </c>
      <c r="BI4" s="152" t="s">
        <v>54</v>
      </c>
      <c r="BJ4" s="152" t="s">
        <v>55</v>
      </c>
      <c r="BK4" s="157" t="s">
        <v>204</v>
      </c>
      <c r="BL4" s="152" t="s">
        <v>56</v>
      </c>
      <c r="BM4" s="152" t="s">
        <v>57</v>
      </c>
      <c r="BN4" s="152" t="s">
        <v>58</v>
      </c>
      <c r="BO4" s="152" t="s">
        <v>59</v>
      </c>
      <c r="BP4" s="152" t="s">
        <v>60</v>
      </c>
      <c r="BQ4" s="152" t="s">
        <v>61</v>
      </c>
      <c r="BR4" s="152" t="s">
        <v>62</v>
      </c>
      <c r="BS4" s="152" t="s">
        <v>63</v>
      </c>
      <c r="BT4" s="152" t="s">
        <v>64</v>
      </c>
      <c r="BU4" s="152" t="s">
        <v>65</v>
      </c>
      <c r="BV4" s="152" t="s">
        <v>67</v>
      </c>
      <c r="BW4" s="157" t="s">
        <v>327</v>
      </c>
      <c r="BX4" s="152" t="s">
        <v>66</v>
      </c>
      <c r="BY4" s="152" t="s">
        <v>68</v>
      </c>
      <c r="BZ4" s="157" t="s">
        <v>328</v>
      </c>
      <c r="CA4" s="152" t="s">
        <v>69</v>
      </c>
      <c r="CB4" s="152" t="s">
        <v>70</v>
      </c>
      <c r="CC4" s="152" t="s">
        <v>71</v>
      </c>
      <c r="CD4" s="158" t="s">
        <v>316</v>
      </c>
      <c r="CE4" s="361"/>
    </row>
    <row r="5" spans="1:86" s="19" customFormat="1" ht="12" customHeight="1" thickBot="1">
      <c r="A5" s="159" t="s">
        <v>331</v>
      </c>
      <c r="B5" s="38">
        <f>SUM(B6,B22,B28,B99,B95)</f>
        <v>227727</v>
      </c>
      <c r="C5" s="39">
        <f t="shared" ref="C5:AI5" si="0">SUM(C6,C22,C28,C99,C95)</f>
        <v>101333</v>
      </c>
      <c r="D5" s="39">
        <f t="shared" si="0"/>
        <v>27075</v>
      </c>
      <c r="E5" s="40">
        <f t="shared" si="0"/>
        <v>356135</v>
      </c>
      <c r="F5" s="38">
        <f t="shared" si="0"/>
        <v>18120</v>
      </c>
      <c r="G5" s="39">
        <f t="shared" si="0"/>
        <v>189352</v>
      </c>
      <c r="H5" s="39">
        <f t="shared" si="0"/>
        <v>71577</v>
      </c>
      <c r="I5" s="39">
        <f t="shared" si="0"/>
        <v>11594</v>
      </c>
      <c r="J5" s="40">
        <f t="shared" ref="J5" si="1">SUM(J6,J22,J28,J99,J95)</f>
        <v>290643</v>
      </c>
      <c r="K5" s="38">
        <f t="shared" si="0"/>
        <v>180797</v>
      </c>
      <c r="L5" s="39">
        <f t="shared" si="0"/>
        <v>60321</v>
      </c>
      <c r="M5" s="39">
        <f t="shared" si="0"/>
        <v>206681</v>
      </c>
      <c r="N5" s="39">
        <f t="shared" si="0"/>
        <v>447799</v>
      </c>
      <c r="O5" s="39">
        <f t="shared" si="0"/>
        <v>61017</v>
      </c>
      <c r="P5" s="39">
        <f t="shared" si="0"/>
        <v>14393</v>
      </c>
      <c r="Q5" s="39">
        <f t="shared" si="0"/>
        <v>44843</v>
      </c>
      <c r="R5" s="39">
        <f t="shared" si="0"/>
        <v>59280</v>
      </c>
      <c r="S5" s="39">
        <f t="shared" si="0"/>
        <v>35500</v>
      </c>
      <c r="T5" s="39">
        <f t="shared" si="0"/>
        <v>24419</v>
      </c>
      <c r="U5" s="39">
        <f t="shared" si="0"/>
        <v>61856</v>
      </c>
      <c r="V5" s="39">
        <f t="shared" si="0"/>
        <v>19048</v>
      </c>
      <c r="W5" s="39">
        <f t="shared" si="0"/>
        <v>278316</v>
      </c>
      <c r="X5" s="39">
        <f t="shared" si="0"/>
        <v>22280</v>
      </c>
      <c r="Y5" s="39">
        <f t="shared" si="0"/>
        <v>114237</v>
      </c>
      <c r="Z5" s="39">
        <f t="shared" si="0"/>
        <v>54929</v>
      </c>
      <c r="AA5" s="39">
        <f t="shared" si="0"/>
        <v>29424</v>
      </c>
      <c r="AB5" s="39">
        <f t="shared" si="0"/>
        <v>47025</v>
      </c>
      <c r="AC5" s="39">
        <f t="shared" si="0"/>
        <v>86683</v>
      </c>
      <c r="AD5" s="39">
        <f t="shared" si="0"/>
        <v>79375</v>
      </c>
      <c r="AE5" s="39">
        <f t="shared" si="0"/>
        <v>96084</v>
      </c>
      <c r="AF5" s="39">
        <f t="shared" si="0"/>
        <v>42116</v>
      </c>
      <c r="AG5" s="39">
        <f t="shared" si="0"/>
        <v>86563</v>
      </c>
      <c r="AH5" s="39">
        <f t="shared" si="0"/>
        <v>75942</v>
      </c>
      <c r="AI5" s="39">
        <f t="shared" si="0"/>
        <v>64375</v>
      </c>
      <c r="AJ5" s="39">
        <f t="shared" ref="AJ5:BW5" si="2">SUM(AJ6,AJ22,AJ28,AJ99,AJ95)</f>
        <v>113857</v>
      </c>
      <c r="AK5" s="39">
        <f t="shared" si="2"/>
        <v>166703</v>
      </c>
      <c r="AL5" s="39">
        <f t="shared" si="2"/>
        <v>81034</v>
      </c>
      <c r="AM5" s="39">
        <f t="shared" si="2"/>
        <v>38542</v>
      </c>
      <c r="AN5" s="39">
        <f t="shared" si="2"/>
        <v>63871</v>
      </c>
      <c r="AO5" s="40">
        <f t="shared" si="2"/>
        <v>2309511</v>
      </c>
      <c r="AP5" s="38">
        <f t="shared" si="2"/>
        <v>183689</v>
      </c>
      <c r="AQ5" s="39">
        <f t="shared" si="2"/>
        <v>50762</v>
      </c>
      <c r="AR5" s="40">
        <f t="shared" ref="AR5" si="3">SUM(AR6,AR22,AR28,AR99,AR95)</f>
        <v>234451</v>
      </c>
      <c r="AS5" s="41">
        <f t="shared" si="2"/>
        <v>575780</v>
      </c>
      <c r="AT5" s="41">
        <f t="shared" si="2"/>
        <v>3410385</v>
      </c>
      <c r="AU5" s="38">
        <f t="shared" si="2"/>
        <v>133105</v>
      </c>
      <c r="AV5" s="39">
        <f t="shared" si="2"/>
        <v>723894</v>
      </c>
      <c r="AW5" s="39">
        <f t="shared" si="2"/>
        <v>856999</v>
      </c>
      <c r="AX5" s="39">
        <f t="shared" si="2"/>
        <v>259972</v>
      </c>
      <c r="AY5" s="39">
        <f t="shared" si="2"/>
        <v>14082</v>
      </c>
      <c r="AZ5" s="39">
        <f t="shared" si="2"/>
        <v>31066</v>
      </c>
      <c r="BA5" s="39">
        <f t="shared" si="2"/>
        <v>88526</v>
      </c>
      <c r="BB5" s="39">
        <f t="shared" si="2"/>
        <v>393646</v>
      </c>
      <c r="BC5" s="39">
        <f>SUM(BC6,BC22,BC28,BC99,BC95)</f>
        <v>49956</v>
      </c>
      <c r="BD5" s="39">
        <f t="shared" si="2"/>
        <v>18254</v>
      </c>
      <c r="BE5" s="39">
        <f t="shared" si="2"/>
        <v>174921</v>
      </c>
      <c r="BF5" s="39">
        <f t="shared" si="2"/>
        <v>193175</v>
      </c>
      <c r="BG5" s="39">
        <f t="shared" si="2"/>
        <v>22192</v>
      </c>
      <c r="BH5" s="39">
        <f t="shared" si="2"/>
        <v>34934</v>
      </c>
      <c r="BI5" s="39">
        <f t="shared" si="2"/>
        <v>155631</v>
      </c>
      <c r="BJ5" s="39">
        <f t="shared" si="2"/>
        <v>88794</v>
      </c>
      <c r="BK5" s="39">
        <f t="shared" si="2"/>
        <v>301551</v>
      </c>
      <c r="BL5" s="39">
        <f t="shared" si="2"/>
        <v>426909</v>
      </c>
      <c r="BM5" s="39">
        <f t="shared" si="2"/>
        <v>392836</v>
      </c>
      <c r="BN5" s="39">
        <f t="shared" si="2"/>
        <v>140913</v>
      </c>
      <c r="BO5" s="39">
        <f t="shared" si="2"/>
        <v>64350</v>
      </c>
      <c r="BP5" s="39">
        <f t="shared" si="2"/>
        <v>76738</v>
      </c>
      <c r="BQ5" s="39">
        <f t="shared" si="2"/>
        <v>37069</v>
      </c>
      <c r="BR5" s="39">
        <f t="shared" si="2"/>
        <v>164913</v>
      </c>
      <c r="BS5" s="39">
        <f t="shared" si="2"/>
        <v>26984</v>
      </c>
      <c r="BT5" s="39">
        <f t="shared" si="2"/>
        <v>577618</v>
      </c>
      <c r="BU5" s="39">
        <f t="shared" si="2"/>
        <v>208315</v>
      </c>
      <c r="BV5" s="39">
        <f t="shared" si="2"/>
        <v>124351</v>
      </c>
      <c r="BW5" s="39">
        <f t="shared" si="2"/>
        <v>910284</v>
      </c>
      <c r="BX5" s="39">
        <f t="shared" ref="BX5:CE5" si="4">SUM(BX6,BX22,BX28,BX99,BX95)</f>
        <v>73783</v>
      </c>
      <c r="BY5" s="39">
        <f t="shared" si="4"/>
        <v>147200</v>
      </c>
      <c r="BZ5" s="39">
        <f t="shared" si="4"/>
        <v>220983</v>
      </c>
      <c r="CA5" s="39">
        <f t="shared" si="4"/>
        <v>27688</v>
      </c>
      <c r="CB5" s="39">
        <f t="shared" si="4"/>
        <v>124299</v>
      </c>
      <c r="CC5" s="39">
        <f t="shared" si="4"/>
        <v>47365</v>
      </c>
      <c r="CD5" s="160">
        <f t="shared" si="4"/>
        <v>4456658</v>
      </c>
      <c r="CE5" s="161">
        <f t="shared" si="4"/>
        <v>8223178</v>
      </c>
      <c r="CF5" s="20"/>
      <c r="CG5" s="20"/>
      <c r="CH5" s="20"/>
    </row>
    <row r="6" spans="1:86" s="21" customFormat="1" ht="12" customHeight="1" thickTop="1">
      <c r="A6" s="162" t="s">
        <v>332</v>
      </c>
      <c r="B6" s="163">
        <f>SUM(B7:B21)</f>
        <v>221985</v>
      </c>
      <c r="C6" s="164">
        <f t="shared" ref="C6:AJ6" si="5">SUM(C7:C21)</f>
        <v>95634</v>
      </c>
      <c r="D6" s="164">
        <f t="shared" si="5"/>
        <v>26574</v>
      </c>
      <c r="E6" s="165">
        <f>SUM(B6:D6)</f>
        <v>344193</v>
      </c>
      <c r="F6" s="163">
        <f t="shared" si="5"/>
        <v>0</v>
      </c>
      <c r="G6" s="164">
        <f t="shared" si="5"/>
        <v>0</v>
      </c>
      <c r="H6" s="164">
        <f t="shared" si="5"/>
        <v>0</v>
      </c>
      <c r="I6" s="164">
        <f t="shared" si="5"/>
        <v>0</v>
      </c>
      <c r="J6" s="166">
        <f t="shared" ref="J6:J37" si="6">SUM(F6,G6,H6,I6)</f>
        <v>0</v>
      </c>
      <c r="K6" s="163">
        <f t="shared" si="5"/>
        <v>0</v>
      </c>
      <c r="L6" s="164">
        <f t="shared" si="5"/>
        <v>0</v>
      </c>
      <c r="M6" s="164">
        <f t="shared" si="5"/>
        <v>0</v>
      </c>
      <c r="N6" s="164">
        <f t="shared" ref="N6" si="7">SUM(N7:N21)</f>
        <v>0</v>
      </c>
      <c r="O6" s="164">
        <f t="shared" si="5"/>
        <v>0</v>
      </c>
      <c r="P6" s="164">
        <f t="shared" si="5"/>
        <v>0</v>
      </c>
      <c r="Q6" s="164">
        <f t="shared" si="5"/>
        <v>0</v>
      </c>
      <c r="R6" s="164">
        <f t="shared" si="5"/>
        <v>0</v>
      </c>
      <c r="S6" s="164">
        <f t="shared" si="5"/>
        <v>0</v>
      </c>
      <c r="T6" s="164">
        <f t="shared" si="5"/>
        <v>0</v>
      </c>
      <c r="U6" s="164">
        <f t="shared" si="5"/>
        <v>0</v>
      </c>
      <c r="V6" s="164">
        <f t="shared" si="5"/>
        <v>0</v>
      </c>
      <c r="W6" s="164">
        <f t="shared" si="5"/>
        <v>0</v>
      </c>
      <c r="X6" s="164">
        <f t="shared" si="5"/>
        <v>0</v>
      </c>
      <c r="Y6" s="164">
        <f t="shared" si="5"/>
        <v>0</v>
      </c>
      <c r="Z6" s="164">
        <f t="shared" si="5"/>
        <v>566</v>
      </c>
      <c r="AA6" s="164">
        <f t="shared" si="5"/>
        <v>0</v>
      </c>
      <c r="AB6" s="164">
        <f t="shared" si="5"/>
        <v>0</v>
      </c>
      <c r="AC6" s="164">
        <f t="shared" si="5"/>
        <v>0</v>
      </c>
      <c r="AD6" s="164">
        <f t="shared" si="5"/>
        <v>0</v>
      </c>
      <c r="AE6" s="164">
        <f t="shared" si="5"/>
        <v>0</v>
      </c>
      <c r="AF6" s="164">
        <f t="shared" si="5"/>
        <v>0</v>
      </c>
      <c r="AG6" s="164">
        <f t="shared" si="5"/>
        <v>0</v>
      </c>
      <c r="AH6" s="164">
        <f t="shared" si="5"/>
        <v>0</v>
      </c>
      <c r="AI6" s="164">
        <f t="shared" si="5"/>
        <v>0</v>
      </c>
      <c r="AJ6" s="164">
        <f t="shared" si="5"/>
        <v>0</v>
      </c>
      <c r="AK6" s="164">
        <f t="shared" ref="AK6:CE6" si="8">SUM(AK7:AK21)</f>
        <v>0</v>
      </c>
      <c r="AL6" s="164">
        <f t="shared" si="8"/>
        <v>0</v>
      </c>
      <c r="AM6" s="164">
        <f t="shared" si="8"/>
        <v>0</v>
      </c>
      <c r="AN6" s="164">
        <f t="shared" si="8"/>
        <v>0</v>
      </c>
      <c r="AO6" s="167">
        <f>SUM(AN6,AM6,AL6,AK6,AJ6,AI6,AH6,AG6,AF6,AE6,AD6,AC6,AB6,AA6,Z6,Y6,X6,W6,V6,U6,T6,S6,R6,Q6,P6,O6,M6,L6,K6)</f>
        <v>566</v>
      </c>
      <c r="AP6" s="168">
        <f t="shared" si="8"/>
        <v>0</v>
      </c>
      <c r="AQ6" s="169">
        <f t="shared" si="8"/>
        <v>0</v>
      </c>
      <c r="AR6" s="170">
        <f t="shared" ref="AR6:AR37" si="9">SUM(AP6,AQ6)</f>
        <v>0</v>
      </c>
      <c r="AS6" s="171">
        <f t="shared" si="8"/>
        <v>0</v>
      </c>
      <c r="AT6" s="172">
        <f t="shared" ref="AT6:AT37" si="10">SUM(AS6,AR6,AO6,J6)</f>
        <v>566</v>
      </c>
      <c r="AU6" s="173">
        <f t="shared" si="8"/>
        <v>0</v>
      </c>
      <c r="AV6" s="174">
        <f t="shared" si="8"/>
        <v>40</v>
      </c>
      <c r="AW6" s="174">
        <f>SUM(AU6:AV6)</f>
        <v>40</v>
      </c>
      <c r="AX6" s="174">
        <f t="shared" si="8"/>
        <v>96</v>
      </c>
      <c r="AY6" s="174">
        <f t="shared" si="8"/>
        <v>0</v>
      </c>
      <c r="AZ6" s="174">
        <f t="shared" si="8"/>
        <v>0</v>
      </c>
      <c r="BA6" s="174">
        <f t="shared" si="8"/>
        <v>0</v>
      </c>
      <c r="BB6" s="174">
        <f>SUM(AX6:BA6)</f>
        <v>96</v>
      </c>
      <c r="BC6" s="164">
        <f>SUM(BC7:BC21)</f>
        <v>0</v>
      </c>
      <c r="BD6" s="174">
        <f t="shared" si="8"/>
        <v>0</v>
      </c>
      <c r="BE6" s="174">
        <f t="shared" si="8"/>
        <v>0</v>
      </c>
      <c r="BF6" s="174">
        <f>SUM(BD6:BE6)</f>
        <v>0</v>
      </c>
      <c r="BG6" s="174">
        <f t="shared" si="8"/>
        <v>0</v>
      </c>
      <c r="BH6" s="174">
        <f t="shared" si="8"/>
        <v>0</v>
      </c>
      <c r="BI6" s="174">
        <f t="shared" si="8"/>
        <v>0</v>
      </c>
      <c r="BJ6" s="174">
        <f t="shared" si="8"/>
        <v>0</v>
      </c>
      <c r="BK6" s="174">
        <f>SUM(BG6:BJ6)</f>
        <v>0</v>
      </c>
      <c r="BL6" s="174">
        <f t="shared" si="8"/>
        <v>0</v>
      </c>
      <c r="BM6" s="174">
        <f t="shared" si="8"/>
        <v>0</v>
      </c>
      <c r="BN6" s="174">
        <f t="shared" si="8"/>
        <v>0</v>
      </c>
      <c r="BO6" s="174">
        <f t="shared" si="8"/>
        <v>0</v>
      </c>
      <c r="BP6" s="174">
        <f t="shared" si="8"/>
        <v>0</v>
      </c>
      <c r="BQ6" s="174">
        <f t="shared" si="8"/>
        <v>0</v>
      </c>
      <c r="BR6" s="174">
        <f t="shared" si="8"/>
        <v>11</v>
      </c>
      <c r="BS6" s="174">
        <f t="shared" si="8"/>
        <v>0</v>
      </c>
      <c r="BT6" s="174">
        <f t="shared" si="8"/>
        <v>1683</v>
      </c>
      <c r="BU6" s="174">
        <f t="shared" si="8"/>
        <v>7</v>
      </c>
      <c r="BV6" s="174">
        <f t="shared" si="8"/>
        <v>0</v>
      </c>
      <c r="BW6" s="174">
        <f>BT6+BU6+BV6</f>
        <v>1690</v>
      </c>
      <c r="BX6" s="174">
        <f t="shared" si="8"/>
        <v>0</v>
      </c>
      <c r="BY6" s="174">
        <f t="shared" si="8"/>
        <v>0</v>
      </c>
      <c r="BZ6" s="174">
        <f>BX6+BY6</f>
        <v>0</v>
      </c>
      <c r="CA6" s="174">
        <f t="shared" si="8"/>
        <v>0</v>
      </c>
      <c r="CB6" s="174">
        <f t="shared" si="8"/>
        <v>0</v>
      </c>
      <c r="CC6" s="174">
        <f t="shared" si="8"/>
        <v>0</v>
      </c>
      <c r="CD6" s="175">
        <f>SUM(CC6,CB6,BC6,CA6,BZ6,BW6,BS6,BR6,BQ6,BP6,BO6,BN6,BM6,BL6,BK6,BF6,BB6,AW6)</f>
        <v>1837</v>
      </c>
      <c r="CE6" s="176">
        <f t="shared" si="8"/>
        <v>346596</v>
      </c>
    </row>
    <row r="7" spans="1:86" s="23" customFormat="1" ht="12" customHeight="1">
      <c r="A7" s="177" t="s">
        <v>72</v>
      </c>
      <c r="B7" s="178">
        <v>7930</v>
      </c>
      <c r="C7" s="179">
        <v>271</v>
      </c>
      <c r="D7" s="179">
        <v>8</v>
      </c>
      <c r="E7" s="180">
        <f>SUM(B7:D7)</f>
        <v>8209</v>
      </c>
      <c r="F7" s="181">
        <v>0</v>
      </c>
      <c r="G7" s="22">
        <v>0</v>
      </c>
      <c r="H7" s="22">
        <v>0</v>
      </c>
      <c r="I7" s="22">
        <v>0</v>
      </c>
      <c r="J7" s="182">
        <f t="shared" si="6"/>
        <v>0</v>
      </c>
      <c r="K7" s="181">
        <v>0</v>
      </c>
      <c r="L7" s="22">
        <v>0</v>
      </c>
      <c r="M7" s="22">
        <v>0</v>
      </c>
      <c r="N7" s="22">
        <f t="shared" ref="N7:N21" si="11">SUM(K7:M7)</f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183">
        <f t="shared" ref="AO7:AO70" si="12">SUM(AN7,AM7,AL7,AK7,AJ7,AI7,AH7,AG7,AF7,AE7,AD7,AC7,AB7,AA7,Z7,Y7,X7,W7,V7,U7,T7,S7,R7,Q7,P7,O7,M7,L7,K7)</f>
        <v>0</v>
      </c>
      <c r="AP7" s="181">
        <v>0</v>
      </c>
      <c r="AQ7" s="22">
        <v>0</v>
      </c>
      <c r="AR7" s="182">
        <f t="shared" si="9"/>
        <v>0</v>
      </c>
      <c r="AS7" s="184">
        <v>0</v>
      </c>
      <c r="AT7" s="185">
        <f t="shared" si="10"/>
        <v>0</v>
      </c>
      <c r="AU7" s="178">
        <v>0</v>
      </c>
      <c r="AV7" s="179">
        <v>0</v>
      </c>
      <c r="AW7" s="179">
        <f>SUM(AU7:AV7)</f>
        <v>0</v>
      </c>
      <c r="AX7" s="179">
        <v>0</v>
      </c>
      <c r="AY7" s="179">
        <v>0</v>
      </c>
      <c r="AZ7" s="179">
        <v>0</v>
      </c>
      <c r="BA7" s="179">
        <v>0</v>
      </c>
      <c r="BB7" s="179">
        <f>SUM(AX7:BA7)</f>
        <v>0</v>
      </c>
      <c r="BC7" s="22">
        <v>0</v>
      </c>
      <c r="BD7" s="179">
        <v>0</v>
      </c>
      <c r="BE7" s="179">
        <v>0</v>
      </c>
      <c r="BF7" s="179">
        <f>SUM(BD7:BE7)</f>
        <v>0</v>
      </c>
      <c r="BG7" s="179">
        <v>0</v>
      </c>
      <c r="BH7" s="179">
        <v>0</v>
      </c>
      <c r="BI7" s="179">
        <v>0</v>
      </c>
      <c r="BJ7" s="179">
        <v>0</v>
      </c>
      <c r="BK7" s="179">
        <f>BG7+BH7+BI7+BJ7</f>
        <v>0</v>
      </c>
      <c r="BL7" s="179">
        <v>0</v>
      </c>
      <c r="BM7" s="179">
        <v>0</v>
      </c>
      <c r="BN7" s="179">
        <v>0</v>
      </c>
      <c r="BO7" s="179">
        <v>0</v>
      </c>
      <c r="BP7" s="179">
        <v>0</v>
      </c>
      <c r="BQ7" s="179">
        <v>0</v>
      </c>
      <c r="BR7" s="179">
        <v>0</v>
      </c>
      <c r="BS7" s="179">
        <v>0</v>
      </c>
      <c r="BT7" s="179">
        <v>487</v>
      </c>
      <c r="BU7" s="179">
        <v>0</v>
      </c>
      <c r="BV7" s="179">
        <v>0</v>
      </c>
      <c r="BW7" s="179">
        <f>BT7+BU7+BV7</f>
        <v>487</v>
      </c>
      <c r="BX7" s="179">
        <v>0</v>
      </c>
      <c r="BY7" s="179">
        <v>0</v>
      </c>
      <c r="BZ7" s="179">
        <f>BX7+BY7</f>
        <v>0</v>
      </c>
      <c r="CA7" s="179">
        <v>0</v>
      </c>
      <c r="CB7" s="179">
        <v>0</v>
      </c>
      <c r="CC7" s="179">
        <v>0</v>
      </c>
      <c r="CD7" s="180">
        <f t="shared" ref="CD7:CD70" si="13">SUM(CC7,CB7,BC7,CA7,BZ7,BW7,BS7,BR7,BQ7,BP7,BO7,BN7,BM7,BL7,BK7,BF7,BB7,AW7)</f>
        <v>487</v>
      </c>
      <c r="CE7" s="184">
        <v>8696</v>
      </c>
    </row>
    <row r="8" spans="1:86" s="23" customFormat="1" ht="12" customHeight="1">
      <c r="A8" s="186" t="s">
        <v>73</v>
      </c>
      <c r="B8" s="187">
        <v>24706</v>
      </c>
      <c r="C8" s="188">
        <v>1478</v>
      </c>
      <c r="D8" s="188">
        <v>43</v>
      </c>
      <c r="E8" s="189">
        <f t="shared" ref="E8:E73" si="14">SUM(B8:D8)</f>
        <v>26227</v>
      </c>
      <c r="F8" s="190">
        <v>0</v>
      </c>
      <c r="G8" s="191">
        <v>0</v>
      </c>
      <c r="H8" s="191">
        <v>0</v>
      </c>
      <c r="I8" s="191">
        <v>0</v>
      </c>
      <c r="J8" s="192">
        <f t="shared" si="6"/>
        <v>0</v>
      </c>
      <c r="K8" s="190">
        <v>0</v>
      </c>
      <c r="L8" s="191">
        <v>0</v>
      </c>
      <c r="M8" s="191">
        <v>0</v>
      </c>
      <c r="N8" s="191">
        <f t="shared" si="11"/>
        <v>0</v>
      </c>
      <c r="O8" s="191">
        <v>0</v>
      </c>
      <c r="P8" s="191">
        <v>0</v>
      </c>
      <c r="Q8" s="191">
        <v>0</v>
      </c>
      <c r="R8" s="191">
        <v>0</v>
      </c>
      <c r="S8" s="191">
        <v>0</v>
      </c>
      <c r="T8" s="191">
        <v>0</v>
      </c>
      <c r="U8" s="191">
        <v>0</v>
      </c>
      <c r="V8" s="191">
        <v>0</v>
      </c>
      <c r="W8" s="191">
        <v>0</v>
      </c>
      <c r="X8" s="191">
        <v>0</v>
      </c>
      <c r="Y8" s="191">
        <v>0</v>
      </c>
      <c r="Z8" s="191">
        <v>0</v>
      </c>
      <c r="AA8" s="191">
        <v>0</v>
      </c>
      <c r="AB8" s="191">
        <v>0</v>
      </c>
      <c r="AC8" s="191">
        <v>0</v>
      </c>
      <c r="AD8" s="191">
        <v>0</v>
      </c>
      <c r="AE8" s="191">
        <v>0</v>
      </c>
      <c r="AF8" s="191">
        <v>0</v>
      </c>
      <c r="AG8" s="191">
        <v>0</v>
      </c>
      <c r="AH8" s="191">
        <v>0</v>
      </c>
      <c r="AI8" s="191">
        <v>0</v>
      </c>
      <c r="AJ8" s="191">
        <v>0</v>
      </c>
      <c r="AK8" s="191">
        <v>0</v>
      </c>
      <c r="AL8" s="191">
        <v>0</v>
      </c>
      <c r="AM8" s="191">
        <v>0</v>
      </c>
      <c r="AN8" s="191">
        <v>0</v>
      </c>
      <c r="AO8" s="193">
        <f t="shared" si="12"/>
        <v>0</v>
      </c>
      <c r="AP8" s="190">
        <v>0</v>
      </c>
      <c r="AQ8" s="191">
        <v>0</v>
      </c>
      <c r="AR8" s="192">
        <f t="shared" si="9"/>
        <v>0</v>
      </c>
      <c r="AS8" s="194">
        <v>0</v>
      </c>
      <c r="AT8" s="195">
        <f t="shared" si="10"/>
        <v>0</v>
      </c>
      <c r="AU8" s="187">
        <v>0</v>
      </c>
      <c r="AV8" s="188">
        <v>0</v>
      </c>
      <c r="AW8" s="188">
        <f t="shared" ref="AW8:AW73" si="15">SUM(AU8:AV8)</f>
        <v>0</v>
      </c>
      <c r="AX8" s="188">
        <v>0</v>
      </c>
      <c r="AY8" s="188">
        <v>0</v>
      </c>
      <c r="AZ8" s="188">
        <v>0</v>
      </c>
      <c r="BA8" s="188">
        <v>0</v>
      </c>
      <c r="BB8" s="188">
        <f t="shared" ref="BB8:BB73" si="16">SUM(AX8:BA8)</f>
        <v>0</v>
      </c>
      <c r="BC8" s="191">
        <v>0</v>
      </c>
      <c r="BD8" s="188">
        <v>0</v>
      </c>
      <c r="BE8" s="188">
        <v>0</v>
      </c>
      <c r="BF8" s="188">
        <f t="shared" ref="BF8:BF73" si="17">SUM(BD8:BE8)</f>
        <v>0</v>
      </c>
      <c r="BG8" s="188">
        <v>0</v>
      </c>
      <c r="BH8" s="188">
        <v>0</v>
      </c>
      <c r="BI8" s="188">
        <v>0</v>
      </c>
      <c r="BJ8" s="188">
        <v>0</v>
      </c>
      <c r="BK8" s="188">
        <f t="shared" ref="BK8:BK73" si="18">BG8+BH8+BI8+BJ8</f>
        <v>0</v>
      </c>
      <c r="BL8" s="188">
        <v>0</v>
      </c>
      <c r="BM8" s="188">
        <v>0</v>
      </c>
      <c r="BN8" s="188">
        <v>0</v>
      </c>
      <c r="BO8" s="188">
        <v>0</v>
      </c>
      <c r="BP8" s="188">
        <v>0</v>
      </c>
      <c r="BQ8" s="188">
        <v>0</v>
      </c>
      <c r="BR8" s="188">
        <v>0</v>
      </c>
      <c r="BS8" s="188">
        <v>0</v>
      </c>
      <c r="BT8" s="188">
        <v>341</v>
      </c>
      <c r="BU8" s="188">
        <v>0</v>
      </c>
      <c r="BV8" s="188">
        <v>0</v>
      </c>
      <c r="BW8" s="188">
        <f t="shared" ref="BW8:BW73" si="19">BT8+BU8+BV8</f>
        <v>341</v>
      </c>
      <c r="BX8" s="188">
        <v>0</v>
      </c>
      <c r="BY8" s="188">
        <v>0</v>
      </c>
      <c r="BZ8" s="188">
        <f t="shared" ref="BZ8:BZ73" si="20">BX8+BY8</f>
        <v>0</v>
      </c>
      <c r="CA8" s="188">
        <v>0</v>
      </c>
      <c r="CB8" s="188">
        <v>0</v>
      </c>
      <c r="CC8" s="188">
        <v>0</v>
      </c>
      <c r="CD8" s="189">
        <f t="shared" si="13"/>
        <v>341</v>
      </c>
      <c r="CE8" s="194">
        <v>26568</v>
      </c>
    </row>
    <row r="9" spans="1:86" s="23" customFormat="1" ht="12" customHeight="1">
      <c r="A9" s="177" t="s">
        <v>74</v>
      </c>
      <c r="B9" s="178">
        <v>9082</v>
      </c>
      <c r="C9" s="179">
        <v>12</v>
      </c>
      <c r="D9" s="179">
        <v>0</v>
      </c>
      <c r="E9" s="180">
        <f t="shared" si="14"/>
        <v>9094</v>
      </c>
      <c r="F9" s="181">
        <v>0</v>
      </c>
      <c r="G9" s="22">
        <v>0</v>
      </c>
      <c r="H9" s="22">
        <v>0</v>
      </c>
      <c r="I9" s="22">
        <v>0</v>
      </c>
      <c r="J9" s="182">
        <f t="shared" si="6"/>
        <v>0</v>
      </c>
      <c r="K9" s="181">
        <v>0</v>
      </c>
      <c r="L9" s="22">
        <v>0</v>
      </c>
      <c r="M9" s="22">
        <v>0</v>
      </c>
      <c r="N9" s="22">
        <f t="shared" si="11"/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183">
        <f t="shared" si="12"/>
        <v>0</v>
      </c>
      <c r="AP9" s="181">
        <v>0</v>
      </c>
      <c r="AQ9" s="22">
        <v>0</v>
      </c>
      <c r="AR9" s="182">
        <f t="shared" si="9"/>
        <v>0</v>
      </c>
      <c r="AS9" s="184">
        <v>0</v>
      </c>
      <c r="AT9" s="185">
        <f t="shared" si="10"/>
        <v>0</v>
      </c>
      <c r="AU9" s="178">
        <v>0</v>
      </c>
      <c r="AV9" s="179">
        <v>0</v>
      </c>
      <c r="AW9" s="179">
        <f t="shared" si="15"/>
        <v>0</v>
      </c>
      <c r="AX9" s="179">
        <v>0</v>
      </c>
      <c r="AY9" s="179">
        <v>0</v>
      </c>
      <c r="AZ9" s="179">
        <v>0</v>
      </c>
      <c r="BA9" s="179">
        <v>0</v>
      </c>
      <c r="BB9" s="179">
        <f t="shared" si="16"/>
        <v>0</v>
      </c>
      <c r="BC9" s="22">
        <v>0</v>
      </c>
      <c r="BD9" s="179">
        <v>0</v>
      </c>
      <c r="BE9" s="179">
        <v>0</v>
      </c>
      <c r="BF9" s="179">
        <f t="shared" si="17"/>
        <v>0</v>
      </c>
      <c r="BG9" s="179">
        <v>0</v>
      </c>
      <c r="BH9" s="179">
        <v>0</v>
      </c>
      <c r="BI9" s="179">
        <v>0</v>
      </c>
      <c r="BJ9" s="179">
        <v>0</v>
      </c>
      <c r="BK9" s="179">
        <f t="shared" si="18"/>
        <v>0</v>
      </c>
      <c r="BL9" s="179">
        <v>0</v>
      </c>
      <c r="BM9" s="179">
        <v>0</v>
      </c>
      <c r="BN9" s="179">
        <v>0</v>
      </c>
      <c r="BO9" s="179">
        <v>0</v>
      </c>
      <c r="BP9" s="179">
        <v>0</v>
      </c>
      <c r="BQ9" s="179">
        <v>0</v>
      </c>
      <c r="BR9" s="179">
        <v>0</v>
      </c>
      <c r="BS9" s="179">
        <v>0</v>
      </c>
      <c r="BT9" s="179">
        <v>1</v>
      </c>
      <c r="BU9" s="179">
        <v>0</v>
      </c>
      <c r="BV9" s="179">
        <v>0</v>
      </c>
      <c r="BW9" s="179">
        <f t="shared" si="19"/>
        <v>1</v>
      </c>
      <c r="BX9" s="179">
        <v>0</v>
      </c>
      <c r="BY9" s="179">
        <v>0</v>
      </c>
      <c r="BZ9" s="179">
        <f t="shared" si="20"/>
        <v>0</v>
      </c>
      <c r="CA9" s="179">
        <v>0</v>
      </c>
      <c r="CB9" s="179">
        <v>0</v>
      </c>
      <c r="CC9" s="179">
        <v>0</v>
      </c>
      <c r="CD9" s="180">
        <f t="shared" si="13"/>
        <v>1</v>
      </c>
      <c r="CE9" s="184">
        <v>9095</v>
      </c>
    </row>
    <row r="10" spans="1:86" s="23" customFormat="1" ht="12" customHeight="1">
      <c r="A10" s="186" t="s">
        <v>75</v>
      </c>
      <c r="B10" s="187">
        <v>41720</v>
      </c>
      <c r="C10" s="188">
        <v>219</v>
      </c>
      <c r="D10" s="188">
        <v>1</v>
      </c>
      <c r="E10" s="189">
        <f t="shared" si="14"/>
        <v>41940</v>
      </c>
      <c r="F10" s="190">
        <v>0</v>
      </c>
      <c r="G10" s="191">
        <v>0</v>
      </c>
      <c r="H10" s="191">
        <v>0</v>
      </c>
      <c r="I10" s="191">
        <v>0</v>
      </c>
      <c r="J10" s="192">
        <f t="shared" si="6"/>
        <v>0</v>
      </c>
      <c r="K10" s="190">
        <v>0</v>
      </c>
      <c r="L10" s="191">
        <v>0</v>
      </c>
      <c r="M10" s="191">
        <v>0</v>
      </c>
      <c r="N10" s="191">
        <f t="shared" si="11"/>
        <v>0</v>
      </c>
      <c r="O10" s="191">
        <v>0</v>
      </c>
      <c r="P10" s="191">
        <v>0</v>
      </c>
      <c r="Q10" s="191">
        <v>0</v>
      </c>
      <c r="R10" s="191">
        <v>0</v>
      </c>
      <c r="S10" s="191">
        <v>0</v>
      </c>
      <c r="T10" s="191">
        <v>0</v>
      </c>
      <c r="U10" s="191">
        <v>0</v>
      </c>
      <c r="V10" s="191">
        <v>0</v>
      </c>
      <c r="W10" s="191">
        <v>0</v>
      </c>
      <c r="X10" s="191">
        <v>0</v>
      </c>
      <c r="Y10" s="191">
        <v>0</v>
      </c>
      <c r="Z10" s="191">
        <v>0</v>
      </c>
      <c r="AA10" s="191">
        <v>0</v>
      </c>
      <c r="AB10" s="191">
        <v>0</v>
      </c>
      <c r="AC10" s="191">
        <v>0</v>
      </c>
      <c r="AD10" s="191">
        <v>0</v>
      </c>
      <c r="AE10" s="191">
        <v>0</v>
      </c>
      <c r="AF10" s="191">
        <v>0</v>
      </c>
      <c r="AG10" s="191">
        <v>0</v>
      </c>
      <c r="AH10" s="191">
        <v>0</v>
      </c>
      <c r="AI10" s="191">
        <v>0</v>
      </c>
      <c r="AJ10" s="191">
        <v>0</v>
      </c>
      <c r="AK10" s="191">
        <v>0</v>
      </c>
      <c r="AL10" s="191">
        <v>0</v>
      </c>
      <c r="AM10" s="191">
        <v>0</v>
      </c>
      <c r="AN10" s="191">
        <v>0</v>
      </c>
      <c r="AO10" s="193">
        <f t="shared" si="12"/>
        <v>0</v>
      </c>
      <c r="AP10" s="190">
        <v>0</v>
      </c>
      <c r="AQ10" s="191">
        <v>0</v>
      </c>
      <c r="AR10" s="192">
        <f t="shared" si="9"/>
        <v>0</v>
      </c>
      <c r="AS10" s="194">
        <v>0</v>
      </c>
      <c r="AT10" s="195">
        <f t="shared" si="10"/>
        <v>0</v>
      </c>
      <c r="AU10" s="187">
        <v>0</v>
      </c>
      <c r="AV10" s="188">
        <v>0</v>
      </c>
      <c r="AW10" s="188">
        <f t="shared" si="15"/>
        <v>0</v>
      </c>
      <c r="AX10" s="188">
        <v>0</v>
      </c>
      <c r="AY10" s="188">
        <v>0</v>
      </c>
      <c r="AZ10" s="188">
        <v>0</v>
      </c>
      <c r="BA10" s="188">
        <v>0</v>
      </c>
      <c r="BB10" s="188">
        <f t="shared" si="16"/>
        <v>0</v>
      </c>
      <c r="BC10" s="191">
        <v>0</v>
      </c>
      <c r="BD10" s="188">
        <v>0</v>
      </c>
      <c r="BE10" s="188">
        <v>0</v>
      </c>
      <c r="BF10" s="188">
        <f t="shared" si="17"/>
        <v>0</v>
      </c>
      <c r="BG10" s="188">
        <v>0</v>
      </c>
      <c r="BH10" s="188">
        <v>0</v>
      </c>
      <c r="BI10" s="188">
        <v>0</v>
      </c>
      <c r="BJ10" s="188">
        <v>0</v>
      </c>
      <c r="BK10" s="188">
        <f t="shared" si="18"/>
        <v>0</v>
      </c>
      <c r="BL10" s="188">
        <v>0</v>
      </c>
      <c r="BM10" s="188">
        <v>0</v>
      </c>
      <c r="BN10" s="188">
        <v>0</v>
      </c>
      <c r="BO10" s="188">
        <v>0</v>
      </c>
      <c r="BP10" s="188">
        <v>0</v>
      </c>
      <c r="BQ10" s="188">
        <v>0</v>
      </c>
      <c r="BR10" s="188">
        <v>0</v>
      </c>
      <c r="BS10" s="188">
        <v>0</v>
      </c>
      <c r="BT10" s="188">
        <v>0</v>
      </c>
      <c r="BU10" s="188">
        <v>0</v>
      </c>
      <c r="BV10" s="188">
        <v>0</v>
      </c>
      <c r="BW10" s="188">
        <f t="shared" si="19"/>
        <v>0</v>
      </c>
      <c r="BX10" s="188">
        <v>0</v>
      </c>
      <c r="BY10" s="188">
        <v>0</v>
      </c>
      <c r="BZ10" s="188">
        <f t="shared" si="20"/>
        <v>0</v>
      </c>
      <c r="CA10" s="188">
        <v>0</v>
      </c>
      <c r="CB10" s="188">
        <v>0</v>
      </c>
      <c r="CC10" s="188">
        <v>0</v>
      </c>
      <c r="CD10" s="189">
        <f t="shared" si="13"/>
        <v>0</v>
      </c>
      <c r="CE10" s="194">
        <v>41940</v>
      </c>
    </row>
    <row r="11" spans="1:86" s="23" customFormat="1" ht="12" customHeight="1">
      <c r="A11" s="177" t="s">
        <v>76</v>
      </c>
      <c r="B11" s="178">
        <v>60169</v>
      </c>
      <c r="C11" s="179">
        <v>1328</v>
      </c>
      <c r="D11" s="179">
        <v>23</v>
      </c>
      <c r="E11" s="180">
        <f t="shared" si="14"/>
        <v>61520</v>
      </c>
      <c r="F11" s="181">
        <v>0</v>
      </c>
      <c r="G11" s="22">
        <v>0</v>
      </c>
      <c r="H11" s="22">
        <v>0</v>
      </c>
      <c r="I11" s="22">
        <v>0</v>
      </c>
      <c r="J11" s="182">
        <f t="shared" si="6"/>
        <v>0</v>
      </c>
      <c r="K11" s="181">
        <v>0</v>
      </c>
      <c r="L11" s="22">
        <v>0</v>
      </c>
      <c r="M11" s="22">
        <v>0</v>
      </c>
      <c r="N11" s="22">
        <f t="shared" si="11"/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183">
        <f t="shared" si="12"/>
        <v>0</v>
      </c>
      <c r="AP11" s="181">
        <v>0</v>
      </c>
      <c r="AQ11" s="22">
        <v>0</v>
      </c>
      <c r="AR11" s="182">
        <f t="shared" si="9"/>
        <v>0</v>
      </c>
      <c r="AS11" s="184">
        <v>0</v>
      </c>
      <c r="AT11" s="185">
        <f t="shared" si="10"/>
        <v>0</v>
      </c>
      <c r="AU11" s="178">
        <v>0</v>
      </c>
      <c r="AV11" s="179">
        <v>0</v>
      </c>
      <c r="AW11" s="179">
        <f t="shared" si="15"/>
        <v>0</v>
      </c>
      <c r="AX11" s="179">
        <v>0</v>
      </c>
      <c r="AY11" s="179">
        <v>0</v>
      </c>
      <c r="AZ11" s="179">
        <v>0</v>
      </c>
      <c r="BA11" s="179">
        <v>0</v>
      </c>
      <c r="BB11" s="179">
        <f t="shared" si="16"/>
        <v>0</v>
      </c>
      <c r="BC11" s="22">
        <v>0</v>
      </c>
      <c r="BD11" s="179">
        <v>0</v>
      </c>
      <c r="BE11" s="179">
        <v>0</v>
      </c>
      <c r="BF11" s="179">
        <f t="shared" si="17"/>
        <v>0</v>
      </c>
      <c r="BG11" s="179">
        <v>0</v>
      </c>
      <c r="BH11" s="179">
        <v>0</v>
      </c>
      <c r="BI11" s="179">
        <v>0</v>
      </c>
      <c r="BJ11" s="179">
        <v>0</v>
      </c>
      <c r="BK11" s="179">
        <f t="shared" si="18"/>
        <v>0</v>
      </c>
      <c r="BL11" s="179">
        <v>0</v>
      </c>
      <c r="BM11" s="179">
        <v>0</v>
      </c>
      <c r="BN11" s="179">
        <v>0</v>
      </c>
      <c r="BO11" s="179">
        <v>0</v>
      </c>
      <c r="BP11" s="179">
        <v>0</v>
      </c>
      <c r="BQ11" s="179">
        <v>0</v>
      </c>
      <c r="BR11" s="179">
        <v>0</v>
      </c>
      <c r="BS11" s="179">
        <v>0</v>
      </c>
      <c r="BT11" s="179">
        <v>0</v>
      </c>
      <c r="BU11" s="179">
        <v>0</v>
      </c>
      <c r="BV11" s="179">
        <v>0</v>
      </c>
      <c r="BW11" s="179">
        <f t="shared" si="19"/>
        <v>0</v>
      </c>
      <c r="BX11" s="179">
        <v>0</v>
      </c>
      <c r="BY11" s="179">
        <v>0</v>
      </c>
      <c r="BZ11" s="179">
        <f t="shared" si="20"/>
        <v>0</v>
      </c>
      <c r="CA11" s="179">
        <v>0</v>
      </c>
      <c r="CB11" s="179">
        <v>0</v>
      </c>
      <c r="CC11" s="179">
        <v>0</v>
      </c>
      <c r="CD11" s="180">
        <f t="shared" si="13"/>
        <v>0</v>
      </c>
      <c r="CE11" s="184">
        <v>61520</v>
      </c>
    </row>
    <row r="12" spans="1:86" s="23" customFormat="1" ht="12" customHeight="1">
      <c r="A12" s="186" t="s">
        <v>77</v>
      </c>
      <c r="B12" s="187">
        <v>36887</v>
      </c>
      <c r="C12" s="188">
        <v>1754</v>
      </c>
      <c r="D12" s="188">
        <v>93</v>
      </c>
      <c r="E12" s="189">
        <f t="shared" si="14"/>
        <v>38734</v>
      </c>
      <c r="F12" s="190">
        <v>0</v>
      </c>
      <c r="G12" s="191">
        <v>0</v>
      </c>
      <c r="H12" s="191">
        <v>0</v>
      </c>
      <c r="I12" s="191">
        <v>0</v>
      </c>
      <c r="J12" s="192">
        <f t="shared" si="6"/>
        <v>0</v>
      </c>
      <c r="K12" s="190">
        <v>0</v>
      </c>
      <c r="L12" s="191">
        <v>0</v>
      </c>
      <c r="M12" s="191">
        <v>0</v>
      </c>
      <c r="N12" s="191">
        <f t="shared" si="11"/>
        <v>0</v>
      </c>
      <c r="O12" s="191">
        <v>0</v>
      </c>
      <c r="P12" s="191">
        <v>0</v>
      </c>
      <c r="Q12" s="191">
        <v>0</v>
      </c>
      <c r="R12" s="191">
        <v>0</v>
      </c>
      <c r="S12" s="191">
        <v>0</v>
      </c>
      <c r="T12" s="191">
        <v>0</v>
      </c>
      <c r="U12" s="191">
        <v>0</v>
      </c>
      <c r="V12" s="191">
        <v>0</v>
      </c>
      <c r="W12" s="191">
        <v>0</v>
      </c>
      <c r="X12" s="191">
        <v>0</v>
      </c>
      <c r="Y12" s="191">
        <v>0</v>
      </c>
      <c r="Z12" s="191">
        <v>566</v>
      </c>
      <c r="AA12" s="191">
        <v>0</v>
      </c>
      <c r="AB12" s="191">
        <v>0</v>
      </c>
      <c r="AC12" s="191">
        <v>0</v>
      </c>
      <c r="AD12" s="191">
        <v>0</v>
      </c>
      <c r="AE12" s="191">
        <v>0</v>
      </c>
      <c r="AF12" s="191">
        <v>0</v>
      </c>
      <c r="AG12" s="191">
        <v>0</v>
      </c>
      <c r="AH12" s="191">
        <v>0</v>
      </c>
      <c r="AI12" s="191">
        <v>0</v>
      </c>
      <c r="AJ12" s="191">
        <v>0</v>
      </c>
      <c r="AK12" s="191">
        <v>0</v>
      </c>
      <c r="AL12" s="191">
        <v>0</v>
      </c>
      <c r="AM12" s="191">
        <v>0</v>
      </c>
      <c r="AN12" s="191">
        <v>0</v>
      </c>
      <c r="AO12" s="193">
        <f t="shared" si="12"/>
        <v>566</v>
      </c>
      <c r="AP12" s="190">
        <v>0</v>
      </c>
      <c r="AQ12" s="191">
        <v>0</v>
      </c>
      <c r="AR12" s="192">
        <f t="shared" si="9"/>
        <v>0</v>
      </c>
      <c r="AS12" s="194">
        <v>0</v>
      </c>
      <c r="AT12" s="195">
        <f t="shared" si="10"/>
        <v>566</v>
      </c>
      <c r="AU12" s="187">
        <v>0</v>
      </c>
      <c r="AV12" s="188">
        <v>0</v>
      </c>
      <c r="AW12" s="188">
        <f t="shared" si="15"/>
        <v>0</v>
      </c>
      <c r="AX12" s="188">
        <v>0</v>
      </c>
      <c r="AY12" s="188">
        <v>0</v>
      </c>
      <c r="AZ12" s="188">
        <v>0</v>
      </c>
      <c r="BA12" s="188">
        <v>0</v>
      </c>
      <c r="BB12" s="188">
        <f t="shared" si="16"/>
        <v>0</v>
      </c>
      <c r="BC12" s="191">
        <v>0</v>
      </c>
      <c r="BD12" s="188">
        <v>0</v>
      </c>
      <c r="BE12" s="188">
        <v>0</v>
      </c>
      <c r="BF12" s="188">
        <f t="shared" si="17"/>
        <v>0</v>
      </c>
      <c r="BG12" s="188">
        <v>0</v>
      </c>
      <c r="BH12" s="188">
        <v>0</v>
      </c>
      <c r="BI12" s="188">
        <v>0</v>
      </c>
      <c r="BJ12" s="188">
        <v>0</v>
      </c>
      <c r="BK12" s="188">
        <f t="shared" si="18"/>
        <v>0</v>
      </c>
      <c r="BL12" s="188">
        <v>0</v>
      </c>
      <c r="BM12" s="188">
        <v>0</v>
      </c>
      <c r="BN12" s="188">
        <v>0</v>
      </c>
      <c r="BO12" s="188">
        <v>0</v>
      </c>
      <c r="BP12" s="188">
        <v>0</v>
      </c>
      <c r="BQ12" s="188">
        <v>0</v>
      </c>
      <c r="BR12" s="188">
        <v>0</v>
      </c>
      <c r="BS12" s="188">
        <v>0</v>
      </c>
      <c r="BT12" s="188">
        <v>292</v>
      </c>
      <c r="BU12" s="188">
        <v>1</v>
      </c>
      <c r="BV12" s="188">
        <v>0</v>
      </c>
      <c r="BW12" s="188">
        <f t="shared" si="19"/>
        <v>293</v>
      </c>
      <c r="BX12" s="188">
        <v>0</v>
      </c>
      <c r="BY12" s="188">
        <v>0</v>
      </c>
      <c r="BZ12" s="188">
        <f t="shared" si="20"/>
        <v>0</v>
      </c>
      <c r="CA12" s="188">
        <v>0</v>
      </c>
      <c r="CB12" s="188">
        <v>0</v>
      </c>
      <c r="CC12" s="188">
        <v>0</v>
      </c>
      <c r="CD12" s="189">
        <f t="shared" si="13"/>
        <v>293</v>
      </c>
      <c r="CE12" s="194">
        <v>39593</v>
      </c>
    </row>
    <row r="13" spans="1:86" s="23" customFormat="1" ht="12" customHeight="1">
      <c r="A13" s="177" t="s">
        <v>78</v>
      </c>
      <c r="B13" s="178">
        <v>4793</v>
      </c>
      <c r="C13" s="179">
        <v>44</v>
      </c>
      <c r="D13" s="179">
        <v>0</v>
      </c>
      <c r="E13" s="180">
        <f t="shared" si="14"/>
        <v>4837</v>
      </c>
      <c r="F13" s="181">
        <v>0</v>
      </c>
      <c r="G13" s="22">
        <v>0</v>
      </c>
      <c r="H13" s="22">
        <v>0</v>
      </c>
      <c r="I13" s="22">
        <v>0</v>
      </c>
      <c r="J13" s="182">
        <f t="shared" si="6"/>
        <v>0</v>
      </c>
      <c r="K13" s="181">
        <v>0</v>
      </c>
      <c r="L13" s="22">
        <v>0</v>
      </c>
      <c r="M13" s="22">
        <v>0</v>
      </c>
      <c r="N13" s="22">
        <f t="shared" si="11"/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183">
        <f t="shared" si="12"/>
        <v>0</v>
      </c>
      <c r="AP13" s="181">
        <v>0</v>
      </c>
      <c r="AQ13" s="22">
        <v>0</v>
      </c>
      <c r="AR13" s="182">
        <f t="shared" si="9"/>
        <v>0</v>
      </c>
      <c r="AS13" s="184">
        <v>0</v>
      </c>
      <c r="AT13" s="185">
        <f t="shared" si="10"/>
        <v>0</v>
      </c>
      <c r="AU13" s="178">
        <v>0</v>
      </c>
      <c r="AV13" s="179">
        <v>0</v>
      </c>
      <c r="AW13" s="179">
        <f t="shared" si="15"/>
        <v>0</v>
      </c>
      <c r="AX13" s="179">
        <v>0</v>
      </c>
      <c r="AY13" s="179">
        <v>0</v>
      </c>
      <c r="AZ13" s="179">
        <v>0</v>
      </c>
      <c r="BA13" s="179">
        <v>0</v>
      </c>
      <c r="BB13" s="179">
        <f t="shared" si="16"/>
        <v>0</v>
      </c>
      <c r="BC13" s="22">
        <v>0</v>
      </c>
      <c r="BD13" s="179">
        <v>0</v>
      </c>
      <c r="BE13" s="179">
        <v>0</v>
      </c>
      <c r="BF13" s="179">
        <f t="shared" si="17"/>
        <v>0</v>
      </c>
      <c r="BG13" s="179">
        <v>0</v>
      </c>
      <c r="BH13" s="179">
        <v>0</v>
      </c>
      <c r="BI13" s="179">
        <v>0</v>
      </c>
      <c r="BJ13" s="179">
        <v>0</v>
      </c>
      <c r="BK13" s="179">
        <f t="shared" si="18"/>
        <v>0</v>
      </c>
      <c r="BL13" s="179">
        <v>0</v>
      </c>
      <c r="BM13" s="179">
        <v>0</v>
      </c>
      <c r="BN13" s="179">
        <v>0</v>
      </c>
      <c r="BO13" s="179">
        <v>0</v>
      </c>
      <c r="BP13" s="179">
        <v>0</v>
      </c>
      <c r="BQ13" s="179">
        <v>0</v>
      </c>
      <c r="BR13" s="179">
        <v>0</v>
      </c>
      <c r="BS13" s="179">
        <v>0</v>
      </c>
      <c r="BT13" s="179">
        <v>0</v>
      </c>
      <c r="BU13" s="179">
        <v>0</v>
      </c>
      <c r="BV13" s="179">
        <v>0</v>
      </c>
      <c r="BW13" s="179">
        <f t="shared" si="19"/>
        <v>0</v>
      </c>
      <c r="BX13" s="179">
        <v>0</v>
      </c>
      <c r="BY13" s="179">
        <v>0</v>
      </c>
      <c r="BZ13" s="179">
        <f t="shared" si="20"/>
        <v>0</v>
      </c>
      <c r="CA13" s="179">
        <v>0</v>
      </c>
      <c r="CB13" s="179">
        <v>0</v>
      </c>
      <c r="CC13" s="179">
        <v>0</v>
      </c>
      <c r="CD13" s="180">
        <f t="shared" si="13"/>
        <v>0</v>
      </c>
      <c r="CE13" s="184">
        <v>4837</v>
      </c>
    </row>
    <row r="14" spans="1:86" s="23" customFormat="1" ht="12" customHeight="1">
      <c r="A14" s="186" t="s">
        <v>79</v>
      </c>
      <c r="B14" s="187">
        <v>15684</v>
      </c>
      <c r="C14" s="188">
        <v>538</v>
      </c>
      <c r="D14" s="188">
        <v>19</v>
      </c>
      <c r="E14" s="189">
        <f t="shared" si="14"/>
        <v>16241</v>
      </c>
      <c r="F14" s="190">
        <v>0</v>
      </c>
      <c r="G14" s="191">
        <v>0</v>
      </c>
      <c r="H14" s="191">
        <v>0</v>
      </c>
      <c r="I14" s="191">
        <v>0</v>
      </c>
      <c r="J14" s="192">
        <f t="shared" si="6"/>
        <v>0</v>
      </c>
      <c r="K14" s="190">
        <v>0</v>
      </c>
      <c r="L14" s="191">
        <v>0</v>
      </c>
      <c r="M14" s="191">
        <v>0</v>
      </c>
      <c r="N14" s="191">
        <f t="shared" si="11"/>
        <v>0</v>
      </c>
      <c r="O14" s="191">
        <v>0</v>
      </c>
      <c r="P14" s="191">
        <v>0</v>
      </c>
      <c r="Q14" s="191">
        <v>0</v>
      </c>
      <c r="R14" s="191">
        <v>0</v>
      </c>
      <c r="S14" s="191">
        <v>0</v>
      </c>
      <c r="T14" s="191">
        <v>0</v>
      </c>
      <c r="U14" s="191">
        <v>0</v>
      </c>
      <c r="V14" s="191">
        <v>0</v>
      </c>
      <c r="W14" s="191">
        <v>0</v>
      </c>
      <c r="X14" s="191">
        <v>0</v>
      </c>
      <c r="Y14" s="191">
        <v>0</v>
      </c>
      <c r="Z14" s="191">
        <v>0</v>
      </c>
      <c r="AA14" s="191">
        <v>0</v>
      </c>
      <c r="AB14" s="191">
        <v>0</v>
      </c>
      <c r="AC14" s="191">
        <v>0</v>
      </c>
      <c r="AD14" s="191">
        <v>0</v>
      </c>
      <c r="AE14" s="191">
        <v>0</v>
      </c>
      <c r="AF14" s="191">
        <v>0</v>
      </c>
      <c r="AG14" s="191">
        <v>0</v>
      </c>
      <c r="AH14" s="191">
        <v>0</v>
      </c>
      <c r="AI14" s="191">
        <v>0</v>
      </c>
      <c r="AJ14" s="191">
        <v>0</v>
      </c>
      <c r="AK14" s="191">
        <v>0</v>
      </c>
      <c r="AL14" s="191">
        <v>0</v>
      </c>
      <c r="AM14" s="191">
        <v>0</v>
      </c>
      <c r="AN14" s="191">
        <v>0</v>
      </c>
      <c r="AO14" s="193">
        <f t="shared" si="12"/>
        <v>0</v>
      </c>
      <c r="AP14" s="190">
        <v>0</v>
      </c>
      <c r="AQ14" s="191">
        <v>0</v>
      </c>
      <c r="AR14" s="192">
        <f t="shared" si="9"/>
        <v>0</v>
      </c>
      <c r="AS14" s="194">
        <v>0</v>
      </c>
      <c r="AT14" s="195">
        <f t="shared" si="10"/>
        <v>0</v>
      </c>
      <c r="AU14" s="187">
        <v>0</v>
      </c>
      <c r="AV14" s="188">
        <v>0</v>
      </c>
      <c r="AW14" s="188">
        <f t="shared" si="15"/>
        <v>0</v>
      </c>
      <c r="AX14" s="188">
        <v>0</v>
      </c>
      <c r="AY14" s="188">
        <v>0</v>
      </c>
      <c r="AZ14" s="188">
        <v>0</v>
      </c>
      <c r="BA14" s="188">
        <v>0</v>
      </c>
      <c r="BB14" s="188">
        <f t="shared" si="16"/>
        <v>0</v>
      </c>
      <c r="BC14" s="191">
        <v>0</v>
      </c>
      <c r="BD14" s="188">
        <v>0</v>
      </c>
      <c r="BE14" s="188">
        <v>0</v>
      </c>
      <c r="BF14" s="188">
        <f t="shared" si="17"/>
        <v>0</v>
      </c>
      <c r="BG14" s="188">
        <v>0</v>
      </c>
      <c r="BH14" s="188">
        <v>0</v>
      </c>
      <c r="BI14" s="188">
        <v>0</v>
      </c>
      <c r="BJ14" s="188">
        <v>0</v>
      </c>
      <c r="BK14" s="188">
        <f t="shared" si="18"/>
        <v>0</v>
      </c>
      <c r="BL14" s="188">
        <v>0</v>
      </c>
      <c r="BM14" s="188">
        <v>0</v>
      </c>
      <c r="BN14" s="188">
        <v>0</v>
      </c>
      <c r="BO14" s="188">
        <v>0</v>
      </c>
      <c r="BP14" s="188">
        <v>0</v>
      </c>
      <c r="BQ14" s="188">
        <v>0</v>
      </c>
      <c r="BR14" s="188">
        <v>0</v>
      </c>
      <c r="BS14" s="188">
        <v>0</v>
      </c>
      <c r="BT14" s="188">
        <v>527</v>
      </c>
      <c r="BU14" s="188">
        <v>0</v>
      </c>
      <c r="BV14" s="188">
        <v>0</v>
      </c>
      <c r="BW14" s="188">
        <f t="shared" si="19"/>
        <v>527</v>
      </c>
      <c r="BX14" s="188">
        <v>0</v>
      </c>
      <c r="BY14" s="188">
        <v>0</v>
      </c>
      <c r="BZ14" s="188">
        <f t="shared" si="20"/>
        <v>0</v>
      </c>
      <c r="CA14" s="188">
        <v>0</v>
      </c>
      <c r="CB14" s="188">
        <v>0</v>
      </c>
      <c r="CC14" s="188">
        <v>0</v>
      </c>
      <c r="CD14" s="189">
        <f t="shared" si="13"/>
        <v>527</v>
      </c>
      <c r="CE14" s="194">
        <v>16768</v>
      </c>
    </row>
    <row r="15" spans="1:86" s="23" customFormat="1" ht="12" customHeight="1">
      <c r="A15" s="177" t="s">
        <v>80</v>
      </c>
      <c r="B15" s="178">
        <v>13921</v>
      </c>
      <c r="C15" s="179">
        <v>333</v>
      </c>
      <c r="D15" s="179">
        <v>45</v>
      </c>
      <c r="E15" s="180">
        <f t="shared" si="14"/>
        <v>14299</v>
      </c>
      <c r="F15" s="181">
        <v>0</v>
      </c>
      <c r="G15" s="22">
        <v>0</v>
      </c>
      <c r="H15" s="22">
        <v>0</v>
      </c>
      <c r="I15" s="22">
        <v>0</v>
      </c>
      <c r="J15" s="182">
        <f t="shared" si="6"/>
        <v>0</v>
      </c>
      <c r="K15" s="181">
        <v>0</v>
      </c>
      <c r="L15" s="22">
        <v>0</v>
      </c>
      <c r="M15" s="22">
        <v>0</v>
      </c>
      <c r="N15" s="22">
        <f t="shared" si="11"/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183">
        <f t="shared" si="12"/>
        <v>0</v>
      </c>
      <c r="AP15" s="181">
        <v>0</v>
      </c>
      <c r="AQ15" s="22">
        <v>0</v>
      </c>
      <c r="AR15" s="182">
        <f t="shared" si="9"/>
        <v>0</v>
      </c>
      <c r="AS15" s="184">
        <v>0</v>
      </c>
      <c r="AT15" s="185">
        <f t="shared" si="10"/>
        <v>0</v>
      </c>
      <c r="AU15" s="178">
        <v>0</v>
      </c>
      <c r="AV15" s="179">
        <v>40</v>
      </c>
      <c r="AW15" s="179">
        <f t="shared" si="15"/>
        <v>40</v>
      </c>
      <c r="AX15" s="179">
        <v>0</v>
      </c>
      <c r="AY15" s="179">
        <v>0</v>
      </c>
      <c r="AZ15" s="179">
        <v>0</v>
      </c>
      <c r="BA15" s="179">
        <v>0</v>
      </c>
      <c r="BB15" s="179">
        <f t="shared" si="16"/>
        <v>0</v>
      </c>
      <c r="BC15" s="22">
        <v>0</v>
      </c>
      <c r="BD15" s="179">
        <v>0</v>
      </c>
      <c r="BE15" s="179">
        <v>0</v>
      </c>
      <c r="BF15" s="179">
        <f t="shared" si="17"/>
        <v>0</v>
      </c>
      <c r="BG15" s="179">
        <v>0</v>
      </c>
      <c r="BH15" s="179">
        <v>0</v>
      </c>
      <c r="BI15" s="179">
        <v>0</v>
      </c>
      <c r="BJ15" s="179">
        <v>0</v>
      </c>
      <c r="BK15" s="179">
        <f t="shared" si="18"/>
        <v>0</v>
      </c>
      <c r="BL15" s="179">
        <v>0</v>
      </c>
      <c r="BM15" s="179">
        <v>0</v>
      </c>
      <c r="BN15" s="179">
        <v>0</v>
      </c>
      <c r="BO15" s="179">
        <v>0</v>
      </c>
      <c r="BP15" s="179">
        <v>0</v>
      </c>
      <c r="BQ15" s="179">
        <v>0</v>
      </c>
      <c r="BR15" s="179">
        <v>0</v>
      </c>
      <c r="BS15" s="179">
        <v>0</v>
      </c>
      <c r="BT15" s="179">
        <v>24</v>
      </c>
      <c r="BU15" s="179">
        <v>0</v>
      </c>
      <c r="BV15" s="179">
        <v>0</v>
      </c>
      <c r="BW15" s="179">
        <f t="shared" si="19"/>
        <v>24</v>
      </c>
      <c r="BX15" s="179">
        <v>0</v>
      </c>
      <c r="BY15" s="179">
        <v>0</v>
      </c>
      <c r="BZ15" s="179">
        <f t="shared" si="20"/>
        <v>0</v>
      </c>
      <c r="CA15" s="179">
        <v>0</v>
      </c>
      <c r="CB15" s="179">
        <v>0</v>
      </c>
      <c r="CC15" s="179">
        <v>0</v>
      </c>
      <c r="CD15" s="180">
        <f t="shared" si="13"/>
        <v>64</v>
      </c>
      <c r="CE15" s="184">
        <v>14363</v>
      </c>
    </row>
    <row r="16" spans="1:86" s="23" customFormat="1" ht="12" customHeight="1">
      <c r="A16" s="186" t="s">
        <v>81</v>
      </c>
      <c r="B16" s="187">
        <v>3562</v>
      </c>
      <c r="C16" s="188">
        <v>46981</v>
      </c>
      <c r="D16" s="188">
        <v>171</v>
      </c>
      <c r="E16" s="189">
        <f t="shared" si="14"/>
        <v>50714</v>
      </c>
      <c r="F16" s="190">
        <v>0</v>
      </c>
      <c r="G16" s="191">
        <v>0</v>
      </c>
      <c r="H16" s="191">
        <v>0</v>
      </c>
      <c r="I16" s="191">
        <v>0</v>
      </c>
      <c r="J16" s="192">
        <f t="shared" si="6"/>
        <v>0</v>
      </c>
      <c r="K16" s="190">
        <v>0</v>
      </c>
      <c r="L16" s="191">
        <v>0</v>
      </c>
      <c r="M16" s="191">
        <v>0</v>
      </c>
      <c r="N16" s="191">
        <f t="shared" si="11"/>
        <v>0</v>
      </c>
      <c r="O16" s="191">
        <v>0</v>
      </c>
      <c r="P16" s="191">
        <v>0</v>
      </c>
      <c r="Q16" s="191">
        <v>0</v>
      </c>
      <c r="R16" s="191">
        <v>0</v>
      </c>
      <c r="S16" s="191">
        <v>0</v>
      </c>
      <c r="T16" s="191">
        <v>0</v>
      </c>
      <c r="U16" s="191">
        <v>0</v>
      </c>
      <c r="V16" s="191">
        <v>0</v>
      </c>
      <c r="W16" s="191">
        <v>0</v>
      </c>
      <c r="X16" s="191">
        <v>0</v>
      </c>
      <c r="Y16" s="191">
        <v>0</v>
      </c>
      <c r="Z16" s="191">
        <v>0</v>
      </c>
      <c r="AA16" s="191">
        <v>0</v>
      </c>
      <c r="AB16" s="191">
        <v>0</v>
      </c>
      <c r="AC16" s="191">
        <v>0</v>
      </c>
      <c r="AD16" s="191">
        <v>0</v>
      </c>
      <c r="AE16" s="191">
        <v>0</v>
      </c>
      <c r="AF16" s="191">
        <v>0</v>
      </c>
      <c r="AG16" s="191">
        <v>0</v>
      </c>
      <c r="AH16" s="191">
        <v>0</v>
      </c>
      <c r="AI16" s="191">
        <v>0</v>
      </c>
      <c r="AJ16" s="191">
        <v>0</v>
      </c>
      <c r="AK16" s="191">
        <v>0</v>
      </c>
      <c r="AL16" s="191">
        <v>0</v>
      </c>
      <c r="AM16" s="191">
        <v>0</v>
      </c>
      <c r="AN16" s="191">
        <v>0</v>
      </c>
      <c r="AO16" s="193">
        <f t="shared" si="12"/>
        <v>0</v>
      </c>
      <c r="AP16" s="190">
        <v>0</v>
      </c>
      <c r="AQ16" s="191">
        <v>0</v>
      </c>
      <c r="AR16" s="192">
        <f t="shared" si="9"/>
        <v>0</v>
      </c>
      <c r="AS16" s="194">
        <v>0</v>
      </c>
      <c r="AT16" s="195">
        <f t="shared" si="10"/>
        <v>0</v>
      </c>
      <c r="AU16" s="187">
        <v>0</v>
      </c>
      <c r="AV16" s="188">
        <v>0</v>
      </c>
      <c r="AW16" s="188">
        <f t="shared" si="15"/>
        <v>0</v>
      </c>
      <c r="AX16" s="188">
        <v>0</v>
      </c>
      <c r="AY16" s="188">
        <v>0</v>
      </c>
      <c r="AZ16" s="188">
        <v>0</v>
      </c>
      <c r="BA16" s="188">
        <v>0</v>
      </c>
      <c r="BB16" s="188">
        <f t="shared" si="16"/>
        <v>0</v>
      </c>
      <c r="BC16" s="191">
        <v>0</v>
      </c>
      <c r="BD16" s="188">
        <v>0</v>
      </c>
      <c r="BE16" s="188">
        <v>0</v>
      </c>
      <c r="BF16" s="188">
        <f t="shared" si="17"/>
        <v>0</v>
      </c>
      <c r="BG16" s="188">
        <v>0</v>
      </c>
      <c r="BH16" s="188">
        <v>0</v>
      </c>
      <c r="BI16" s="188">
        <v>0</v>
      </c>
      <c r="BJ16" s="188">
        <v>0</v>
      </c>
      <c r="BK16" s="188">
        <f t="shared" si="18"/>
        <v>0</v>
      </c>
      <c r="BL16" s="188">
        <v>0</v>
      </c>
      <c r="BM16" s="188">
        <v>0</v>
      </c>
      <c r="BN16" s="188">
        <v>0</v>
      </c>
      <c r="BO16" s="188">
        <v>0</v>
      </c>
      <c r="BP16" s="188">
        <v>0</v>
      </c>
      <c r="BQ16" s="188">
        <v>0</v>
      </c>
      <c r="BR16" s="188">
        <v>11</v>
      </c>
      <c r="BS16" s="188">
        <v>0</v>
      </c>
      <c r="BT16" s="188">
        <v>9</v>
      </c>
      <c r="BU16" s="188">
        <v>6</v>
      </c>
      <c r="BV16" s="188">
        <v>0</v>
      </c>
      <c r="BW16" s="188">
        <f t="shared" si="19"/>
        <v>15</v>
      </c>
      <c r="BX16" s="188">
        <v>0</v>
      </c>
      <c r="BY16" s="188">
        <v>0</v>
      </c>
      <c r="BZ16" s="188">
        <f t="shared" si="20"/>
        <v>0</v>
      </c>
      <c r="CA16" s="188">
        <v>0</v>
      </c>
      <c r="CB16" s="188">
        <v>0</v>
      </c>
      <c r="CC16" s="188">
        <v>0</v>
      </c>
      <c r="CD16" s="189">
        <f t="shared" si="13"/>
        <v>26</v>
      </c>
      <c r="CE16" s="194">
        <v>50740</v>
      </c>
    </row>
    <row r="17" spans="1:83" s="23" customFormat="1" ht="12" customHeight="1">
      <c r="A17" s="177" t="s">
        <v>82</v>
      </c>
      <c r="B17" s="178">
        <v>1885</v>
      </c>
      <c r="C17" s="179">
        <v>17804</v>
      </c>
      <c r="D17" s="179">
        <v>51</v>
      </c>
      <c r="E17" s="180">
        <f t="shared" si="14"/>
        <v>19740</v>
      </c>
      <c r="F17" s="181">
        <v>0</v>
      </c>
      <c r="G17" s="22">
        <v>0</v>
      </c>
      <c r="H17" s="22">
        <v>0</v>
      </c>
      <c r="I17" s="22">
        <v>0</v>
      </c>
      <c r="J17" s="182">
        <f t="shared" si="6"/>
        <v>0</v>
      </c>
      <c r="K17" s="181">
        <v>0</v>
      </c>
      <c r="L17" s="22">
        <v>0</v>
      </c>
      <c r="M17" s="22">
        <v>0</v>
      </c>
      <c r="N17" s="22">
        <f t="shared" si="11"/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183">
        <f t="shared" si="12"/>
        <v>0</v>
      </c>
      <c r="AP17" s="181">
        <v>0</v>
      </c>
      <c r="AQ17" s="22">
        <v>0</v>
      </c>
      <c r="AR17" s="182">
        <f t="shared" si="9"/>
        <v>0</v>
      </c>
      <c r="AS17" s="184">
        <v>0</v>
      </c>
      <c r="AT17" s="185">
        <f t="shared" si="10"/>
        <v>0</v>
      </c>
      <c r="AU17" s="178">
        <v>0</v>
      </c>
      <c r="AV17" s="179">
        <v>0</v>
      </c>
      <c r="AW17" s="179">
        <f t="shared" si="15"/>
        <v>0</v>
      </c>
      <c r="AX17" s="179">
        <v>0</v>
      </c>
      <c r="AY17" s="179">
        <v>0</v>
      </c>
      <c r="AZ17" s="179">
        <v>0</v>
      </c>
      <c r="BA17" s="179">
        <v>0</v>
      </c>
      <c r="BB17" s="179">
        <f t="shared" si="16"/>
        <v>0</v>
      </c>
      <c r="BC17" s="22">
        <v>0</v>
      </c>
      <c r="BD17" s="179">
        <v>0</v>
      </c>
      <c r="BE17" s="179">
        <v>0</v>
      </c>
      <c r="BF17" s="179">
        <f t="shared" si="17"/>
        <v>0</v>
      </c>
      <c r="BG17" s="179">
        <v>0</v>
      </c>
      <c r="BH17" s="179">
        <v>0</v>
      </c>
      <c r="BI17" s="179">
        <v>0</v>
      </c>
      <c r="BJ17" s="179">
        <v>0</v>
      </c>
      <c r="BK17" s="179">
        <f t="shared" si="18"/>
        <v>0</v>
      </c>
      <c r="BL17" s="179">
        <v>0</v>
      </c>
      <c r="BM17" s="179">
        <v>0</v>
      </c>
      <c r="BN17" s="179">
        <v>0</v>
      </c>
      <c r="BO17" s="179">
        <v>0</v>
      </c>
      <c r="BP17" s="179">
        <v>0</v>
      </c>
      <c r="BQ17" s="179">
        <v>0</v>
      </c>
      <c r="BR17" s="179">
        <v>0</v>
      </c>
      <c r="BS17" s="179">
        <v>0</v>
      </c>
      <c r="BT17" s="179">
        <v>2</v>
      </c>
      <c r="BU17" s="179">
        <v>0</v>
      </c>
      <c r="BV17" s="179">
        <v>0</v>
      </c>
      <c r="BW17" s="179">
        <f t="shared" si="19"/>
        <v>2</v>
      </c>
      <c r="BX17" s="179">
        <v>0</v>
      </c>
      <c r="BY17" s="179">
        <v>0</v>
      </c>
      <c r="BZ17" s="179">
        <f t="shared" si="20"/>
        <v>0</v>
      </c>
      <c r="CA17" s="179">
        <v>0</v>
      </c>
      <c r="CB17" s="179">
        <v>0</v>
      </c>
      <c r="CC17" s="179">
        <v>0</v>
      </c>
      <c r="CD17" s="180">
        <f t="shared" si="13"/>
        <v>2</v>
      </c>
      <c r="CE17" s="184">
        <v>19742</v>
      </c>
    </row>
    <row r="18" spans="1:83" s="23" customFormat="1" ht="12" customHeight="1">
      <c r="A18" s="186" t="s">
        <v>83</v>
      </c>
      <c r="B18" s="187">
        <v>317</v>
      </c>
      <c r="C18" s="188">
        <v>5975</v>
      </c>
      <c r="D18" s="188">
        <v>0</v>
      </c>
      <c r="E18" s="189">
        <f t="shared" si="14"/>
        <v>6292</v>
      </c>
      <c r="F18" s="190">
        <v>0</v>
      </c>
      <c r="G18" s="191">
        <v>0</v>
      </c>
      <c r="H18" s="191">
        <v>0</v>
      </c>
      <c r="I18" s="191">
        <v>0</v>
      </c>
      <c r="J18" s="192">
        <f t="shared" si="6"/>
        <v>0</v>
      </c>
      <c r="K18" s="190">
        <v>0</v>
      </c>
      <c r="L18" s="191">
        <v>0</v>
      </c>
      <c r="M18" s="191">
        <v>0</v>
      </c>
      <c r="N18" s="191">
        <f t="shared" si="11"/>
        <v>0</v>
      </c>
      <c r="O18" s="191">
        <v>0</v>
      </c>
      <c r="P18" s="191">
        <v>0</v>
      </c>
      <c r="Q18" s="191">
        <v>0</v>
      </c>
      <c r="R18" s="191">
        <v>0</v>
      </c>
      <c r="S18" s="191">
        <v>0</v>
      </c>
      <c r="T18" s="191">
        <v>0</v>
      </c>
      <c r="U18" s="191">
        <v>0</v>
      </c>
      <c r="V18" s="191">
        <v>0</v>
      </c>
      <c r="W18" s="191">
        <v>0</v>
      </c>
      <c r="X18" s="191">
        <v>0</v>
      </c>
      <c r="Y18" s="191">
        <v>0</v>
      </c>
      <c r="Z18" s="191">
        <v>0</v>
      </c>
      <c r="AA18" s="191">
        <v>0</v>
      </c>
      <c r="AB18" s="191">
        <v>0</v>
      </c>
      <c r="AC18" s="191">
        <v>0</v>
      </c>
      <c r="AD18" s="191">
        <v>0</v>
      </c>
      <c r="AE18" s="191">
        <v>0</v>
      </c>
      <c r="AF18" s="191">
        <v>0</v>
      </c>
      <c r="AG18" s="191">
        <v>0</v>
      </c>
      <c r="AH18" s="191">
        <v>0</v>
      </c>
      <c r="AI18" s="191">
        <v>0</v>
      </c>
      <c r="AJ18" s="191">
        <v>0</v>
      </c>
      <c r="AK18" s="191">
        <v>0</v>
      </c>
      <c r="AL18" s="191">
        <v>0</v>
      </c>
      <c r="AM18" s="191">
        <v>0</v>
      </c>
      <c r="AN18" s="191">
        <v>0</v>
      </c>
      <c r="AO18" s="193">
        <f t="shared" si="12"/>
        <v>0</v>
      </c>
      <c r="AP18" s="190">
        <v>0</v>
      </c>
      <c r="AQ18" s="191">
        <v>0</v>
      </c>
      <c r="AR18" s="192">
        <f t="shared" si="9"/>
        <v>0</v>
      </c>
      <c r="AS18" s="194">
        <v>0</v>
      </c>
      <c r="AT18" s="195">
        <f t="shared" si="10"/>
        <v>0</v>
      </c>
      <c r="AU18" s="187">
        <v>0</v>
      </c>
      <c r="AV18" s="188">
        <v>0</v>
      </c>
      <c r="AW18" s="188">
        <f t="shared" si="15"/>
        <v>0</v>
      </c>
      <c r="AX18" s="188">
        <v>0</v>
      </c>
      <c r="AY18" s="188">
        <v>0</v>
      </c>
      <c r="AZ18" s="188">
        <v>0</v>
      </c>
      <c r="BA18" s="188">
        <v>0</v>
      </c>
      <c r="BB18" s="188">
        <f t="shared" si="16"/>
        <v>0</v>
      </c>
      <c r="BC18" s="191">
        <v>0</v>
      </c>
      <c r="BD18" s="188">
        <v>0</v>
      </c>
      <c r="BE18" s="188">
        <v>0</v>
      </c>
      <c r="BF18" s="188">
        <f t="shared" si="17"/>
        <v>0</v>
      </c>
      <c r="BG18" s="188">
        <v>0</v>
      </c>
      <c r="BH18" s="188">
        <v>0</v>
      </c>
      <c r="BI18" s="188">
        <v>0</v>
      </c>
      <c r="BJ18" s="188">
        <v>0</v>
      </c>
      <c r="BK18" s="188">
        <f t="shared" si="18"/>
        <v>0</v>
      </c>
      <c r="BL18" s="188">
        <v>0</v>
      </c>
      <c r="BM18" s="188">
        <v>0</v>
      </c>
      <c r="BN18" s="188">
        <v>0</v>
      </c>
      <c r="BO18" s="188">
        <v>0</v>
      </c>
      <c r="BP18" s="188">
        <v>0</v>
      </c>
      <c r="BQ18" s="188">
        <v>0</v>
      </c>
      <c r="BR18" s="188">
        <v>0</v>
      </c>
      <c r="BS18" s="188">
        <v>0</v>
      </c>
      <c r="BT18" s="188">
        <v>0</v>
      </c>
      <c r="BU18" s="188">
        <v>0</v>
      </c>
      <c r="BV18" s="188">
        <v>0</v>
      </c>
      <c r="BW18" s="188">
        <f t="shared" si="19"/>
        <v>0</v>
      </c>
      <c r="BX18" s="188">
        <v>0</v>
      </c>
      <c r="BY18" s="188">
        <v>0</v>
      </c>
      <c r="BZ18" s="188">
        <f t="shared" si="20"/>
        <v>0</v>
      </c>
      <c r="CA18" s="188">
        <v>0</v>
      </c>
      <c r="CB18" s="188">
        <v>0</v>
      </c>
      <c r="CC18" s="188">
        <v>0</v>
      </c>
      <c r="CD18" s="189">
        <f t="shared" si="13"/>
        <v>0</v>
      </c>
      <c r="CE18" s="194">
        <v>6292</v>
      </c>
    </row>
    <row r="19" spans="1:83" s="23" customFormat="1" ht="12" customHeight="1">
      <c r="A19" s="177" t="s">
        <v>84</v>
      </c>
      <c r="B19" s="178">
        <v>343</v>
      </c>
      <c r="C19" s="179">
        <v>17595</v>
      </c>
      <c r="D19" s="179">
        <v>9</v>
      </c>
      <c r="E19" s="180">
        <f t="shared" si="14"/>
        <v>17947</v>
      </c>
      <c r="F19" s="181">
        <v>0</v>
      </c>
      <c r="G19" s="22">
        <v>0</v>
      </c>
      <c r="H19" s="22">
        <v>0</v>
      </c>
      <c r="I19" s="22">
        <v>0</v>
      </c>
      <c r="J19" s="182">
        <f t="shared" si="6"/>
        <v>0</v>
      </c>
      <c r="K19" s="181">
        <v>0</v>
      </c>
      <c r="L19" s="22">
        <v>0</v>
      </c>
      <c r="M19" s="22">
        <v>0</v>
      </c>
      <c r="N19" s="22">
        <f t="shared" si="11"/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183">
        <f t="shared" si="12"/>
        <v>0</v>
      </c>
      <c r="AP19" s="181">
        <v>0</v>
      </c>
      <c r="AQ19" s="22">
        <v>0</v>
      </c>
      <c r="AR19" s="182">
        <f t="shared" si="9"/>
        <v>0</v>
      </c>
      <c r="AS19" s="184">
        <v>0</v>
      </c>
      <c r="AT19" s="185">
        <f t="shared" si="10"/>
        <v>0</v>
      </c>
      <c r="AU19" s="178">
        <v>0</v>
      </c>
      <c r="AV19" s="179">
        <v>0</v>
      </c>
      <c r="AW19" s="179">
        <f t="shared" si="15"/>
        <v>0</v>
      </c>
      <c r="AX19" s="179">
        <v>0</v>
      </c>
      <c r="AY19" s="179">
        <v>0</v>
      </c>
      <c r="AZ19" s="179">
        <v>0</v>
      </c>
      <c r="BA19" s="179">
        <v>0</v>
      </c>
      <c r="BB19" s="179">
        <f t="shared" si="16"/>
        <v>0</v>
      </c>
      <c r="BC19" s="22">
        <v>0</v>
      </c>
      <c r="BD19" s="179">
        <v>0</v>
      </c>
      <c r="BE19" s="179">
        <v>0</v>
      </c>
      <c r="BF19" s="179">
        <f t="shared" si="17"/>
        <v>0</v>
      </c>
      <c r="BG19" s="179">
        <v>0</v>
      </c>
      <c r="BH19" s="179">
        <v>0</v>
      </c>
      <c r="BI19" s="179">
        <v>0</v>
      </c>
      <c r="BJ19" s="179">
        <v>0</v>
      </c>
      <c r="BK19" s="179">
        <f t="shared" si="18"/>
        <v>0</v>
      </c>
      <c r="BL19" s="179">
        <v>0</v>
      </c>
      <c r="BM19" s="179">
        <v>0</v>
      </c>
      <c r="BN19" s="179">
        <v>0</v>
      </c>
      <c r="BO19" s="179">
        <v>0</v>
      </c>
      <c r="BP19" s="179">
        <v>0</v>
      </c>
      <c r="BQ19" s="179">
        <v>0</v>
      </c>
      <c r="BR19" s="179">
        <v>0</v>
      </c>
      <c r="BS19" s="179">
        <v>0</v>
      </c>
      <c r="BT19" s="179">
        <v>0</v>
      </c>
      <c r="BU19" s="179">
        <v>0</v>
      </c>
      <c r="BV19" s="179">
        <v>0</v>
      </c>
      <c r="BW19" s="179">
        <f t="shared" si="19"/>
        <v>0</v>
      </c>
      <c r="BX19" s="179">
        <v>0</v>
      </c>
      <c r="BY19" s="179">
        <v>0</v>
      </c>
      <c r="BZ19" s="179">
        <f t="shared" si="20"/>
        <v>0</v>
      </c>
      <c r="CA19" s="179">
        <v>0</v>
      </c>
      <c r="CB19" s="179">
        <v>0</v>
      </c>
      <c r="CC19" s="179">
        <v>0</v>
      </c>
      <c r="CD19" s="180">
        <f t="shared" si="13"/>
        <v>0</v>
      </c>
      <c r="CE19" s="184">
        <v>17947</v>
      </c>
    </row>
    <row r="20" spans="1:83" s="23" customFormat="1" ht="12" customHeight="1">
      <c r="A20" s="186" t="s">
        <v>85</v>
      </c>
      <c r="B20" s="187">
        <v>809</v>
      </c>
      <c r="C20" s="188">
        <v>1018</v>
      </c>
      <c r="D20" s="188">
        <v>18589</v>
      </c>
      <c r="E20" s="189">
        <f t="shared" si="14"/>
        <v>20416</v>
      </c>
      <c r="F20" s="190">
        <v>0</v>
      </c>
      <c r="G20" s="191">
        <v>0</v>
      </c>
      <c r="H20" s="191">
        <v>0</v>
      </c>
      <c r="I20" s="191">
        <v>0</v>
      </c>
      <c r="J20" s="192">
        <f t="shared" si="6"/>
        <v>0</v>
      </c>
      <c r="K20" s="190">
        <v>0</v>
      </c>
      <c r="L20" s="191">
        <v>0</v>
      </c>
      <c r="M20" s="191">
        <v>0</v>
      </c>
      <c r="N20" s="191">
        <f t="shared" si="11"/>
        <v>0</v>
      </c>
      <c r="O20" s="191">
        <v>0</v>
      </c>
      <c r="P20" s="191">
        <v>0</v>
      </c>
      <c r="Q20" s="191">
        <v>0</v>
      </c>
      <c r="R20" s="191">
        <v>0</v>
      </c>
      <c r="S20" s="191">
        <v>0</v>
      </c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  <c r="AB20" s="191">
        <v>0</v>
      </c>
      <c r="AC20" s="191">
        <v>0</v>
      </c>
      <c r="AD20" s="191">
        <v>0</v>
      </c>
      <c r="AE20" s="191">
        <v>0</v>
      </c>
      <c r="AF20" s="191">
        <v>0</v>
      </c>
      <c r="AG20" s="191">
        <v>0</v>
      </c>
      <c r="AH20" s="191">
        <v>0</v>
      </c>
      <c r="AI20" s="191">
        <v>0</v>
      </c>
      <c r="AJ20" s="191">
        <v>0</v>
      </c>
      <c r="AK20" s="191">
        <v>0</v>
      </c>
      <c r="AL20" s="191">
        <v>0</v>
      </c>
      <c r="AM20" s="191">
        <v>0</v>
      </c>
      <c r="AN20" s="191">
        <v>0</v>
      </c>
      <c r="AO20" s="193">
        <f t="shared" si="12"/>
        <v>0</v>
      </c>
      <c r="AP20" s="190">
        <v>0</v>
      </c>
      <c r="AQ20" s="191">
        <v>0</v>
      </c>
      <c r="AR20" s="192">
        <f t="shared" si="9"/>
        <v>0</v>
      </c>
      <c r="AS20" s="194">
        <v>0</v>
      </c>
      <c r="AT20" s="195">
        <f t="shared" si="10"/>
        <v>0</v>
      </c>
      <c r="AU20" s="187">
        <v>0</v>
      </c>
      <c r="AV20" s="188">
        <v>0</v>
      </c>
      <c r="AW20" s="188">
        <f t="shared" si="15"/>
        <v>0</v>
      </c>
      <c r="AX20" s="188">
        <v>96</v>
      </c>
      <c r="AY20" s="188">
        <v>0</v>
      </c>
      <c r="AZ20" s="188">
        <v>0</v>
      </c>
      <c r="BA20" s="188">
        <v>0</v>
      </c>
      <c r="BB20" s="188">
        <f t="shared" si="16"/>
        <v>96</v>
      </c>
      <c r="BC20" s="191">
        <v>0</v>
      </c>
      <c r="BD20" s="188">
        <v>0</v>
      </c>
      <c r="BE20" s="188">
        <v>0</v>
      </c>
      <c r="BF20" s="188">
        <f t="shared" si="17"/>
        <v>0</v>
      </c>
      <c r="BG20" s="188">
        <v>0</v>
      </c>
      <c r="BH20" s="188">
        <v>0</v>
      </c>
      <c r="BI20" s="188">
        <v>0</v>
      </c>
      <c r="BJ20" s="188">
        <v>0</v>
      </c>
      <c r="BK20" s="188">
        <f t="shared" si="18"/>
        <v>0</v>
      </c>
      <c r="BL20" s="188">
        <v>0</v>
      </c>
      <c r="BM20" s="188">
        <v>0</v>
      </c>
      <c r="BN20" s="188">
        <v>0</v>
      </c>
      <c r="BO20" s="188">
        <v>0</v>
      </c>
      <c r="BP20" s="188">
        <v>0</v>
      </c>
      <c r="BQ20" s="188">
        <v>0</v>
      </c>
      <c r="BR20" s="188">
        <v>0</v>
      </c>
      <c r="BS20" s="188">
        <v>0</v>
      </c>
      <c r="BT20" s="188">
        <v>0</v>
      </c>
      <c r="BU20" s="188">
        <v>0</v>
      </c>
      <c r="BV20" s="188">
        <v>0</v>
      </c>
      <c r="BW20" s="188">
        <f t="shared" si="19"/>
        <v>0</v>
      </c>
      <c r="BX20" s="188">
        <v>0</v>
      </c>
      <c r="BY20" s="188">
        <v>0</v>
      </c>
      <c r="BZ20" s="188">
        <f t="shared" si="20"/>
        <v>0</v>
      </c>
      <c r="CA20" s="188">
        <v>0</v>
      </c>
      <c r="CB20" s="188">
        <v>0</v>
      </c>
      <c r="CC20" s="188">
        <v>0</v>
      </c>
      <c r="CD20" s="189">
        <f t="shared" si="13"/>
        <v>96</v>
      </c>
      <c r="CE20" s="194">
        <v>20512</v>
      </c>
    </row>
    <row r="21" spans="1:83" s="23" customFormat="1" ht="12" customHeight="1">
      <c r="A21" s="177" t="s">
        <v>86</v>
      </c>
      <c r="B21" s="196">
        <v>177</v>
      </c>
      <c r="C21" s="197">
        <v>284</v>
      </c>
      <c r="D21" s="197">
        <v>7522</v>
      </c>
      <c r="E21" s="198">
        <f t="shared" si="14"/>
        <v>7983</v>
      </c>
      <c r="F21" s="199">
        <v>0</v>
      </c>
      <c r="G21" s="24">
        <v>0</v>
      </c>
      <c r="H21" s="24">
        <v>0</v>
      </c>
      <c r="I21" s="24">
        <v>0</v>
      </c>
      <c r="J21" s="200">
        <f t="shared" si="6"/>
        <v>0</v>
      </c>
      <c r="K21" s="199">
        <v>0</v>
      </c>
      <c r="L21" s="24">
        <v>0</v>
      </c>
      <c r="M21" s="24">
        <v>0</v>
      </c>
      <c r="N21" s="24">
        <f t="shared" si="11"/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01">
        <f t="shared" si="12"/>
        <v>0</v>
      </c>
      <c r="AP21" s="199">
        <v>0</v>
      </c>
      <c r="AQ21" s="24">
        <v>0</v>
      </c>
      <c r="AR21" s="200">
        <f t="shared" si="9"/>
        <v>0</v>
      </c>
      <c r="AS21" s="202">
        <v>0</v>
      </c>
      <c r="AT21" s="203">
        <f t="shared" si="10"/>
        <v>0</v>
      </c>
      <c r="AU21" s="196">
        <v>0</v>
      </c>
      <c r="AV21" s="197">
        <v>0</v>
      </c>
      <c r="AW21" s="197">
        <f t="shared" si="15"/>
        <v>0</v>
      </c>
      <c r="AX21" s="197">
        <v>0</v>
      </c>
      <c r="AY21" s="197">
        <v>0</v>
      </c>
      <c r="AZ21" s="197">
        <v>0</v>
      </c>
      <c r="BA21" s="197">
        <v>0</v>
      </c>
      <c r="BB21" s="197">
        <f t="shared" si="16"/>
        <v>0</v>
      </c>
      <c r="BC21" s="24">
        <v>0</v>
      </c>
      <c r="BD21" s="197">
        <v>0</v>
      </c>
      <c r="BE21" s="197">
        <v>0</v>
      </c>
      <c r="BF21" s="197">
        <f t="shared" si="17"/>
        <v>0</v>
      </c>
      <c r="BG21" s="197">
        <v>0</v>
      </c>
      <c r="BH21" s="197">
        <v>0</v>
      </c>
      <c r="BI21" s="197">
        <v>0</v>
      </c>
      <c r="BJ21" s="197">
        <v>0</v>
      </c>
      <c r="BK21" s="197">
        <f t="shared" si="18"/>
        <v>0</v>
      </c>
      <c r="BL21" s="197">
        <v>0</v>
      </c>
      <c r="BM21" s="197">
        <v>0</v>
      </c>
      <c r="BN21" s="197">
        <v>0</v>
      </c>
      <c r="BO21" s="197">
        <v>0</v>
      </c>
      <c r="BP21" s="197">
        <v>0</v>
      </c>
      <c r="BQ21" s="197">
        <v>0</v>
      </c>
      <c r="BR21" s="197">
        <v>0</v>
      </c>
      <c r="BS21" s="197">
        <v>0</v>
      </c>
      <c r="BT21" s="197">
        <v>0</v>
      </c>
      <c r="BU21" s="197">
        <v>0</v>
      </c>
      <c r="BV21" s="197">
        <v>0</v>
      </c>
      <c r="BW21" s="197">
        <f t="shared" si="19"/>
        <v>0</v>
      </c>
      <c r="BX21" s="197">
        <v>0</v>
      </c>
      <c r="BY21" s="197">
        <v>0</v>
      </c>
      <c r="BZ21" s="197">
        <f t="shared" si="20"/>
        <v>0</v>
      </c>
      <c r="CA21" s="197">
        <v>0</v>
      </c>
      <c r="CB21" s="197">
        <v>0</v>
      </c>
      <c r="CC21" s="197">
        <v>0</v>
      </c>
      <c r="CD21" s="198">
        <f t="shared" si="13"/>
        <v>0</v>
      </c>
      <c r="CE21" s="202">
        <v>7983</v>
      </c>
    </row>
    <row r="22" spans="1:83" s="23" customFormat="1" ht="12" customHeight="1">
      <c r="A22" s="162" t="s">
        <v>333</v>
      </c>
      <c r="B22" s="204">
        <f>SUM(B23:B27)</f>
        <v>67</v>
      </c>
      <c r="C22" s="205">
        <f t="shared" ref="C22:AJ22" si="21">SUM(C23:C27)</f>
        <v>320</v>
      </c>
      <c r="D22" s="205">
        <f t="shared" si="21"/>
        <v>27</v>
      </c>
      <c r="E22" s="206">
        <f>SUM(B22:D22)</f>
        <v>414</v>
      </c>
      <c r="F22" s="204">
        <f t="shared" si="21"/>
        <v>16500</v>
      </c>
      <c r="G22" s="205">
        <f t="shared" si="21"/>
        <v>174637</v>
      </c>
      <c r="H22" s="205">
        <f t="shared" si="21"/>
        <v>71100</v>
      </c>
      <c r="I22" s="205">
        <f t="shared" si="21"/>
        <v>11204</v>
      </c>
      <c r="J22" s="207">
        <f t="shared" si="6"/>
        <v>273441</v>
      </c>
      <c r="K22" s="204">
        <f t="shared" si="21"/>
        <v>0</v>
      </c>
      <c r="L22" s="205">
        <f t="shared" si="21"/>
        <v>0</v>
      </c>
      <c r="M22" s="205">
        <f t="shared" si="21"/>
        <v>13</v>
      </c>
      <c r="N22" s="205">
        <f t="shared" ref="N22" si="22">SUM(N23:N27)</f>
        <v>13</v>
      </c>
      <c r="O22" s="205">
        <f t="shared" si="21"/>
        <v>0</v>
      </c>
      <c r="P22" s="205">
        <f t="shared" si="21"/>
        <v>0</v>
      </c>
      <c r="Q22" s="205">
        <f t="shared" si="21"/>
        <v>0</v>
      </c>
      <c r="R22" s="205">
        <f t="shared" si="21"/>
        <v>0</v>
      </c>
      <c r="S22" s="205">
        <f t="shared" si="21"/>
        <v>0</v>
      </c>
      <c r="T22" s="205">
        <f t="shared" si="21"/>
        <v>0</v>
      </c>
      <c r="U22" s="205">
        <f t="shared" si="21"/>
        <v>0</v>
      </c>
      <c r="V22" s="205">
        <f t="shared" si="21"/>
        <v>0</v>
      </c>
      <c r="W22" s="205">
        <f t="shared" si="21"/>
        <v>66</v>
      </c>
      <c r="X22" s="205">
        <f t="shared" si="21"/>
        <v>0</v>
      </c>
      <c r="Y22" s="205">
        <f t="shared" si="21"/>
        <v>153</v>
      </c>
      <c r="Z22" s="205">
        <f t="shared" si="21"/>
        <v>6</v>
      </c>
      <c r="AA22" s="205">
        <f t="shared" si="21"/>
        <v>0</v>
      </c>
      <c r="AB22" s="205">
        <f t="shared" si="21"/>
        <v>0</v>
      </c>
      <c r="AC22" s="205">
        <f t="shared" si="21"/>
        <v>0</v>
      </c>
      <c r="AD22" s="205">
        <f t="shared" si="21"/>
        <v>654</v>
      </c>
      <c r="AE22" s="205">
        <f t="shared" si="21"/>
        <v>617</v>
      </c>
      <c r="AF22" s="205">
        <f t="shared" si="21"/>
        <v>7</v>
      </c>
      <c r="AG22" s="205">
        <f t="shared" si="21"/>
        <v>0</v>
      </c>
      <c r="AH22" s="205">
        <f t="shared" si="21"/>
        <v>0</v>
      </c>
      <c r="AI22" s="205">
        <f t="shared" si="21"/>
        <v>0</v>
      </c>
      <c r="AJ22" s="205">
        <f t="shared" si="21"/>
        <v>29</v>
      </c>
      <c r="AK22" s="205">
        <f t="shared" ref="AK22:CE22" si="23">SUM(AK23:AK27)</f>
        <v>0</v>
      </c>
      <c r="AL22" s="205">
        <f t="shared" si="23"/>
        <v>173</v>
      </c>
      <c r="AM22" s="205">
        <f t="shared" si="23"/>
        <v>0</v>
      </c>
      <c r="AN22" s="205">
        <f t="shared" si="23"/>
        <v>0</v>
      </c>
      <c r="AO22" s="208">
        <f t="shared" si="12"/>
        <v>1718</v>
      </c>
      <c r="AP22" s="204">
        <f t="shared" si="23"/>
        <v>0</v>
      </c>
      <c r="AQ22" s="205">
        <f t="shared" si="23"/>
        <v>0</v>
      </c>
      <c r="AR22" s="207">
        <f t="shared" si="9"/>
        <v>0</v>
      </c>
      <c r="AS22" s="209">
        <f t="shared" si="23"/>
        <v>0</v>
      </c>
      <c r="AT22" s="210">
        <f t="shared" si="10"/>
        <v>275159</v>
      </c>
      <c r="AU22" s="204">
        <f t="shared" si="23"/>
        <v>0</v>
      </c>
      <c r="AV22" s="205">
        <f t="shared" si="23"/>
        <v>435</v>
      </c>
      <c r="AW22" s="205">
        <f t="shared" si="15"/>
        <v>435</v>
      </c>
      <c r="AX22" s="205">
        <f t="shared" si="23"/>
        <v>0</v>
      </c>
      <c r="AY22" s="205">
        <f t="shared" si="23"/>
        <v>0</v>
      </c>
      <c r="AZ22" s="205">
        <f t="shared" si="23"/>
        <v>0</v>
      </c>
      <c r="BA22" s="205">
        <f t="shared" si="23"/>
        <v>0</v>
      </c>
      <c r="BB22" s="205">
        <f t="shared" si="16"/>
        <v>0</v>
      </c>
      <c r="BC22" s="205">
        <f>SUM(BC23:BC27)</f>
        <v>18</v>
      </c>
      <c r="BD22" s="205">
        <f t="shared" si="23"/>
        <v>0</v>
      </c>
      <c r="BE22" s="205">
        <f t="shared" si="23"/>
        <v>0</v>
      </c>
      <c r="BF22" s="205">
        <f t="shared" si="17"/>
        <v>0</v>
      </c>
      <c r="BG22" s="205">
        <f t="shared" si="23"/>
        <v>0</v>
      </c>
      <c r="BH22" s="205">
        <f t="shared" si="23"/>
        <v>0</v>
      </c>
      <c r="BI22" s="205">
        <f t="shared" si="23"/>
        <v>0</v>
      </c>
      <c r="BJ22" s="205">
        <f t="shared" si="23"/>
        <v>0</v>
      </c>
      <c r="BK22" s="205">
        <f>SUM(BG22:BJ22)</f>
        <v>0</v>
      </c>
      <c r="BL22" s="205">
        <f t="shared" si="23"/>
        <v>0</v>
      </c>
      <c r="BM22" s="205">
        <f t="shared" si="23"/>
        <v>0</v>
      </c>
      <c r="BN22" s="205">
        <f t="shared" si="23"/>
        <v>0</v>
      </c>
      <c r="BO22" s="205">
        <f t="shared" si="23"/>
        <v>0</v>
      </c>
      <c r="BP22" s="205">
        <f t="shared" si="23"/>
        <v>0</v>
      </c>
      <c r="BQ22" s="205">
        <f t="shared" si="23"/>
        <v>0</v>
      </c>
      <c r="BR22" s="205">
        <f t="shared" si="23"/>
        <v>0</v>
      </c>
      <c r="BS22" s="205">
        <f t="shared" si="23"/>
        <v>0</v>
      </c>
      <c r="BT22" s="205">
        <f t="shared" si="23"/>
        <v>1</v>
      </c>
      <c r="BU22" s="205">
        <f t="shared" si="23"/>
        <v>0</v>
      </c>
      <c r="BV22" s="205">
        <f t="shared" si="23"/>
        <v>0</v>
      </c>
      <c r="BW22" s="205">
        <f t="shared" si="19"/>
        <v>1</v>
      </c>
      <c r="BX22" s="205">
        <f t="shared" si="23"/>
        <v>0</v>
      </c>
      <c r="BY22" s="205">
        <f t="shared" si="23"/>
        <v>0</v>
      </c>
      <c r="BZ22" s="205">
        <f t="shared" si="20"/>
        <v>0</v>
      </c>
      <c r="CA22" s="205">
        <f t="shared" si="23"/>
        <v>0</v>
      </c>
      <c r="CB22" s="205">
        <f t="shared" si="23"/>
        <v>0</v>
      </c>
      <c r="CC22" s="205">
        <f t="shared" si="23"/>
        <v>0</v>
      </c>
      <c r="CD22" s="206">
        <f t="shared" si="13"/>
        <v>454</v>
      </c>
      <c r="CE22" s="209">
        <f t="shared" si="23"/>
        <v>276027</v>
      </c>
    </row>
    <row r="23" spans="1:83" s="23" customFormat="1" ht="12" customHeight="1">
      <c r="A23" s="177" t="s">
        <v>87</v>
      </c>
      <c r="B23" s="178">
        <v>0</v>
      </c>
      <c r="C23" s="179">
        <v>0</v>
      </c>
      <c r="D23" s="179">
        <v>0</v>
      </c>
      <c r="E23" s="211">
        <f t="shared" si="14"/>
        <v>0</v>
      </c>
      <c r="F23" s="178">
        <v>1043</v>
      </c>
      <c r="G23" s="179">
        <v>0</v>
      </c>
      <c r="H23" s="179">
        <v>0</v>
      </c>
      <c r="I23" s="179">
        <v>0</v>
      </c>
      <c r="J23" s="182">
        <f t="shared" si="6"/>
        <v>1043</v>
      </c>
      <c r="K23" s="181">
        <v>0</v>
      </c>
      <c r="L23" s="22">
        <v>0</v>
      </c>
      <c r="M23" s="22">
        <v>0</v>
      </c>
      <c r="N23" s="22">
        <f>SUM(K23:M23)</f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183">
        <f t="shared" si="12"/>
        <v>0</v>
      </c>
      <c r="AP23" s="178">
        <v>0</v>
      </c>
      <c r="AQ23" s="179">
        <v>0</v>
      </c>
      <c r="AR23" s="212">
        <f t="shared" si="9"/>
        <v>0</v>
      </c>
      <c r="AS23" s="213">
        <v>0</v>
      </c>
      <c r="AT23" s="214">
        <f t="shared" si="10"/>
        <v>1043</v>
      </c>
      <c r="AU23" s="178">
        <v>0</v>
      </c>
      <c r="AV23" s="179">
        <v>0</v>
      </c>
      <c r="AW23" s="179">
        <f t="shared" si="15"/>
        <v>0</v>
      </c>
      <c r="AX23" s="179">
        <v>0</v>
      </c>
      <c r="AY23" s="179">
        <v>0</v>
      </c>
      <c r="AZ23" s="179">
        <v>0</v>
      </c>
      <c r="BA23" s="179">
        <v>0</v>
      </c>
      <c r="BB23" s="179">
        <f t="shared" si="16"/>
        <v>0</v>
      </c>
      <c r="BC23" s="22">
        <v>0</v>
      </c>
      <c r="BD23" s="179">
        <v>0</v>
      </c>
      <c r="BE23" s="179">
        <v>0</v>
      </c>
      <c r="BF23" s="179">
        <f t="shared" si="17"/>
        <v>0</v>
      </c>
      <c r="BG23" s="179">
        <v>0</v>
      </c>
      <c r="BH23" s="179">
        <v>0</v>
      </c>
      <c r="BI23" s="179">
        <v>0</v>
      </c>
      <c r="BJ23" s="179">
        <v>0</v>
      </c>
      <c r="BK23" s="179">
        <f t="shared" si="18"/>
        <v>0</v>
      </c>
      <c r="BL23" s="179">
        <v>0</v>
      </c>
      <c r="BM23" s="179">
        <v>0</v>
      </c>
      <c r="BN23" s="179">
        <v>0</v>
      </c>
      <c r="BO23" s="179">
        <v>0</v>
      </c>
      <c r="BP23" s="179">
        <v>0</v>
      </c>
      <c r="BQ23" s="179">
        <v>0</v>
      </c>
      <c r="BR23" s="179">
        <v>0</v>
      </c>
      <c r="BS23" s="179">
        <v>0</v>
      </c>
      <c r="BT23" s="179">
        <v>0</v>
      </c>
      <c r="BU23" s="179">
        <v>0</v>
      </c>
      <c r="BV23" s="179">
        <v>0</v>
      </c>
      <c r="BW23" s="179">
        <f t="shared" si="19"/>
        <v>0</v>
      </c>
      <c r="BX23" s="179">
        <v>0</v>
      </c>
      <c r="BY23" s="179">
        <v>0</v>
      </c>
      <c r="BZ23" s="179">
        <f t="shared" si="20"/>
        <v>0</v>
      </c>
      <c r="CA23" s="179">
        <v>0</v>
      </c>
      <c r="CB23" s="179">
        <v>0</v>
      </c>
      <c r="CC23" s="179">
        <v>0</v>
      </c>
      <c r="CD23" s="180">
        <f t="shared" si="13"/>
        <v>0</v>
      </c>
      <c r="CE23" s="184">
        <v>1043</v>
      </c>
    </row>
    <row r="24" spans="1:83" s="23" customFormat="1" ht="12" customHeight="1">
      <c r="A24" s="186" t="s">
        <v>88</v>
      </c>
      <c r="B24" s="187">
        <v>67</v>
      </c>
      <c r="C24" s="188">
        <v>320</v>
      </c>
      <c r="D24" s="188">
        <v>27</v>
      </c>
      <c r="E24" s="189">
        <f t="shared" si="14"/>
        <v>414</v>
      </c>
      <c r="F24" s="187">
        <v>15457</v>
      </c>
      <c r="G24" s="188">
        <v>0</v>
      </c>
      <c r="H24" s="188">
        <v>0</v>
      </c>
      <c r="I24" s="188">
        <v>51</v>
      </c>
      <c r="J24" s="192">
        <f t="shared" si="6"/>
        <v>15508</v>
      </c>
      <c r="K24" s="190">
        <v>0</v>
      </c>
      <c r="L24" s="191">
        <v>0</v>
      </c>
      <c r="M24" s="191">
        <v>13</v>
      </c>
      <c r="N24" s="191">
        <f>SUM(K24:M24)</f>
        <v>13</v>
      </c>
      <c r="O24" s="191">
        <v>0</v>
      </c>
      <c r="P24" s="191">
        <v>0</v>
      </c>
      <c r="Q24" s="191">
        <v>0</v>
      </c>
      <c r="R24" s="191">
        <v>0</v>
      </c>
      <c r="S24" s="191">
        <v>0</v>
      </c>
      <c r="T24" s="191">
        <v>0</v>
      </c>
      <c r="U24" s="191">
        <v>0</v>
      </c>
      <c r="V24" s="191">
        <v>0</v>
      </c>
      <c r="W24" s="191">
        <v>66</v>
      </c>
      <c r="X24" s="191">
        <v>0</v>
      </c>
      <c r="Y24" s="191">
        <v>75</v>
      </c>
      <c r="Z24" s="191">
        <v>6</v>
      </c>
      <c r="AA24" s="191">
        <v>0</v>
      </c>
      <c r="AB24" s="191">
        <v>0</v>
      </c>
      <c r="AC24" s="191">
        <v>0</v>
      </c>
      <c r="AD24" s="191">
        <v>654</v>
      </c>
      <c r="AE24" s="191">
        <v>0</v>
      </c>
      <c r="AF24" s="191">
        <v>0</v>
      </c>
      <c r="AG24" s="191">
        <v>0</v>
      </c>
      <c r="AH24" s="191">
        <v>0</v>
      </c>
      <c r="AI24" s="191">
        <v>0</v>
      </c>
      <c r="AJ24" s="191">
        <v>13</v>
      </c>
      <c r="AK24" s="191">
        <v>0</v>
      </c>
      <c r="AL24" s="191">
        <v>173</v>
      </c>
      <c r="AM24" s="191">
        <v>0</v>
      </c>
      <c r="AN24" s="191">
        <v>0</v>
      </c>
      <c r="AO24" s="193">
        <f t="shared" si="12"/>
        <v>1000</v>
      </c>
      <c r="AP24" s="187">
        <v>0</v>
      </c>
      <c r="AQ24" s="188">
        <v>0</v>
      </c>
      <c r="AR24" s="215">
        <f t="shared" si="9"/>
        <v>0</v>
      </c>
      <c r="AS24" s="216">
        <v>0</v>
      </c>
      <c r="AT24" s="217">
        <f t="shared" si="10"/>
        <v>16508</v>
      </c>
      <c r="AU24" s="187">
        <v>0</v>
      </c>
      <c r="AV24" s="188">
        <v>44</v>
      </c>
      <c r="AW24" s="188">
        <f t="shared" si="15"/>
        <v>44</v>
      </c>
      <c r="AX24" s="188">
        <v>0</v>
      </c>
      <c r="AY24" s="188">
        <v>0</v>
      </c>
      <c r="AZ24" s="188">
        <v>0</v>
      </c>
      <c r="BA24" s="188">
        <v>0</v>
      </c>
      <c r="BB24" s="188">
        <f t="shared" si="16"/>
        <v>0</v>
      </c>
      <c r="BC24" s="191">
        <v>0</v>
      </c>
      <c r="BD24" s="188">
        <v>0</v>
      </c>
      <c r="BE24" s="188">
        <v>0</v>
      </c>
      <c r="BF24" s="188">
        <f t="shared" si="17"/>
        <v>0</v>
      </c>
      <c r="BG24" s="188">
        <v>0</v>
      </c>
      <c r="BH24" s="188">
        <v>0</v>
      </c>
      <c r="BI24" s="188">
        <v>0</v>
      </c>
      <c r="BJ24" s="188">
        <v>0</v>
      </c>
      <c r="BK24" s="188">
        <f t="shared" si="18"/>
        <v>0</v>
      </c>
      <c r="BL24" s="188">
        <v>0</v>
      </c>
      <c r="BM24" s="188">
        <v>0</v>
      </c>
      <c r="BN24" s="188">
        <v>0</v>
      </c>
      <c r="BO24" s="188">
        <v>0</v>
      </c>
      <c r="BP24" s="188">
        <v>0</v>
      </c>
      <c r="BQ24" s="188">
        <v>0</v>
      </c>
      <c r="BR24" s="188">
        <v>0</v>
      </c>
      <c r="BS24" s="188">
        <v>0</v>
      </c>
      <c r="BT24" s="188">
        <v>1</v>
      </c>
      <c r="BU24" s="188">
        <v>0</v>
      </c>
      <c r="BV24" s="188">
        <v>0</v>
      </c>
      <c r="BW24" s="188">
        <f t="shared" si="19"/>
        <v>1</v>
      </c>
      <c r="BX24" s="188">
        <v>0</v>
      </c>
      <c r="BY24" s="188">
        <v>0</v>
      </c>
      <c r="BZ24" s="188">
        <f t="shared" si="20"/>
        <v>0</v>
      </c>
      <c r="CA24" s="188">
        <v>0</v>
      </c>
      <c r="CB24" s="188">
        <v>0</v>
      </c>
      <c r="CC24" s="188">
        <v>0</v>
      </c>
      <c r="CD24" s="189">
        <f t="shared" si="13"/>
        <v>45</v>
      </c>
      <c r="CE24" s="194">
        <v>16967</v>
      </c>
    </row>
    <row r="25" spans="1:83" s="23" customFormat="1" ht="12" customHeight="1">
      <c r="A25" s="177" t="s">
        <v>89</v>
      </c>
      <c r="B25" s="178">
        <v>0</v>
      </c>
      <c r="C25" s="179">
        <v>0</v>
      </c>
      <c r="D25" s="179">
        <v>0</v>
      </c>
      <c r="E25" s="180">
        <f t="shared" si="14"/>
        <v>0</v>
      </c>
      <c r="F25" s="178">
        <v>0</v>
      </c>
      <c r="G25" s="179">
        <v>174637</v>
      </c>
      <c r="H25" s="179">
        <v>0</v>
      </c>
      <c r="I25" s="179">
        <v>0</v>
      </c>
      <c r="J25" s="182">
        <f t="shared" si="6"/>
        <v>174637</v>
      </c>
      <c r="K25" s="181">
        <v>0</v>
      </c>
      <c r="L25" s="22">
        <v>0</v>
      </c>
      <c r="M25" s="22">
        <v>0</v>
      </c>
      <c r="N25" s="22">
        <f>SUM(K25:M25)</f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78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9</v>
      </c>
      <c r="AK25" s="22">
        <v>0</v>
      </c>
      <c r="AL25" s="22">
        <v>0</v>
      </c>
      <c r="AM25" s="22">
        <v>0</v>
      </c>
      <c r="AN25" s="22">
        <v>0</v>
      </c>
      <c r="AO25" s="183">
        <f t="shared" si="12"/>
        <v>87</v>
      </c>
      <c r="AP25" s="178">
        <v>0</v>
      </c>
      <c r="AQ25" s="179">
        <v>0</v>
      </c>
      <c r="AR25" s="212">
        <f t="shared" si="9"/>
        <v>0</v>
      </c>
      <c r="AS25" s="213">
        <v>0</v>
      </c>
      <c r="AT25" s="218">
        <f t="shared" si="10"/>
        <v>174724</v>
      </c>
      <c r="AU25" s="178">
        <v>0</v>
      </c>
      <c r="AV25" s="179">
        <v>391</v>
      </c>
      <c r="AW25" s="179">
        <f t="shared" si="15"/>
        <v>391</v>
      </c>
      <c r="AX25" s="179">
        <v>0</v>
      </c>
      <c r="AY25" s="179">
        <v>0</v>
      </c>
      <c r="AZ25" s="179">
        <v>0</v>
      </c>
      <c r="BA25" s="179">
        <v>0</v>
      </c>
      <c r="BB25" s="179">
        <f t="shared" si="16"/>
        <v>0</v>
      </c>
      <c r="BC25" s="22">
        <v>18</v>
      </c>
      <c r="BD25" s="179">
        <v>0</v>
      </c>
      <c r="BE25" s="179">
        <v>0</v>
      </c>
      <c r="BF25" s="179">
        <f t="shared" si="17"/>
        <v>0</v>
      </c>
      <c r="BG25" s="179">
        <v>0</v>
      </c>
      <c r="BH25" s="179">
        <v>0</v>
      </c>
      <c r="BI25" s="179">
        <v>0</v>
      </c>
      <c r="BJ25" s="179">
        <v>0</v>
      </c>
      <c r="BK25" s="179">
        <f t="shared" si="18"/>
        <v>0</v>
      </c>
      <c r="BL25" s="179">
        <v>0</v>
      </c>
      <c r="BM25" s="179">
        <v>0</v>
      </c>
      <c r="BN25" s="179">
        <v>0</v>
      </c>
      <c r="BO25" s="179">
        <v>0</v>
      </c>
      <c r="BP25" s="179">
        <v>0</v>
      </c>
      <c r="BQ25" s="179">
        <v>0</v>
      </c>
      <c r="BR25" s="179">
        <v>0</v>
      </c>
      <c r="BS25" s="179">
        <v>0</v>
      </c>
      <c r="BT25" s="179">
        <v>0</v>
      </c>
      <c r="BU25" s="179">
        <v>0</v>
      </c>
      <c r="BV25" s="179">
        <v>0</v>
      </c>
      <c r="BW25" s="179">
        <f t="shared" si="19"/>
        <v>0</v>
      </c>
      <c r="BX25" s="179">
        <v>0</v>
      </c>
      <c r="BY25" s="179">
        <v>0</v>
      </c>
      <c r="BZ25" s="179">
        <f t="shared" si="20"/>
        <v>0</v>
      </c>
      <c r="CA25" s="179">
        <v>0</v>
      </c>
      <c r="CB25" s="179">
        <v>0</v>
      </c>
      <c r="CC25" s="179">
        <v>0</v>
      </c>
      <c r="CD25" s="180">
        <f t="shared" si="13"/>
        <v>409</v>
      </c>
      <c r="CE25" s="184">
        <v>175133</v>
      </c>
    </row>
    <row r="26" spans="1:83" s="23" customFormat="1" ht="12" customHeight="1">
      <c r="A26" s="186" t="s">
        <v>90</v>
      </c>
      <c r="B26" s="187">
        <v>0</v>
      </c>
      <c r="C26" s="188">
        <v>0</v>
      </c>
      <c r="D26" s="188">
        <v>0</v>
      </c>
      <c r="E26" s="189">
        <f t="shared" si="14"/>
        <v>0</v>
      </c>
      <c r="F26" s="187">
        <v>0</v>
      </c>
      <c r="G26" s="188">
        <v>0</v>
      </c>
      <c r="H26" s="188">
        <v>71100</v>
      </c>
      <c r="I26" s="188">
        <v>9</v>
      </c>
      <c r="J26" s="192">
        <f t="shared" si="6"/>
        <v>71109</v>
      </c>
      <c r="K26" s="190">
        <v>0</v>
      </c>
      <c r="L26" s="191">
        <v>0</v>
      </c>
      <c r="M26" s="191">
        <v>0</v>
      </c>
      <c r="N26" s="191">
        <f>SUM(K26:M26)</f>
        <v>0</v>
      </c>
      <c r="O26" s="191">
        <v>0</v>
      </c>
      <c r="P26" s="191">
        <v>0</v>
      </c>
      <c r="Q26" s="191">
        <v>0</v>
      </c>
      <c r="R26" s="191">
        <v>0</v>
      </c>
      <c r="S26" s="191">
        <v>0</v>
      </c>
      <c r="T26" s="191">
        <v>0</v>
      </c>
      <c r="U26" s="191">
        <v>0</v>
      </c>
      <c r="V26" s="191">
        <v>0</v>
      </c>
      <c r="W26" s="191">
        <v>0</v>
      </c>
      <c r="X26" s="191">
        <v>0</v>
      </c>
      <c r="Y26" s="191">
        <v>0</v>
      </c>
      <c r="Z26" s="191">
        <v>0</v>
      </c>
      <c r="AA26" s="191">
        <v>0</v>
      </c>
      <c r="AB26" s="191">
        <v>0</v>
      </c>
      <c r="AC26" s="191">
        <v>0</v>
      </c>
      <c r="AD26" s="191">
        <v>0</v>
      </c>
      <c r="AE26" s="191">
        <v>0</v>
      </c>
      <c r="AF26" s="191">
        <v>0</v>
      </c>
      <c r="AG26" s="191">
        <v>0</v>
      </c>
      <c r="AH26" s="191">
        <v>0</v>
      </c>
      <c r="AI26" s="191">
        <v>0</v>
      </c>
      <c r="AJ26" s="191">
        <v>0</v>
      </c>
      <c r="AK26" s="191">
        <v>0</v>
      </c>
      <c r="AL26" s="191">
        <v>0</v>
      </c>
      <c r="AM26" s="191">
        <v>0</v>
      </c>
      <c r="AN26" s="191">
        <v>0</v>
      </c>
      <c r="AO26" s="193">
        <f t="shared" si="12"/>
        <v>0</v>
      </c>
      <c r="AP26" s="187">
        <v>0</v>
      </c>
      <c r="AQ26" s="188">
        <v>0</v>
      </c>
      <c r="AR26" s="215">
        <f t="shared" si="9"/>
        <v>0</v>
      </c>
      <c r="AS26" s="216">
        <v>0</v>
      </c>
      <c r="AT26" s="217">
        <f t="shared" si="10"/>
        <v>71109</v>
      </c>
      <c r="AU26" s="187">
        <v>0</v>
      </c>
      <c r="AV26" s="188">
        <v>0</v>
      </c>
      <c r="AW26" s="188">
        <f t="shared" si="15"/>
        <v>0</v>
      </c>
      <c r="AX26" s="188">
        <v>0</v>
      </c>
      <c r="AY26" s="188">
        <v>0</v>
      </c>
      <c r="AZ26" s="188">
        <v>0</v>
      </c>
      <c r="BA26" s="188">
        <v>0</v>
      </c>
      <c r="BB26" s="188">
        <f t="shared" si="16"/>
        <v>0</v>
      </c>
      <c r="BC26" s="191">
        <v>0</v>
      </c>
      <c r="BD26" s="188">
        <v>0</v>
      </c>
      <c r="BE26" s="188">
        <v>0</v>
      </c>
      <c r="BF26" s="188">
        <f t="shared" si="17"/>
        <v>0</v>
      </c>
      <c r="BG26" s="188">
        <v>0</v>
      </c>
      <c r="BH26" s="188">
        <v>0</v>
      </c>
      <c r="BI26" s="188">
        <v>0</v>
      </c>
      <c r="BJ26" s="188">
        <v>0</v>
      </c>
      <c r="BK26" s="188">
        <f t="shared" si="18"/>
        <v>0</v>
      </c>
      <c r="BL26" s="188">
        <v>0</v>
      </c>
      <c r="BM26" s="188">
        <v>0</v>
      </c>
      <c r="BN26" s="188">
        <v>0</v>
      </c>
      <c r="BO26" s="188">
        <v>0</v>
      </c>
      <c r="BP26" s="188">
        <v>0</v>
      </c>
      <c r="BQ26" s="188">
        <v>0</v>
      </c>
      <c r="BR26" s="188">
        <v>0</v>
      </c>
      <c r="BS26" s="188">
        <v>0</v>
      </c>
      <c r="BT26" s="188">
        <v>0</v>
      </c>
      <c r="BU26" s="188">
        <v>0</v>
      </c>
      <c r="BV26" s="188">
        <v>0</v>
      </c>
      <c r="BW26" s="188">
        <f t="shared" si="19"/>
        <v>0</v>
      </c>
      <c r="BX26" s="188">
        <v>0</v>
      </c>
      <c r="BY26" s="188">
        <v>0</v>
      </c>
      <c r="BZ26" s="188">
        <f t="shared" si="20"/>
        <v>0</v>
      </c>
      <c r="CA26" s="188">
        <v>0</v>
      </c>
      <c r="CB26" s="188">
        <v>0</v>
      </c>
      <c r="CC26" s="188">
        <v>0</v>
      </c>
      <c r="CD26" s="189">
        <f t="shared" si="13"/>
        <v>0</v>
      </c>
      <c r="CE26" s="194">
        <v>71109</v>
      </c>
    </row>
    <row r="27" spans="1:83" s="23" customFormat="1" ht="12" customHeight="1">
      <c r="A27" s="177" t="s">
        <v>91</v>
      </c>
      <c r="B27" s="196">
        <v>0</v>
      </c>
      <c r="C27" s="197">
        <v>0</v>
      </c>
      <c r="D27" s="197">
        <v>0</v>
      </c>
      <c r="E27" s="198">
        <f t="shared" si="14"/>
        <v>0</v>
      </c>
      <c r="F27" s="196">
        <v>0</v>
      </c>
      <c r="G27" s="197">
        <v>0</v>
      </c>
      <c r="H27" s="197">
        <v>0</v>
      </c>
      <c r="I27" s="197">
        <v>11144</v>
      </c>
      <c r="J27" s="200">
        <f t="shared" si="6"/>
        <v>11144</v>
      </c>
      <c r="K27" s="199">
        <v>0</v>
      </c>
      <c r="L27" s="24">
        <v>0</v>
      </c>
      <c r="M27" s="24">
        <v>0</v>
      </c>
      <c r="N27" s="24">
        <f>SUM(K27:M27)</f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617</v>
      </c>
      <c r="AF27" s="24">
        <v>7</v>
      </c>
      <c r="AG27" s="24">
        <v>0</v>
      </c>
      <c r="AH27" s="24">
        <v>0</v>
      </c>
      <c r="AI27" s="24">
        <v>0</v>
      </c>
      <c r="AJ27" s="24">
        <v>7</v>
      </c>
      <c r="AK27" s="24">
        <v>0</v>
      </c>
      <c r="AL27" s="24">
        <v>0</v>
      </c>
      <c r="AM27" s="24">
        <v>0</v>
      </c>
      <c r="AN27" s="24">
        <v>0</v>
      </c>
      <c r="AO27" s="201">
        <f t="shared" si="12"/>
        <v>631</v>
      </c>
      <c r="AP27" s="196">
        <v>0</v>
      </c>
      <c r="AQ27" s="197">
        <v>0</v>
      </c>
      <c r="AR27" s="219">
        <f t="shared" si="9"/>
        <v>0</v>
      </c>
      <c r="AS27" s="220">
        <v>0</v>
      </c>
      <c r="AT27" s="221">
        <f t="shared" si="10"/>
        <v>11775</v>
      </c>
      <c r="AU27" s="196">
        <v>0</v>
      </c>
      <c r="AV27" s="197">
        <v>0</v>
      </c>
      <c r="AW27" s="197">
        <f t="shared" si="15"/>
        <v>0</v>
      </c>
      <c r="AX27" s="197">
        <v>0</v>
      </c>
      <c r="AY27" s="197">
        <v>0</v>
      </c>
      <c r="AZ27" s="197">
        <v>0</v>
      </c>
      <c r="BA27" s="197">
        <v>0</v>
      </c>
      <c r="BB27" s="197">
        <f t="shared" si="16"/>
        <v>0</v>
      </c>
      <c r="BC27" s="24">
        <v>0</v>
      </c>
      <c r="BD27" s="197">
        <v>0</v>
      </c>
      <c r="BE27" s="197">
        <v>0</v>
      </c>
      <c r="BF27" s="197">
        <f t="shared" si="17"/>
        <v>0</v>
      </c>
      <c r="BG27" s="197">
        <v>0</v>
      </c>
      <c r="BH27" s="197">
        <v>0</v>
      </c>
      <c r="BI27" s="197">
        <v>0</v>
      </c>
      <c r="BJ27" s="197">
        <v>0</v>
      </c>
      <c r="BK27" s="197">
        <f t="shared" si="18"/>
        <v>0</v>
      </c>
      <c r="BL27" s="197">
        <v>0</v>
      </c>
      <c r="BM27" s="197">
        <v>0</v>
      </c>
      <c r="BN27" s="197">
        <v>0</v>
      </c>
      <c r="BO27" s="197">
        <v>0</v>
      </c>
      <c r="BP27" s="197">
        <v>0</v>
      </c>
      <c r="BQ27" s="197">
        <v>0</v>
      </c>
      <c r="BR27" s="197">
        <v>0</v>
      </c>
      <c r="BS27" s="197">
        <v>0</v>
      </c>
      <c r="BT27" s="197">
        <v>0</v>
      </c>
      <c r="BU27" s="197">
        <v>0</v>
      </c>
      <c r="BV27" s="197">
        <v>0</v>
      </c>
      <c r="BW27" s="197">
        <f t="shared" si="19"/>
        <v>0</v>
      </c>
      <c r="BX27" s="197">
        <v>0</v>
      </c>
      <c r="BY27" s="197">
        <v>0</v>
      </c>
      <c r="BZ27" s="197">
        <f t="shared" si="20"/>
        <v>0</v>
      </c>
      <c r="CA27" s="197">
        <v>0</v>
      </c>
      <c r="CB27" s="197">
        <v>0</v>
      </c>
      <c r="CC27" s="197">
        <v>0</v>
      </c>
      <c r="CD27" s="198">
        <f t="shared" si="13"/>
        <v>0</v>
      </c>
      <c r="CE27" s="202">
        <v>11775</v>
      </c>
    </row>
    <row r="28" spans="1:83" s="23" customFormat="1" ht="12" customHeight="1">
      <c r="A28" s="162" t="s">
        <v>334</v>
      </c>
      <c r="B28" s="204">
        <f>SUM(B29:B94)</f>
        <v>4286</v>
      </c>
      <c r="C28" s="205">
        <f t="shared" ref="C28:AJ28" si="24">SUM(C29:C94)</f>
        <v>2471</v>
      </c>
      <c r="D28" s="205">
        <f t="shared" si="24"/>
        <v>295</v>
      </c>
      <c r="E28" s="206">
        <f>SUM(B28:D28)</f>
        <v>7052</v>
      </c>
      <c r="F28" s="204">
        <f t="shared" si="24"/>
        <v>1560</v>
      </c>
      <c r="G28" s="205">
        <f t="shared" si="24"/>
        <v>3164</v>
      </c>
      <c r="H28" s="205">
        <f t="shared" si="24"/>
        <v>0</v>
      </c>
      <c r="I28" s="205">
        <f t="shared" si="24"/>
        <v>390</v>
      </c>
      <c r="J28" s="207">
        <f t="shared" si="6"/>
        <v>5114</v>
      </c>
      <c r="K28" s="204">
        <f t="shared" si="24"/>
        <v>180141</v>
      </c>
      <c r="L28" s="205">
        <f t="shared" si="24"/>
        <v>59941</v>
      </c>
      <c r="M28" s="205">
        <f t="shared" si="24"/>
        <v>203117</v>
      </c>
      <c r="N28" s="205">
        <f t="shared" ref="N28" si="25">SUM(N29:N94)</f>
        <v>443199</v>
      </c>
      <c r="O28" s="205">
        <f t="shared" si="24"/>
        <v>60592</v>
      </c>
      <c r="P28" s="205">
        <f t="shared" si="24"/>
        <v>14292</v>
      </c>
      <c r="Q28" s="205">
        <f t="shared" si="24"/>
        <v>44264</v>
      </c>
      <c r="R28" s="205">
        <f t="shared" si="24"/>
        <v>58891</v>
      </c>
      <c r="S28" s="205">
        <f t="shared" si="24"/>
        <v>35314</v>
      </c>
      <c r="T28" s="205">
        <f t="shared" si="24"/>
        <v>23820</v>
      </c>
      <c r="U28" s="205">
        <f t="shared" si="24"/>
        <v>60316</v>
      </c>
      <c r="V28" s="205">
        <f t="shared" si="24"/>
        <v>18275</v>
      </c>
      <c r="W28" s="205">
        <f t="shared" si="24"/>
        <v>277781</v>
      </c>
      <c r="X28" s="205">
        <f t="shared" si="24"/>
        <v>22186</v>
      </c>
      <c r="Y28" s="205">
        <f t="shared" si="24"/>
        <v>110936</v>
      </c>
      <c r="Z28" s="205">
        <f t="shared" si="24"/>
        <v>52588</v>
      </c>
      <c r="AA28" s="205">
        <f t="shared" si="24"/>
        <v>28643</v>
      </c>
      <c r="AB28" s="205">
        <f t="shared" si="24"/>
        <v>44156</v>
      </c>
      <c r="AC28" s="205">
        <f t="shared" si="24"/>
        <v>84767</v>
      </c>
      <c r="AD28" s="205">
        <f t="shared" si="24"/>
        <v>77420</v>
      </c>
      <c r="AE28" s="205">
        <f t="shared" si="24"/>
        <v>93444</v>
      </c>
      <c r="AF28" s="205">
        <f t="shared" si="24"/>
        <v>40103</v>
      </c>
      <c r="AG28" s="205">
        <f t="shared" si="24"/>
        <v>84134</v>
      </c>
      <c r="AH28" s="205">
        <f t="shared" si="24"/>
        <v>72913</v>
      </c>
      <c r="AI28" s="205">
        <f t="shared" si="24"/>
        <v>62461</v>
      </c>
      <c r="AJ28" s="205">
        <f t="shared" si="24"/>
        <v>111660</v>
      </c>
      <c r="AK28" s="205">
        <f t="shared" ref="AK28:CE28" si="26">SUM(AK29:AK94)</f>
        <v>162950</v>
      </c>
      <c r="AL28" s="205">
        <f t="shared" si="26"/>
        <v>79285</v>
      </c>
      <c r="AM28" s="205">
        <f t="shared" si="26"/>
        <v>37819</v>
      </c>
      <c r="AN28" s="205">
        <f t="shared" si="26"/>
        <v>63119</v>
      </c>
      <c r="AO28" s="208">
        <f t="shared" si="12"/>
        <v>2265328</v>
      </c>
      <c r="AP28" s="204">
        <f t="shared" si="26"/>
        <v>0</v>
      </c>
      <c r="AQ28" s="205">
        <f t="shared" si="26"/>
        <v>0</v>
      </c>
      <c r="AR28" s="207">
        <f t="shared" si="9"/>
        <v>0</v>
      </c>
      <c r="AS28" s="209">
        <f t="shared" si="26"/>
        <v>65</v>
      </c>
      <c r="AT28" s="210">
        <f t="shared" si="10"/>
        <v>2270507</v>
      </c>
      <c r="AU28" s="204">
        <f t="shared" si="26"/>
        <v>507</v>
      </c>
      <c r="AV28" s="205">
        <f t="shared" si="26"/>
        <v>40180</v>
      </c>
      <c r="AW28" s="205">
        <f t="shared" si="15"/>
        <v>40687</v>
      </c>
      <c r="AX28" s="205">
        <f t="shared" si="26"/>
        <v>133</v>
      </c>
      <c r="AY28" s="205">
        <f t="shared" si="26"/>
        <v>0</v>
      </c>
      <c r="AZ28" s="205">
        <f t="shared" si="26"/>
        <v>0</v>
      </c>
      <c r="BA28" s="205">
        <f t="shared" si="26"/>
        <v>0</v>
      </c>
      <c r="BB28" s="205">
        <f t="shared" si="16"/>
        <v>133</v>
      </c>
      <c r="BC28" s="205">
        <f>SUM(BC29:BC94)</f>
        <v>1464</v>
      </c>
      <c r="BD28" s="205">
        <f t="shared" si="26"/>
        <v>0</v>
      </c>
      <c r="BE28" s="205">
        <f t="shared" si="26"/>
        <v>0</v>
      </c>
      <c r="BF28" s="205">
        <f t="shared" si="17"/>
        <v>0</v>
      </c>
      <c r="BG28" s="205">
        <f t="shared" si="26"/>
        <v>1283</v>
      </c>
      <c r="BH28" s="205">
        <f t="shared" si="26"/>
        <v>0</v>
      </c>
      <c r="BI28" s="205">
        <f t="shared" si="26"/>
        <v>0</v>
      </c>
      <c r="BJ28" s="205">
        <f t="shared" si="26"/>
        <v>51</v>
      </c>
      <c r="BK28" s="205">
        <f>SUM(BG28:BJ28)</f>
        <v>1334</v>
      </c>
      <c r="BL28" s="205">
        <f t="shared" si="26"/>
        <v>0</v>
      </c>
      <c r="BM28" s="205">
        <f t="shared" si="26"/>
        <v>0</v>
      </c>
      <c r="BN28" s="205">
        <f t="shared" si="26"/>
        <v>0</v>
      </c>
      <c r="BO28" s="205">
        <f t="shared" si="26"/>
        <v>232</v>
      </c>
      <c r="BP28" s="205">
        <f t="shared" si="26"/>
        <v>0</v>
      </c>
      <c r="BQ28" s="205">
        <f t="shared" si="26"/>
        <v>109</v>
      </c>
      <c r="BR28" s="205">
        <f t="shared" si="26"/>
        <v>13</v>
      </c>
      <c r="BS28" s="205">
        <f t="shared" si="26"/>
        <v>0</v>
      </c>
      <c r="BT28" s="205">
        <f t="shared" si="26"/>
        <v>1045</v>
      </c>
      <c r="BU28" s="205">
        <f t="shared" si="26"/>
        <v>0</v>
      </c>
      <c r="BV28" s="205">
        <f t="shared" si="26"/>
        <v>3</v>
      </c>
      <c r="BW28" s="205">
        <f t="shared" si="19"/>
        <v>1048</v>
      </c>
      <c r="BX28" s="205">
        <f t="shared" si="26"/>
        <v>0</v>
      </c>
      <c r="BY28" s="205">
        <f t="shared" si="26"/>
        <v>0</v>
      </c>
      <c r="BZ28" s="205">
        <f t="shared" si="20"/>
        <v>0</v>
      </c>
      <c r="CA28" s="205">
        <f t="shared" si="26"/>
        <v>0</v>
      </c>
      <c r="CB28" s="205">
        <f t="shared" si="26"/>
        <v>0</v>
      </c>
      <c r="CC28" s="205">
        <f t="shared" si="26"/>
        <v>0</v>
      </c>
      <c r="CD28" s="206">
        <f t="shared" si="13"/>
        <v>45020</v>
      </c>
      <c r="CE28" s="209">
        <f t="shared" si="26"/>
        <v>2322579</v>
      </c>
    </row>
    <row r="29" spans="1:83" s="23" customFormat="1" ht="12" customHeight="1">
      <c r="A29" s="177" t="s">
        <v>92</v>
      </c>
      <c r="B29" s="178">
        <v>79</v>
      </c>
      <c r="C29" s="179">
        <v>278</v>
      </c>
      <c r="D29" s="179">
        <v>3</v>
      </c>
      <c r="E29" s="180">
        <f t="shared" si="14"/>
        <v>360</v>
      </c>
      <c r="F29" s="181">
        <v>0</v>
      </c>
      <c r="G29" s="22">
        <v>0</v>
      </c>
      <c r="H29" s="22">
        <v>0</v>
      </c>
      <c r="I29" s="22">
        <v>0</v>
      </c>
      <c r="J29" s="182">
        <f t="shared" si="6"/>
        <v>0</v>
      </c>
      <c r="K29" s="178">
        <v>84308</v>
      </c>
      <c r="L29" s="179">
        <v>0</v>
      </c>
      <c r="M29" s="179">
        <v>2093</v>
      </c>
      <c r="N29" s="179">
        <f t="shared" ref="N29:N60" si="27">SUM(K29:M29)</f>
        <v>86401</v>
      </c>
      <c r="O29" s="179">
        <v>0</v>
      </c>
      <c r="P29" s="179">
        <v>0</v>
      </c>
      <c r="Q29" s="179">
        <v>0</v>
      </c>
      <c r="R29" s="179">
        <v>0</v>
      </c>
      <c r="S29" s="179">
        <v>890</v>
      </c>
      <c r="T29" s="179">
        <v>0</v>
      </c>
      <c r="U29" s="179">
        <v>0</v>
      </c>
      <c r="V29" s="179">
        <v>0</v>
      </c>
      <c r="W29" s="179">
        <v>0</v>
      </c>
      <c r="X29" s="179">
        <v>0</v>
      </c>
      <c r="Y29" s="179">
        <v>102</v>
      </c>
      <c r="Z29" s="179">
        <v>0</v>
      </c>
      <c r="AA29" s="179">
        <v>23</v>
      </c>
      <c r="AB29" s="179">
        <v>17</v>
      </c>
      <c r="AC29" s="179">
        <v>0</v>
      </c>
      <c r="AD29" s="179">
        <v>0</v>
      </c>
      <c r="AE29" s="179">
        <v>0</v>
      </c>
      <c r="AF29" s="179">
        <v>0</v>
      </c>
      <c r="AG29" s="179">
        <v>0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179">
        <v>0</v>
      </c>
      <c r="AN29" s="179">
        <v>0</v>
      </c>
      <c r="AO29" s="183">
        <f t="shared" si="12"/>
        <v>87433</v>
      </c>
      <c r="AP29" s="181">
        <v>0</v>
      </c>
      <c r="AQ29" s="22">
        <v>0</v>
      </c>
      <c r="AR29" s="182">
        <f t="shared" si="9"/>
        <v>0</v>
      </c>
      <c r="AS29" s="184">
        <v>0</v>
      </c>
      <c r="AT29" s="185">
        <f t="shared" si="10"/>
        <v>87433</v>
      </c>
      <c r="AU29" s="178">
        <v>0</v>
      </c>
      <c r="AV29" s="179">
        <v>816</v>
      </c>
      <c r="AW29" s="179">
        <f t="shared" si="15"/>
        <v>816</v>
      </c>
      <c r="AX29" s="179">
        <v>0</v>
      </c>
      <c r="AY29" s="179">
        <v>0</v>
      </c>
      <c r="AZ29" s="179">
        <v>0</v>
      </c>
      <c r="BA29" s="179">
        <v>0</v>
      </c>
      <c r="BB29" s="179">
        <f t="shared" si="16"/>
        <v>0</v>
      </c>
      <c r="BC29" s="179">
        <v>0</v>
      </c>
      <c r="BD29" s="179">
        <v>0</v>
      </c>
      <c r="BE29" s="179">
        <v>0</v>
      </c>
      <c r="BF29" s="179">
        <f t="shared" si="17"/>
        <v>0</v>
      </c>
      <c r="BG29" s="179">
        <v>0</v>
      </c>
      <c r="BH29" s="179">
        <v>0</v>
      </c>
      <c r="BI29" s="179">
        <v>0</v>
      </c>
      <c r="BJ29" s="179">
        <v>0</v>
      </c>
      <c r="BK29" s="179">
        <f t="shared" si="18"/>
        <v>0</v>
      </c>
      <c r="BL29" s="179">
        <v>0</v>
      </c>
      <c r="BM29" s="179">
        <v>0</v>
      </c>
      <c r="BN29" s="179">
        <v>0</v>
      </c>
      <c r="BO29" s="179">
        <v>0</v>
      </c>
      <c r="BP29" s="179">
        <v>0</v>
      </c>
      <c r="BQ29" s="179">
        <v>0</v>
      </c>
      <c r="BR29" s="179">
        <v>0</v>
      </c>
      <c r="BS29" s="179">
        <v>0</v>
      </c>
      <c r="BT29" s="179">
        <v>0</v>
      </c>
      <c r="BU29" s="179">
        <v>0</v>
      </c>
      <c r="BV29" s="179">
        <v>0</v>
      </c>
      <c r="BW29" s="179">
        <f t="shared" si="19"/>
        <v>0</v>
      </c>
      <c r="BX29" s="179">
        <v>0</v>
      </c>
      <c r="BY29" s="179">
        <v>0</v>
      </c>
      <c r="BZ29" s="179">
        <f t="shared" si="20"/>
        <v>0</v>
      </c>
      <c r="CA29" s="179">
        <v>0</v>
      </c>
      <c r="CB29" s="179">
        <v>0</v>
      </c>
      <c r="CC29" s="179">
        <v>0</v>
      </c>
      <c r="CD29" s="180">
        <f t="shared" si="13"/>
        <v>816</v>
      </c>
      <c r="CE29" s="184">
        <v>88609</v>
      </c>
    </row>
    <row r="30" spans="1:83" s="23" customFormat="1" ht="12" customHeight="1">
      <c r="A30" s="186" t="s">
        <v>93</v>
      </c>
      <c r="B30" s="187">
        <v>23</v>
      </c>
      <c r="C30" s="188">
        <v>37</v>
      </c>
      <c r="D30" s="188">
        <v>1</v>
      </c>
      <c r="E30" s="189">
        <f t="shared" si="14"/>
        <v>61</v>
      </c>
      <c r="F30" s="190">
        <v>0</v>
      </c>
      <c r="G30" s="191">
        <v>0</v>
      </c>
      <c r="H30" s="191">
        <v>0</v>
      </c>
      <c r="I30" s="191">
        <v>0</v>
      </c>
      <c r="J30" s="192">
        <f t="shared" si="6"/>
        <v>0</v>
      </c>
      <c r="K30" s="187">
        <v>9867</v>
      </c>
      <c r="L30" s="188">
        <v>0</v>
      </c>
      <c r="M30" s="188">
        <v>157</v>
      </c>
      <c r="N30" s="188">
        <f t="shared" si="27"/>
        <v>10024</v>
      </c>
      <c r="O30" s="188">
        <v>0</v>
      </c>
      <c r="P30" s="188">
        <v>0</v>
      </c>
      <c r="Q30" s="188">
        <v>0</v>
      </c>
      <c r="R30" s="188">
        <v>0</v>
      </c>
      <c r="S30" s="188">
        <v>0</v>
      </c>
      <c r="T30" s="188">
        <v>0</v>
      </c>
      <c r="U30" s="188">
        <v>0</v>
      </c>
      <c r="V30" s="188">
        <v>0</v>
      </c>
      <c r="W30" s="188">
        <v>0</v>
      </c>
      <c r="X30" s="188">
        <v>0</v>
      </c>
      <c r="Y30" s="188">
        <v>0</v>
      </c>
      <c r="Z30" s="188">
        <v>0</v>
      </c>
      <c r="AA30" s="188">
        <v>0</v>
      </c>
      <c r="AB30" s="188">
        <v>0</v>
      </c>
      <c r="AC30" s="188">
        <v>0</v>
      </c>
      <c r="AD30" s="188">
        <v>0</v>
      </c>
      <c r="AE30" s="188">
        <v>0</v>
      </c>
      <c r="AF30" s="188">
        <v>0</v>
      </c>
      <c r="AG30" s="188">
        <v>0</v>
      </c>
      <c r="AH30" s="188">
        <v>0</v>
      </c>
      <c r="AI30" s="188">
        <v>0</v>
      </c>
      <c r="AJ30" s="188">
        <v>0</v>
      </c>
      <c r="AK30" s="188">
        <v>0</v>
      </c>
      <c r="AL30" s="188">
        <v>0</v>
      </c>
      <c r="AM30" s="188">
        <v>0</v>
      </c>
      <c r="AN30" s="188">
        <v>0</v>
      </c>
      <c r="AO30" s="193">
        <f t="shared" si="12"/>
        <v>10024</v>
      </c>
      <c r="AP30" s="190">
        <v>0</v>
      </c>
      <c r="AQ30" s="191">
        <v>0</v>
      </c>
      <c r="AR30" s="192">
        <f t="shared" si="9"/>
        <v>0</v>
      </c>
      <c r="AS30" s="194">
        <v>0</v>
      </c>
      <c r="AT30" s="195">
        <f t="shared" si="10"/>
        <v>10024</v>
      </c>
      <c r="AU30" s="187">
        <v>0</v>
      </c>
      <c r="AV30" s="188">
        <v>0</v>
      </c>
      <c r="AW30" s="188">
        <f t="shared" si="15"/>
        <v>0</v>
      </c>
      <c r="AX30" s="188">
        <v>0</v>
      </c>
      <c r="AY30" s="188">
        <v>0</v>
      </c>
      <c r="AZ30" s="188">
        <v>0</v>
      </c>
      <c r="BA30" s="188">
        <v>0</v>
      </c>
      <c r="BB30" s="188">
        <f t="shared" si="16"/>
        <v>0</v>
      </c>
      <c r="BC30" s="188">
        <v>0</v>
      </c>
      <c r="BD30" s="188">
        <v>0</v>
      </c>
      <c r="BE30" s="188">
        <v>0</v>
      </c>
      <c r="BF30" s="188">
        <f t="shared" si="17"/>
        <v>0</v>
      </c>
      <c r="BG30" s="188">
        <v>0</v>
      </c>
      <c r="BH30" s="188">
        <v>0</v>
      </c>
      <c r="BI30" s="188">
        <v>0</v>
      </c>
      <c r="BJ30" s="188">
        <v>0</v>
      </c>
      <c r="BK30" s="188">
        <f t="shared" si="18"/>
        <v>0</v>
      </c>
      <c r="BL30" s="188">
        <v>0</v>
      </c>
      <c r="BM30" s="188">
        <v>0</v>
      </c>
      <c r="BN30" s="188">
        <v>0</v>
      </c>
      <c r="BO30" s="188">
        <v>0</v>
      </c>
      <c r="BP30" s="188">
        <v>0</v>
      </c>
      <c r="BQ30" s="188">
        <v>0</v>
      </c>
      <c r="BR30" s="188">
        <v>0</v>
      </c>
      <c r="BS30" s="188">
        <v>0</v>
      </c>
      <c r="BT30" s="188">
        <v>0</v>
      </c>
      <c r="BU30" s="188">
        <v>0</v>
      </c>
      <c r="BV30" s="188">
        <v>0</v>
      </c>
      <c r="BW30" s="188">
        <f t="shared" si="19"/>
        <v>0</v>
      </c>
      <c r="BX30" s="188">
        <v>0</v>
      </c>
      <c r="BY30" s="188">
        <v>0</v>
      </c>
      <c r="BZ30" s="188">
        <f t="shared" si="20"/>
        <v>0</v>
      </c>
      <c r="CA30" s="188">
        <v>0</v>
      </c>
      <c r="CB30" s="188">
        <v>0</v>
      </c>
      <c r="CC30" s="188">
        <v>0</v>
      </c>
      <c r="CD30" s="189">
        <f t="shared" si="13"/>
        <v>0</v>
      </c>
      <c r="CE30" s="194">
        <v>10085</v>
      </c>
    </row>
    <row r="31" spans="1:83" s="23" customFormat="1" ht="12" customHeight="1">
      <c r="A31" s="177" t="s">
        <v>94</v>
      </c>
      <c r="B31" s="178">
        <v>0</v>
      </c>
      <c r="C31" s="179">
        <v>19</v>
      </c>
      <c r="D31" s="179">
        <v>0</v>
      </c>
      <c r="E31" s="180">
        <f t="shared" si="14"/>
        <v>19</v>
      </c>
      <c r="F31" s="181">
        <v>0</v>
      </c>
      <c r="G31" s="22">
        <v>0</v>
      </c>
      <c r="H31" s="22">
        <v>0</v>
      </c>
      <c r="I31" s="22">
        <v>0</v>
      </c>
      <c r="J31" s="182">
        <f t="shared" si="6"/>
        <v>0</v>
      </c>
      <c r="K31" s="178">
        <v>33404</v>
      </c>
      <c r="L31" s="179">
        <v>0</v>
      </c>
      <c r="M31" s="179">
        <v>944</v>
      </c>
      <c r="N31" s="179">
        <f t="shared" si="27"/>
        <v>34348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79">
        <v>0</v>
      </c>
      <c r="U31" s="179">
        <v>0</v>
      </c>
      <c r="V31" s="179">
        <v>0</v>
      </c>
      <c r="W31" s="179">
        <v>0</v>
      </c>
      <c r="X31" s="179">
        <v>0</v>
      </c>
      <c r="Y31" s="179">
        <v>0</v>
      </c>
      <c r="Z31" s="179">
        <v>0</v>
      </c>
      <c r="AA31" s="179">
        <v>0</v>
      </c>
      <c r="AB31" s="179">
        <v>0</v>
      </c>
      <c r="AC31" s="179">
        <v>0</v>
      </c>
      <c r="AD31" s="179">
        <v>0</v>
      </c>
      <c r="AE31" s="179">
        <v>0</v>
      </c>
      <c r="AF31" s="179">
        <v>0</v>
      </c>
      <c r="AG31" s="179">
        <v>0</v>
      </c>
      <c r="AH31" s="179">
        <v>0</v>
      </c>
      <c r="AI31" s="179">
        <v>0</v>
      </c>
      <c r="AJ31" s="179">
        <v>0</v>
      </c>
      <c r="AK31" s="179">
        <v>0</v>
      </c>
      <c r="AL31" s="179">
        <v>0</v>
      </c>
      <c r="AM31" s="179">
        <v>0</v>
      </c>
      <c r="AN31" s="179">
        <v>0</v>
      </c>
      <c r="AO31" s="183">
        <f t="shared" si="12"/>
        <v>34348</v>
      </c>
      <c r="AP31" s="181">
        <v>0</v>
      </c>
      <c r="AQ31" s="22">
        <v>0</v>
      </c>
      <c r="AR31" s="182">
        <f t="shared" si="9"/>
        <v>0</v>
      </c>
      <c r="AS31" s="184">
        <v>0</v>
      </c>
      <c r="AT31" s="185">
        <f t="shared" si="10"/>
        <v>34348</v>
      </c>
      <c r="AU31" s="178">
        <v>0</v>
      </c>
      <c r="AV31" s="179">
        <v>2206</v>
      </c>
      <c r="AW31" s="179">
        <f t="shared" si="15"/>
        <v>2206</v>
      </c>
      <c r="AX31" s="179">
        <v>0</v>
      </c>
      <c r="AY31" s="179">
        <v>0</v>
      </c>
      <c r="AZ31" s="179">
        <v>0</v>
      </c>
      <c r="BA31" s="179">
        <v>0</v>
      </c>
      <c r="BB31" s="179">
        <f t="shared" si="16"/>
        <v>0</v>
      </c>
      <c r="BC31" s="179">
        <v>0</v>
      </c>
      <c r="BD31" s="179">
        <v>0</v>
      </c>
      <c r="BE31" s="179">
        <v>0</v>
      </c>
      <c r="BF31" s="179">
        <f t="shared" si="17"/>
        <v>0</v>
      </c>
      <c r="BG31" s="179">
        <v>0</v>
      </c>
      <c r="BH31" s="179">
        <v>0</v>
      </c>
      <c r="BI31" s="179">
        <v>0</v>
      </c>
      <c r="BJ31" s="179">
        <v>0</v>
      </c>
      <c r="BK31" s="179">
        <f t="shared" si="18"/>
        <v>0</v>
      </c>
      <c r="BL31" s="179">
        <v>0</v>
      </c>
      <c r="BM31" s="179">
        <v>0</v>
      </c>
      <c r="BN31" s="179">
        <v>0</v>
      </c>
      <c r="BO31" s="179">
        <v>0</v>
      </c>
      <c r="BP31" s="179">
        <v>0</v>
      </c>
      <c r="BQ31" s="179">
        <v>0</v>
      </c>
      <c r="BR31" s="179">
        <v>0</v>
      </c>
      <c r="BS31" s="179">
        <v>0</v>
      </c>
      <c r="BT31" s="179">
        <v>0</v>
      </c>
      <c r="BU31" s="179">
        <v>0</v>
      </c>
      <c r="BV31" s="179">
        <v>0</v>
      </c>
      <c r="BW31" s="179">
        <f t="shared" si="19"/>
        <v>0</v>
      </c>
      <c r="BX31" s="179">
        <v>0</v>
      </c>
      <c r="BY31" s="179">
        <v>0</v>
      </c>
      <c r="BZ31" s="179">
        <f t="shared" si="20"/>
        <v>0</v>
      </c>
      <c r="CA31" s="179">
        <v>0</v>
      </c>
      <c r="CB31" s="179">
        <v>0</v>
      </c>
      <c r="CC31" s="179">
        <v>0</v>
      </c>
      <c r="CD31" s="180">
        <f t="shared" si="13"/>
        <v>2206</v>
      </c>
      <c r="CE31" s="184">
        <v>36573</v>
      </c>
    </row>
    <row r="32" spans="1:83" s="23" customFormat="1" ht="12" customHeight="1">
      <c r="A32" s="186" t="s">
        <v>95</v>
      </c>
      <c r="B32" s="187">
        <v>0</v>
      </c>
      <c r="C32" s="188">
        <v>0</v>
      </c>
      <c r="D32" s="188">
        <v>3</v>
      </c>
      <c r="E32" s="189">
        <f t="shared" si="14"/>
        <v>3</v>
      </c>
      <c r="F32" s="190">
        <v>0</v>
      </c>
      <c r="G32" s="191">
        <v>0</v>
      </c>
      <c r="H32" s="191">
        <v>0</v>
      </c>
      <c r="I32" s="191">
        <v>0</v>
      </c>
      <c r="J32" s="192">
        <f t="shared" si="6"/>
        <v>0</v>
      </c>
      <c r="K32" s="187">
        <v>2946</v>
      </c>
      <c r="L32" s="188">
        <v>0</v>
      </c>
      <c r="M32" s="188">
        <v>39</v>
      </c>
      <c r="N32" s="188">
        <f t="shared" si="27"/>
        <v>2985</v>
      </c>
      <c r="O32" s="188">
        <v>0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13</v>
      </c>
      <c r="Z32" s="188">
        <v>0</v>
      </c>
      <c r="AA32" s="188">
        <v>0</v>
      </c>
      <c r="AB32" s="188">
        <v>0</v>
      </c>
      <c r="AC32" s="188">
        <v>0</v>
      </c>
      <c r="AD32" s="188">
        <v>0</v>
      </c>
      <c r="AE32" s="188">
        <v>0</v>
      </c>
      <c r="AF32" s="188">
        <v>0</v>
      </c>
      <c r="AG32" s="188">
        <v>0</v>
      </c>
      <c r="AH32" s="188">
        <v>0</v>
      </c>
      <c r="AI32" s="188">
        <v>0</v>
      </c>
      <c r="AJ32" s="188">
        <v>0</v>
      </c>
      <c r="AK32" s="188">
        <v>0</v>
      </c>
      <c r="AL32" s="188">
        <v>0</v>
      </c>
      <c r="AM32" s="188">
        <v>0</v>
      </c>
      <c r="AN32" s="188">
        <v>0</v>
      </c>
      <c r="AO32" s="193">
        <f t="shared" si="12"/>
        <v>2998</v>
      </c>
      <c r="AP32" s="190">
        <v>0</v>
      </c>
      <c r="AQ32" s="191">
        <v>0</v>
      </c>
      <c r="AR32" s="192">
        <f t="shared" si="9"/>
        <v>0</v>
      </c>
      <c r="AS32" s="194">
        <v>0</v>
      </c>
      <c r="AT32" s="195">
        <f t="shared" si="10"/>
        <v>2998</v>
      </c>
      <c r="AU32" s="187">
        <v>0</v>
      </c>
      <c r="AV32" s="188">
        <v>0</v>
      </c>
      <c r="AW32" s="188">
        <f t="shared" si="15"/>
        <v>0</v>
      </c>
      <c r="AX32" s="188">
        <v>0</v>
      </c>
      <c r="AY32" s="188">
        <v>0</v>
      </c>
      <c r="AZ32" s="188">
        <v>0</v>
      </c>
      <c r="BA32" s="188">
        <v>0</v>
      </c>
      <c r="BB32" s="188">
        <f t="shared" si="16"/>
        <v>0</v>
      </c>
      <c r="BC32" s="188">
        <v>0</v>
      </c>
      <c r="BD32" s="188">
        <v>0</v>
      </c>
      <c r="BE32" s="188">
        <v>0</v>
      </c>
      <c r="BF32" s="188">
        <f t="shared" si="17"/>
        <v>0</v>
      </c>
      <c r="BG32" s="188">
        <v>0</v>
      </c>
      <c r="BH32" s="188">
        <v>0</v>
      </c>
      <c r="BI32" s="188">
        <v>0</v>
      </c>
      <c r="BJ32" s="188">
        <v>0</v>
      </c>
      <c r="BK32" s="188">
        <f t="shared" si="18"/>
        <v>0</v>
      </c>
      <c r="BL32" s="188">
        <v>0</v>
      </c>
      <c r="BM32" s="188">
        <v>0</v>
      </c>
      <c r="BN32" s="188">
        <v>0</v>
      </c>
      <c r="BO32" s="188">
        <v>0</v>
      </c>
      <c r="BP32" s="188">
        <v>0</v>
      </c>
      <c r="BQ32" s="188">
        <v>0</v>
      </c>
      <c r="BR32" s="188">
        <v>0</v>
      </c>
      <c r="BS32" s="188">
        <v>0</v>
      </c>
      <c r="BT32" s="188">
        <v>0</v>
      </c>
      <c r="BU32" s="188">
        <v>0</v>
      </c>
      <c r="BV32" s="188">
        <v>0</v>
      </c>
      <c r="BW32" s="188">
        <f t="shared" si="19"/>
        <v>0</v>
      </c>
      <c r="BX32" s="188">
        <v>0</v>
      </c>
      <c r="BY32" s="188">
        <v>0</v>
      </c>
      <c r="BZ32" s="188">
        <f t="shared" si="20"/>
        <v>0</v>
      </c>
      <c r="CA32" s="188">
        <v>0</v>
      </c>
      <c r="CB32" s="188">
        <v>0</v>
      </c>
      <c r="CC32" s="188">
        <v>0</v>
      </c>
      <c r="CD32" s="189">
        <f t="shared" si="13"/>
        <v>0</v>
      </c>
      <c r="CE32" s="194">
        <v>3001</v>
      </c>
    </row>
    <row r="33" spans="1:83" s="23" customFormat="1" ht="12" customHeight="1">
      <c r="A33" s="177" t="s">
        <v>96</v>
      </c>
      <c r="B33" s="178">
        <v>0</v>
      </c>
      <c r="C33" s="179">
        <v>0</v>
      </c>
      <c r="D33" s="179">
        <v>0</v>
      </c>
      <c r="E33" s="180">
        <f t="shared" si="14"/>
        <v>0</v>
      </c>
      <c r="F33" s="181">
        <v>0</v>
      </c>
      <c r="G33" s="22">
        <v>0</v>
      </c>
      <c r="H33" s="22">
        <v>0</v>
      </c>
      <c r="I33" s="22">
        <v>0</v>
      </c>
      <c r="J33" s="182">
        <f t="shared" si="6"/>
        <v>0</v>
      </c>
      <c r="K33" s="178">
        <v>13315</v>
      </c>
      <c r="L33" s="179">
        <v>0</v>
      </c>
      <c r="M33" s="179">
        <v>35</v>
      </c>
      <c r="N33" s="179">
        <f t="shared" si="27"/>
        <v>13350</v>
      </c>
      <c r="O33" s="179">
        <v>0</v>
      </c>
      <c r="P33" s="179">
        <v>0</v>
      </c>
      <c r="Q33" s="179">
        <v>0</v>
      </c>
      <c r="R33" s="179">
        <v>0</v>
      </c>
      <c r="S33" s="179">
        <v>0</v>
      </c>
      <c r="T33" s="179">
        <v>0</v>
      </c>
      <c r="U33" s="179">
        <v>0</v>
      </c>
      <c r="V33" s="179">
        <v>0</v>
      </c>
      <c r="W33" s="179">
        <v>0</v>
      </c>
      <c r="X33" s="179">
        <v>0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0</v>
      </c>
      <c r="AF33" s="179">
        <v>0</v>
      </c>
      <c r="AG33" s="179">
        <v>0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0</v>
      </c>
      <c r="AN33" s="179">
        <v>0</v>
      </c>
      <c r="AO33" s="183">
        <f t="shared" si="12"/>
        <v>13350</v>
      </c>
      <c r="AP33" s="181">
        <v>0</v>
      </c>
      <c r="AQ33" s="22">
        <v>0</v>
      </c>
      <c r="AR33" s="182">
        <f t="shared" si="9"/>
        <v>0</v>
      </c>
      <c r="AS33" s="184">
        <v>0</v>
      </c>
      <c r="AT33" s="185">
        <f t="shared" si="10"/>
        <v>13350</v>
      </c>
      <c r="AU33" s="178">
        <v>0</v>
      </c>
      <c r="AV33" s="179">
        <v>1660</v>
      </c>
      <c r="AW33" s="179">
        <f t="shared" si="15"/>
        <v>1660</v>
      </c>
      <c r="AX33" s="179">
        <v>0</v>
      </c>
      <c r="AY33" s="179">
        <v>0</v>
      </c>
      <c r="AZ33" s="179">
        <v>0</v>
      </c>
      <c r="BA33" s="179">
        <v>0</v>
      </c>
      <c r="BB33" s="179">
        <f t="shared" si="16"/>
        <v>0</v>
      </c>
      <c r="BC33" s="179">
        <v>0</v>
      </c>
      <c r="BD33" s="179">
        <v>0</v>
      </c>
      <c r="BE33" s="179">
        <v>0</v>
      </c>
      <c r="BF33" s="179">
        <f t="shared" si="17"/>
        <v>0</v>
      </c>
      <c r="BG33" s="179">
        <v>0</v>
      </c>
      <c r="BH33" s="179">
        <v>0</v>
      </c>
      <c r="BI33" s="179">
        <v>0</v>
      </c>
      <c r="BJ33" s="179">
        <v>0</v>
      </c>
      <c r="BK33" s="179">
        <f t="shared" si="18"/>
        <v>0</v>
      </c>
      <c r="BL33" s="179">
        <v>0</v>
      </c>
      <c r="BM33" s="179">
        <v>0</v>
      </c>
      <c r="BN33" s="179">
        <v>0</v>
      </c>
      <c r="BO33" s="179">
        <v>0</v>
      </c>
      <c r="BP33" s="179">
        <v>0</v>
      </c>
      <c r="BQ33" s="179">
        <v>0</v>
      </c>
      <c r="BR33" s="179">
        <v>0</v>
      </c>
      <c r="BS33" s="179">
        <v>0</v>
      </c>
      <c r="BT33" s="179">
        <v>0</v>
      </c>
      <c r="BU33" s="179">
        <v>0</v>
      </c>
      <c r="BV33" s="179">
        <v>0</v>
      </c>
      <c r="BW33" s="179">
        <f t="shared" si="19"/>
        <v>0</v>
      </c>
      <c r="BX33" s="179">
        <v>0</v>
      </c>
      <c r="BY33" s="179">
        <v>0</v>
      </c>
      <c r="BZ33" s="179">
        <f t="shared" si="20"/>
        <v>0</v>
      </c>
      <c r="CA33" s="179">
        <v>0</v>
      </c>
      <c r="CB33" s="179">
        <v>0</v>
      </c>
      <c r="CC33" s="179">
        <v>0</v>
      </c>
      <c r="CD33" s="180">
        <f t="shared" si="13"/>
        <v>1660</v>
      </c>
      <c r="CE33" s="184">
        <v>15010</v>
      </c>
    </row>
    <row r="34" spans="1:83" s="23" customFormat="1" ht="12" customHeight="1">
      <c r="A34" s="186" t="s">
        <v>97</v>
      </c>
      <c r="B34" s="187">
        <v>91</v>
      </c>
      <c r="C34" s="188">
        <v>815</v>
      </c>
      <c r="D34" s="188">
        <v>4</v>
      </c>
      <c r="E34" s="189">
        <f t="shared" si="14"/>
        <v>910</v>
      </c>
      <c r="F34" s="190">
        <v>0</v>
      </c>
      <c r="G34" s="191">
        <v>0</v>
      </c>
      <c r="H34" s="191">
        <v>0</v>
      </c>
      <c r="I34" s="191">
        <v>0</v>
      </c>
      <c r="J34" s="192">
        <f t="shared" si="6"/>
        <v>0</v>
      </c>
      <c r="K34" s="187">
        <v>30898</v>
      </c>
      <c r="L34" s="188">
        <v>0</v>
      </c>
      <c r="M34" s="188">
        <v>1555</v>
      </c>
      <c r="N34" s="188">
        <f t="shared" si="27"/>
        <v>32453</v>
      </c>
      <c r="O34" s="188">
        <v>0</v>
      </c>
      <c r="P34" s="188">
        <v>0</v>
      </c>
      <c r="Q34" s="188">
        <v>0</v>
      </c>
      <c r="R34" s="188">
        <v>0</v>
      </c>
      <c r="S34" s="188">
        <v>0</v>
      </c>
      <c r="T34" s="188">
        <v>0</v>
      </c>
      <c r="U34" s="188">
        <v>0</v>
      </c>
      <c r="V34" s="188">
        <v>0</v>
      </c>
      <c r="W34" s="188">
        <v>0</v>
      </c>
      <c r="X34" s="188">
        <v>0</v>
      </c>
      <c r="Y34" s="188">
        <v>0</v>
      </c>
      <c r="Z34" s="188">
        <v>0</v>
      </c>
      <c r="AA34" s="188">
        <v>0</v>
      </c>
      <c r="AB34" s="188">
        <v>0</v>
      </c>
      <c r="AC34" s="188">
        <v>0</v>
      </c>
      <c r="AD34" s="188">
        <v>0</v>
      </c>
      <c r="AE34" s="188">
        <v>0</v>
      </c>
      <c r="AF34" s="188">
        <v>0</v>
      </c>
      <c r="AG34" s="188">
        <v>0</v>
      </c>
      <c r="AH34" s="188">
        <v>0</v>
      </c>
      <c r="AI34" s="188">
        <v>0</v>
      </c>
      <c r="AJ34" s="188">
        <v>0</v>
      </c>
      <c r="AK34" s="188">
        <v>0</v>
      </c>
      <c r="AL34" s="188">
        <v>0</v>
      </c>
      <c r="AM34" s="188">
        <v>0</v>
      </c>
      <c r="AN34" s="188">
        <v>0</v>
      </c>
      <c r="AO34" s="193">
        <f t="shared" si="12"/>
        <v>32453</v>
      </c>
      <c r="AP34" s="190">
        <v>0</v>
      </c>
      <c r="AQ34" s="191">
        <v>0</v>
      </c>
      <c r="AR34" s="192">
        <f t="shared" si="9"/>
        <v>0</v>
      </c>
      <c r="AS34" s="194">
        <v>0</v>
      </c>
      <c r="AT34" s="195">
        <f t="shared" si="10"/>
        <v>32453</v>
      </c>
      <c r="AU34" s="187">
        <v>0</v>
      </c>
      <c r="AV34" s="188">
        <v>0</v>
      </c>
      <c r="AW34" s="188">
        <f t="shared" si="15"/>
        <v>0</v>
      </c>
      <c r="AX34" s="188">
        <v>0</v>
      </c>
      <c r="AY34" s="188">
        <v>0</v>
      </c>
      <c r="AZ34" s="188">
        <v>0</v>
      </c>
      <c r="BA34" s="188">
        <v>0</v>
      </c>
      <c r="BB34" s="188">
        <f t="shared" si="16"/>
        <v>0</v>
      </c>
      <c r="BC34" s="188">
        <v>0</v>
      </c>
      <c r="BD34" s="188">
        <v>0</v>
      </c>
      <c r="BE34" s="188">
        <v>0</v>
      </c>
      <c r="BF34" s="188">
        <f t="shared" si="17"/>
        <v>0</v>
      </c>
      <c r="BG34" s="188">
        <v>0</v>
      </c>
      <c r="BH34" s="188">
        <v>0</v>
      </c>
      <c r="BI34" s="188">
        <v>0</v>
      </c>
      <c r="BJ34" s="188">
        <v>0</v>
      </c>
      <c r="BK34" s="188">
        <f t="shared" si="18"/>
        <v>0</v>
      </c>
      <c r="BL34" s="188">
        <v>0</v>
      </c>
      <c r="BM34" s="188">
        <v>0</v>
      </c>
      <c r="BN34" s="188">
        <v>0</v>
      </c>
      <c r="BO34" s="188">
        <v>0</v>
      </c>
      <c r="BP34" s="188">
        <v>0</v>
      </c>
      <c r="BQ34" s="188">
        <v>0</v>
      </c>
      <c r="BR34" s="188">
        <v>0</v>
      </c>
      <c r="BS34" s="188">
        <v>0</v>
      </c>
      <c r="BT34" s="188">
        <v>0</v>
      </c>
      <c r="BU34" s="188">
        <v>0</v>
      </c>
      <c r="BV34" s="188">
        <v>0</v>
      </c>
      <c r="BW34" s="188">
        <f t="shared" si="19"/>
        <v>0</v>
      </c>
      <c r="BX34" s="188">
        <v>0</v>
      </c>
      <c r="BY34" s="188">
        <v>0</v>
      </c>
      <c r="BZ34" s="188">
        <f t="shared" si="20"/>
        <v>0</v>
      </c>
      <c r="CA34" s="188">
        <v>0</v>
      </c>
      <c r="CB34" s="188">
        <v>0</v>
      </c>
      <c r="CC34" s="188">
        <v>0</v>
      </c>
      <c r="CD34" s="189">
        <f t="shared" si="13"/>
        <v>0</v>
      </c>
      <c r="CE34" s="194">
        <v>33363</v>
      </c>
    </row>
    <row r="35" spans="1:83" s="23" customFormat="1" ht="12" customHeight="1">
      <c r="A35" s="177" t="s">
        <v>98</v>
      </c>
      <c r="B35" s="178">
        <v>158</v>
      </c>
      <c r="C35" s="179">
        <v>55</v>
      </c>
      <c r="D35" s="179">
        <v>3</v>
      </c>
      <c r="E35" s="180">
        <f t="shared" si="14"/>
        <v>216</v>
      </c>
      <c r="F35" s="181">
        <v>34</v>
      </c>
      <c r="G35" s="22">
        <v>0</v>
      </c>
      <c r="H35" s="22">
        <v>0</v>
      </c>
      <c r="I35" s="22">
        <v>0</v>
      </c>
      <c r="J35" s="182">
        <f t="shared" si="6"/>
        <v>34</v>
      </c>
      <c r="K35" s="178">
        <v>0</v>
      </c>
      <c r="L35" s="179">
        <v>40418</v>
      </c>
      <c r="M35" s="179">
        <v>236</v>
      </c>
      <c r="N35" s="179">
        <f t="shared" si="27"/>
        <v>40654</v>
      </c>
      <c r="O35" s="179">
        <v>32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0</v>
      </c>
      <c r="V35" s="179">
        <v>0</v>
      </c>
      <c r="W35" s="179">
        <v>0</v>
      </c>
      <c r="X35" s="179">
        <v>2592</v>
      </c>
      <c r="Y35" s="179">
        <v>0</v>
      </c>
      <c r="Z35" s="179">
        <v>0</v>
      </c>
      <c r="AA35" s="179">
        <v>0</v>
      </c>
      <c r="AB35" s="179">
        <v>0</v>
      </c>
      <c r="AC35" s="179">
        <v>0</v>
      </c>
      <c r="AD35" s="179">
        <v>0</v>
      </c>
      <c r="AE35" s="179">
        <v>0</v>
      </c>
      <c r="AF35" s="179">
        <v>0</v>
      </c>
      <c r="AG35" s="179">
        <v>0</v>
      </c>
      <c r="AH35" s="179">
        <v>0</v>
      </c>
      <c r="AI35" s="179">
        <v>0</v>
      </c>
      <c r="AJ35" s="179">
        <v>0</v>
      </c>
      <c r="AK35" s="179">
        <v>0</v>
      </c>
      <c r="AL35" s="179">
        <v>0</v>
      </c>
      <c r="AM35" s="179">
        <v>0</v>
      </c>
      <c r="AN35" s="179">
        <v>0</v>
      </c>
      <c r="AO35" s="183">
        <f t="shared" si="12"/>
        <v>43278</v>
      </c>
      <c r="AP35" s="181">
        <v>0</v>
      </c>
      <c r="AQ35" s="22">
        <v>0</v>
      </c>
      <c r="AR35" s="182">
        <f t="shared" si="9"/>
        <v>0</v>
      </c>
      <c r="AS35" s="184">
        <v>0</v>
      </c>
      <c r="AT35" s="185">
        <f t="shared" si="10"/>
        <v>43312</v>
      </c>
      <c r="AU35" s="178">
        <v>0</v>
      </c>
      <c r="AV35" s="179">
        <v>0</v>
      </c>
      <c r="AW35" s="179">
        <f t="shared" si="15"/>
        <v>0</v>
      </c>
      <c r="AX35" s="179">
        <v>0</v>
      </c>
      <c r="AY35" s="179">
        <v>0</v>
      </c>
      <c r="AZ35" s="179">
        <v>0</v>
      </c>
      <c r="BA35" s="179">
        <v>0</v>
      </c>
      <c r="BB35" s="179">
        <f t="shared" si="16"/>
        <v>0</v>
      </c>
      <c r="BC35" s="179">
        <v>0</v>
      </c>
      <c r="BD35" s="179">
        <v>0</v>
      </c>
      <c r="BE35" s="179">
        <v>0</v>
      </c>
      <c r="BF35" s="179">
        <f t="shared" si="17"/>
        <v>0</v>
      </c>
      <c r="BG35" s="179">
        <v>0</v>
      </c>
      <c r="BH35" s="179">
        <v>0</v>
      </c>
      <c r="BI35" s="179">
        <v>0</v>
      </c>
      <c r="BJ35" s="179">
        <v>0</v>
      </c>
      <c r="BK35" s="179">
        <f t="shared" si="18"/>
        <v>0</v>
      </c>
      <c r="BL35" s="179">
        <v>0</v>
      </c>
      <c r="BM35" s="179">
        <v>0</v>
      </c>
      <c r="BN35" s="179">
        <v>0</v>
      </c>
      <c r="BO35" s="179">
        <v>0</v>
      </c>
      <c r="BP35" s="179">
        <v>0</v>
      </c>
      <c r="BQ35" s="179">
        <v>0</v>
      </c>
      <c r="BR35" s="179">
        <v>0</v>
      </c>
      <c r="BS35" s="179">
        <v>0</v>
      </c>
      <c r="BT35" s="179">
        <v>1</v>
      </c>
      <c r="BU35" s="179">
        <v>0</v>
      </c>
      <c r="BV35" s="179">
        <v>0</v>
      </c>
      <c r="BW35" s="179">
        <f t="shared" si="19"/>
        <v>1</v>
      </c>
      <c r="BX35" s="179">
        <v>0</v>
      </c>
      <c r="BY35" s="179">
        <v>0</v>
      </c>
      <c r="BZ35" s="179">
        <f t="shared" si="20"/>
        <v>0</v>
      </c>
      <c r="CA35" s="179">
        <v>0</v>
      </c>
      <c r="CB35" s="179">
        <v>0</v>
      </c>
      <c r="CC35" s="179">
        <v>0</v>
      </c>
      <c r="CD35" s="180">
        <f t="shared" si="13"/>
        <v>1</v>
      </c>
      <c r="CE35" s="184">
        <v>43529</v>
      </c>
    </row>
    <row r="36" spans="1:83" s="23" customFormat="1" ht="12" customHeight="1">
      <c r="A36" s="186" t="s">
        <v>99</v>
      </c>
      <c r="B36" s="187">
        <v>45</v>
      </c>
      <c r="C36" s="188">
        <v>23</v>
      </c>
      <c r="D36" s="188">
        <v>11</v>
      </c>
      <c r="E36" s="189">
        <f t="shared" si="14"/>
        <v>79</v>
      </c>
      <c r="F36" s="190">
        <v>0</v>
      </c>
      <c r="G36" s="191">
        <v>0</v>
      </c>
      <c r="H36" s="191">
        <v>0</v>
      </c>
      <c r="I36" s="191">
        <v>0</v>
      </c>
      <c r="J36" s="192">
        <f t="shared" si="6"/>
        <v>0</v>
      </c>
      <c r="K36" s="187">
        <v>292</v>
      </c>
      <c r="L36" s="188">
        <v>0</v>
      </c>
      <c r="M36" s="188">
        <v>19965</v>
      </c>
      <c r="N36" s="188">
        <f t="shared" si="27"/>
        <v>20257</v>
      </c>
      <c r="O36" s="188">
        <v>304</v>
      </c>
      <c r="P36" s="188">
        <v>0</v>
      </c>
      <c r="Q36" s="188">
        <v>0</v>
      </c>
      <c r="R36" s="188">
        <v>0</v>
      </c>
      <c r="S36" s="188">
        <v>0</v>
      </c>
      <c r="T36" s="188">
        <v>6</v>
      </c>
      <c r="U36" s="188">
        <v>0</v>
      </c>
      <c r="V36" s="188">
        <v>0</v>
      </c>
      <c r="W36" s="188">
        <v>0</v>
      </c>
      <c r="X36" s="188">
        <v>0</v>
      </c>
      <c r="Y36" s="188">
        <v>0</v>
      </c>
      <c r="Z36" s="188">
        <v>14</v>
      </c>
      <c r="AA36" s="188">
        <v>0</v>
      </c>
      <c r="AB36" s="188">
        <v>0</v>
      </c>
      <c r="AC36" s="188">
        <v>0</v>
      </c>
      <c r="AD36" s="188">
        <v>0</v>
      </c>
      <c r="AE36" s="188">
        <v>0</v>
      </c>
      <c r="AF36" s="188">
        <v>0</v>
      </c>
      <c r="AG36" s="188">
        <v>0</v>
      </c>
      <c r="AH36" s="188">
        <v>0</v>
      </c>
      <c r="AI36" s="188">
        <v>0</v>
      </c>
      <c r="AJ36" s="188">
        <v>0</v>
      </c>
      <c r="AK36" s="188">
        <v>0</v>
      </c>
      <c r="AL36" s="188">
        <v>0</v>
      </c>
      <c r="AM36" s="188">
        <v>0</v>
      </c>
      <c r="AN36" s="188">
        <v>0</v>
      </c>
      <c r="AO36" s="193">
        <f t="shared" si="12"/>
        <v>20581</v>
      </c>
      <c r="AP36" s="190">
        <v>0</v>
      </c>
      <c r="AQ36" s="191">
        <v>0</v>
      </c>
      <c r="AR36" s="192">
        <f t="shared" si="9"/>
        <v>0</v>
      </c>
      <c r="AS36" s="194">
        <v>0</v>
      </c>
      <c r="AT36" s="195">
        <f t="shared" si="10"/>
        <v>20581</v>
      </c>
      <c r="AU36" s="187">
        <v>0</v>
      </c>
      <c r="AV36" s="188">
        <v>173</v>
      </c>
      <c r="AW36" s="188">
        <f t="shared" si="15"/>
        <v>173</v>
      </c>
      <c r="AX36" s="188">
        <v>0</v>
      </c>
      <c r="AY36" s="188">
        <v>0</v>
      </c>
      <c r="AZ36" s="188">
        <v>0</v>
      </c>
      <c r="BA36" s="188">
        <v>0</v>
      </c>
      <c r="BB36" s="188">
        <f t="shared" si="16"/>
        <v>0</v>
      </c>
      <c r="BC36" s="188">
        <v>0</v>
      </c>
      <c r="BD36" s="188">
        <v>0</v>
      </c>
      <c r="BE36" s="188">
        <v>0</v>
      </c>
      <c r="BF36" s="188">
        <f t="shared" si="17"/>
        <v>0</v>
      </c>
      <c r="BG36" s="188">
        <v>0</v>
      </c>
      <c r="BH36" s="188">
        <v>0</v>
      </c>
      <c r="BI36" s="188">
        <v>0</v>
      </c>
      <c r="BJ36" s="188">
        <v>0</v>
      </c>
      <c r="BK36" s="188">
        <f t="shared" si="18"/>
        <v>0</v>
      </c>
      <c r="BL36" s="188">
        <v>0</v>
      </c>
      <c r="BM36" s="188">
        <v>0</v>
      </c>
      <c r="BN36" s="188">
        <v>0</v>
      </c>
      <c r="BO36" s="188">
        <v>0</v>
      </c>
      <c r="BP36" s="188">
        <v>0</v>
      </c>
      <c r="BQ36" s="188">
        <v>0</v>
      </c>
      <c r="BR36" s="188">
        <v>0</v>
      </c>
      <c r="BS36" s="188">
        <v>0</v>
      </c>
      <c r="BT36" s="188">
        <v>0</v>
      </c>
      <c r="BU36" s="188">
        <v>0</v>
      </c>
      <c r="BV36" s="188">
        <v>0</v>
      </c>
      <c r="BW36" s="188">
        <f t="shared" si="19"/>
        <v>0</v>
      </c>
      <c r="BX36" s="188">
        <v>0</v>
      </c>
      <c r="BY36" s="188">
        <v>0</v>
      </c>
      <c r="BZ36" s="188">
        <f t="shared" si="20"/>
        <v>0</v>
      </c>
      <c r="CA36" s="188">
        <v>0</v>
      </c>
      <c r="CB36" s="188">
        <v>0</v>
      </c>
      <c r="CC36" s="188">
        <v>0</v>
      </c>
      <c r="CD36" s="189">
        <f t="shared" si="13"/>
        <v>173</v>
      </c>
      <c r="CE36" s="194">
        <v>20833</v>
      </c>
    </row>
    <row r="37" spans="1:83" s="23" customFormat="1" ht="12" customHeight="1">
      <c r="A37" s="177" t="s">
        <v>100</v>
      </c>
      <c r="B37" s="178">
        <v>9</v>
      </c>
      <c r="C37" s="179">
        <v>2</v>
      </c>
      <c r="D37" s="179">
        <v>2</v>
      </c>
      <c r="E37" s="180">
        <f t="shared" si="14"/>
        <v>13</v>
      </c>
      <c r="F37" s="181">
        <v>0</v>
      </c>
      <c r="G37" s="22">
        <v>0</v>
      </c>
      <c r="H37" s="22">
        <v>0</v>
      </c>
      <c r="I37" s="22">
        <v>0</v>
      </c>
      <c r="J37" s="182">
        <f t="shared" si="6"/>
        <v>0</v>
      </c>
      <c r="K37" s="178">
        <v>290</v>
      </c>
      <c r="L37" s="179">
        <v>0</v>
      </c>
      <c r="M37" s="179">
        <v>46083</v>
      </c>
      <c r="N37" s="179">
        <f t="shared" si="27"/>
        <v>46373</v>
      </c>
      <c r="O37" s="179">
        <v>0</v>
      </c>
      <c r="P37" s="179">
        <v>0</v>
      </c>
      <c r="Q37" s="179">
        <v>6</v>
      </c>
      <c r="R37" s="179">
        <v>0</v>
      </c>
      <c r="S37" s="179">
        <v>23</v>
      </c>
      <c r="T37" s="179">
        <v>0</v>
      </c>
      <c r="U37" s="179">
        <v>0</v>
      </c>
      <c r="V37" s="179">
        <v>0</v>
      </c>
      <c r="W37" s="179">
        <v>0</v>
      </c>
      <c r="X37" s="179">
        <v>860</v>
      </c>
      <c r="Y37" s="179">
        <v>67</v>
      </c>
      <c r="Z37" s="179">
        <v>53</v>
      </c>
      <c r="AA37" s="179">
        <v>68</v>
      </c>
      <c r="AB37" s="179">
        <v>46</v>
      </c>
      <c r="AC37" s="179">
        <v>0</v>
      </c>
      <c r="AD37" s="179">
        <v>0</v>
      </c>
      <c r="AE37" s="179">
        <v>0</v>
      </c>
      <c r="AF37" s="179">
        <v>0</v>
      </c>
      <c r="AG37" s="179">
        <v>0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0</v>
      </c>
      <c r="AN37" s="179">
        <v>0</v>
      </c>
      <c r="AO37" s="183">
        <f t="shared" si="12"/>
        <v>47496</v>
      </c>
      <c r="AP37" s="181">
        <v>0</v>
      </c>
      <c r="AQ37" s="22">
        <v>0</v>
      </c>
      <c r="AR37" s="182">
        <f t="shared" si="9"/>
        <v>0</v>
      </c>
      <c r="AS37" s="184">
        <v>0</v>
      </c>
      <c r="AT37" s="185">
        <f t="shared" si="10"/>
        <v>47496</v>
      </c>
      <c r="AU37" s="178">
        <v>0</v>
      </c>
      <c r="AV37" s="179">
        <v>3960</v>
      </c>
      <c r="AW37" s="179">
        <f t="shared" si="15"/>
        <v>3960</v>
      </c>
      <c r="AX37" s="179">
        <v>0</v>
      </c>
      <c r="AY37" s="179">
        <v>0</v>
      </c>
      <c r="AZ37" s="179">
        <v>0</v>
      </c>
      <c r="BA37" s="179">
        <v>0</v>
      </c>
      <c r="BB37" s="179">
        <f t="shared" si="16"/>
        <v>0</v>
      </c>
      <c r="BC37" s="179">
        <v>0</v>
      </c>
      <c r="BD37" s="179">
        <v>0</v>
      </c>
      <c r="BE37" s="179">
        <v>0</v>
      </c>
      <c r="BF37" s="179">
        <f t="shared" si="17"/>
        <v>0</v>
      </c>
      <c r="BG37" s="179">
        <v>0</v>
      </c>
      <c r="BH37" s="179">
        <v>0</v>
      </c>
      <c r="BI37" s="179">
        <v>0</v>
      </c>
      <c r="BJ37" s="179">
        <v>0</v>
      </c>
      <c r="BK37" s="179">
        <f t="shared" si="18"/>
        <v>0</v>
      </c>
      <c r="BL37" s="179">
        <v>0</v>
      </c>
      <c r="BM37" s="179">
        <v>0</v>
      </c>
      <c r="BN37" s="179">
        <v>0</v>
      </c>
      <c r="BO37" s="179">
        <v>0</v>
      </c>
      <c r="BP37" s="179">
        <v>0</v>
      </c>
      <c r="BQ37" s="179">
        <v>0</v>
      </c>
      <c r="BR37" s="179">
        <v>0</v>
      </c>
      <c r="BS37" s="179">
        <v>0</v>
      </c>
      <c r="BT37" s="179">
        <v>0</v>
      </c>
      <c r="BU37" s="179">
        <v>0</v>
      </c>
      <c r="BV37" s="179">
        <v>0</v>
      </c>
      <c r="BW37" s="179">
        <f t="shared" si="19"/>
        <v>0</v>
      </c>
      <c r="BX37" s="179">
        <v>0</v>
      </c>
      <c r="BY37" s="179">
        <v>0</v>
      </c>
      <c r="BZ37" s="179">
        <f t="shared" si="20"/>
        <v>0</v>
      </c>
      <c r="CA37" s="179">
        <v>0</v>
      </c>
      <c r="CB37" s="179">
        <v>0</v>
      </c>
      <c r="CC37" s="179">
        <v>0</v>
      </c>
      <c r="CD37" s="180">
        <f t="shared" si="13"/>
        <v>3960</v>
      </c>
      <c r="CE37" s="184">
        <v>51469</v>
      </c>
    </row>
    <row r="38" spans="1:83" s="23" customFormat="1" ht="12" customHeight="1">
      <c r="A38" s="186" t="s">
        <v>101</v>
      </c>
      <c r="B38" s="187">
        <v>75</v>
      </c>
      <c r="C38" s="188">
        <v>34</v>
      </c>
      <c r="D38" s="188">
        <v>1</v>
      </c>
      <c r="E38" s="189">
        <f t="shared" si="14"/>
        <v>110</v>
      </c>
      <c r="F38" s="190">
        <v>0</v>
      </c>
      <c r="G38" s="191">
        <v>0</v>
      </c>
      <c r="H38" s="191">
        <v>0</v>
      </c>
      <c r="I38" s="191">
        <v>0</v>
      </c>
      <c r="J38" s="192">
        <f t="shared" ref="J38:J69" si="28">SUM(F38,G38,H38,I38)</f>
        <v>0</v>
      </c>
      <c r="K38" s="187">
        <v>0</v>
      </c>
      <c r="L38" s="188">
        <v>16</v>
      </c>
      <c r="M38" s="188">
        <v>9189</v>
      </c>
      <c r="N38" s="188">
        <f t="shared" si="27"/>
        <v>9205</v>
      </c>
      <c r="O38" s="188">
        <v>0</v>
      </c>
      <c r="P38" s="188">
        <v>0</v>
      </c>
      <c r="Q38" s="188">
        <v>0</v>
      </c>
      <c r="R38" s="188">
        <v>0</v>
      </c>
      <c r="S38" s="188">
        <v>0</v>
      </c>
      <c r="T38" s="188">
        <v>0</v>
      </c>
      <c r="U38" s="188">
        <v>0</v>
      </c>
      <c r="V38" s="188">
        <v>0</v>
      </c>
      <c r="W38" s="188">
        <v>0</v>
      </c>
      <c r="X38" s="188">
        <v>0</v>
      </c>
      <c r="Y38" s="188">
        <v>0</v>
      </c>
      <c r="Z38" s="188">
        <v>0</v>
      </c>
      <c r="AA38" s="188">
        <v>0</v>
      </c>
      <c r="AB38" s="188">
        <v>0</v>
      </c>
      <c r="AC38" s="188">
        <v>0</v>
      </c>
      <c r="AD38" s="188">
        <v>0</v>
      </c>
      <c r="AE38" s="188">
        <v>0</v>
      </c>
      <c r="AF38" s="188">
        <v>0</v>
      </c>
      <c r="AG38" s="188">
        <v>0</v>
      </c>
      <c r="AH38" s="188">
        <v>0</v>
      </c>
      <c r="AI38" s="188">
        <v>0</v>
      </c>
      <c r="AJ38" s="188">
        <v>0</v>
      </c>
      <c r="AK38" s="188">
        <v>0</v>
      </c>
      <c r="AL38" s="188">
        <v>0</v>
      </c>
      <c r="AM38" s="188">
        <v>0</v>
      </c>
      <c r="AN38" s="188">
        <v>0</v>
      </c>
      <c r="AO38" s="193">
        <f t="shared" si="12"/>
        <v>9205</v>
      </c>
      <c r="AP38" s="190">
        <v>0</v>
      </c>
      <c r="AQ38" s="191">
        <v>0</v>
      </c>
      <c r="AR38" s="192">
        <f t="shared" ref="AR38:AR69" si="29">SUM(AP38,AQ38)</f>
        <v>0</v>
      </c>
      <c r="AS38" s="194">
        <v>0</v>
      </c>
      <c r="AT38" s="195">
        <f t="shared" ref="AT38:AT69" si="30">SUM(AS38,AR38,AO38,J38)</f>
        <v>9205</v>
      </c>
      <c r="AU38" s="187">
        <v>0</v>
      </c>
      <c r="AV38" s="188">
        <v>111</v>
      </c>
      <c r="AW38" s="188">
        <f t="shared" si="15"/>
        <v>111</v>
      </c>
      <c r="AX38" s="188">
        <v>0</v>
      </c>
      <c r="AY38" s="188">
        <v>0</v>
      </c>
      <c r="AZ38" s="188">
        <v>0</v>
      </c>
      <c r="BA38" s="188">
        <v>0</v>
      </c>
      <c r="BB38" s="188">
        <f t="shared" si="16"/>
        <v>0</v>
      </c>
      <c r="BC38" s="188">
        <v>0</v>
      </c>
      <c r="BD38" s="188">
        <v>0</v>
      </c>
      <c r="BE38" s="188">
        <v>0</v>
      </c>
      <c r="BF38" s="188">
        <f t="shared" si="17"/>
        <v>0</v>
      </c>
      <c r="BG38" s="188">
        <v>0</v>
      </c>
      <c r="BH38" s="188">
        <v>0</v>
      </c>
      <c r="BI38" s="188">
        <v>0</v>
      </c>
      <c r="BJ38" s="188">
        <v>0</v>
      </c>
      <c r="BK38" s="188">
        <f t="shared" si="18"/>
        <v>0</v>
      </c>
      <c r="BL38" s="188">
        <v>0</v>
      </c>
      <c r="BM38" s="188">
        <v>0</v>
      </c>
      <c r="BN38" s="188">
        <v>0</v>
      </c>
      <c r="BO38" s="188">
        <v>0</v>
      </c>
      <c r="BP38" s="188">
        <v>0</v>
      </c>
      <c r="BQ38" s="188">
        <v>0</v>
      </c>
      <c r="BR38" s="188">
        <v>0</v>
      </c>
      <c r="BS38" s="188">
        <v>0</v>
      </c>
      <c r="BT38" s="188">
        <v>0</v>
      </c>
      <c r="BU38" s="188">
        <v>0</v>
      </c>
      <c r="BV38" s="188">
        <v>0</v>
      </c>
      <c r="BW38" s="188">
        <f t="shared" si="19"/>
        <v>0</v>
      </c>
      <c r="BX38" s="188">
        <v>0</v>
      </c>
      <c r="BY38" s="188">
        <v>0</v>
      </c>
      <c r="BZ38" s="188">
        <f t="shared" si="20"/>
        <v>0</v>
      </c>
      <c r="CA38" s="188">
        <v>0</v>
      </c>
      <c r="CB38" s="188">
        <v>0</v>
      </c>
      <c r="CC38" s="188">
        <v>0</v>
      </c>
      <c r="CD38" s="189">
        <f t="shared" si="13"/>
        <v>111</v>
      </c>
      <c r="CE38" s="194">
        <v>9426</v>
      </c>
    </row>
    <row r="39" spans="1:83" s="23" customFormat="1" ht="12" customHeight="1">
      <c r="A39" s="177" t="s">
        <v>102</v>
      </c>
      <c r="B39" s="178">
        <v>611</v>
      </c>
      <c r="C39" s="179">
        <v>32</v>
      </c>
      <c r="D39" s="179">
        <v>7</v>
      </c>
      <c r="E39" s="180">
        <f t="shared" si="14"/>
        <v>650</v>
      </c>
      <c r="F39" s="181">
        <v>0</v>
      </c>
      <c r="G39" s="22">
        <v>0</v>
      </c>
      <c r="H39" s="22">
        <v>0</v>
      </c>
      <c r="I39" s="22">
        <v>0</v>
      </c>
      <c r="J39" s="182">
        <f t="shared" si="28"/>
        <v>0</v>
      </c>
      <c r="K39" s="178">
        <v>0</v>
      </c>
      <c r="L39" s="179">
        <v>0</v>
      </c>
      <c r="M39" s="179">
        <v>10874</v>
      </c>
      <c r="N39" s="179">
        <f t="shared" si="27"/>
        <v>10874</v>
      </c>
      <c r="O39" s="179">
        <v>0</v>
      </c>
      <c r="P39" s="179">
        <v>0</v>
      </c>
      <c r="Q39" s="179">
        <v>0</v>
      </c>
      <c r="R39" s="179">
        <v>0</v>
      </c>
      <c r="S39" s="179">
        <v>0</v>
      </c>
      <c r="T39" s="179">
        <v>0</v>
      </c>
      <c r="U39" s="179">
        <v>0</v>
      </c>
      <c r="V39" s="179">
        <v>0</v>
      </c>
      <c r="W39" s="179">
        <v>0</v>
      </c>
      <c r="X39" s="179">
        <v>0</v>
      </c>
      <c r="Y39" s="179">
        <v>0</v>
      </c>
      <c r="Z39" s="179">
        <v>0</v>
      </c>
      <c r="AA39" s="179">
        <v>0</v>
      </c>
      <c r="AB39" s="179">
        <v>0</v>
      </c>
      <c r="AC39" s="179">
        <v>0</v>
      </c>
      <c r="AD39" s="179">
        <v>0</v>
      </c>
      <c r="AE39" s="179">
        <v>0</v>
      </c>
      <c r="AF39" s="179">
        <v>0</v>
      </c>
      <c r="AG39" s="179">
        <v>0</v>
      </c>
      <c r="AH39" s="179">
        <v>0</v>
      </c>
      <c r="AI39" s="179">
        <v>0</v>
      </c>
      <c r="AJ39" s="179">
        <v>0</v>
      </c>
      <c r="AK39" s="179">
        <v>0</v>
      </c>
      <c r="AL39" s="179">
        <v>0</v>
      </c>
      <c r="AM39" s="179">
        <v>0</v>
      </c>
      <c r="AN39" s="179">
        <v>0</v>
      </c>
      <c r="AO39" s="183">
        <f t="shared" si="12"/>
        <v>10874</v>
      </c>
      <c r="AP39" s="181">
        <v>0</v>
      </c>
      <c r="AQ39" s="22">
        <v>0</v>
      </c>
      <c r="AR39" s="182">
        <f t="shared" si="29"/>
        <v>0</v>
      </c>
      <c r="AS39" s="184">
        <v>0</v>
      </c>
      <c r="AT39" s="185">
        <f t="shared" si="30"/>
        <v>10874</v>
      </c>
      <c r="AU39" s="178">
        <v>0</v>
      </c>
      <c r="AV39" s="179">
        <v>606</v>
      </c>
      <c r="AW39" s="179">
        <f t="shared" si="15"/>
        <v>606</v>
      </c>
      <c r="AX39" s="179">
        <v>0</v>
      </c>
      <c r="AY39" s="179">
        <v>0</v>
      </c>
      <c r="AZ39" s="179">
        <v>0</v>
      </c>
      <c r="BA39" s="179">
        <v>0</v>
      </c>
      <c r="BB39" s="179">
        <f t="shared" si="16"/>
        <v>0</v>
      </c>
      <c r="BC39" s="179">
        <v>0</v>
      </c>
      <c r="BD39" s="179">
        <v>0</v>
      </c>
      <c r="BE39" s="179">
        <v>0</v>
      </c>
      <c r="BF39" s="179">
        <f t="shared" si="17"/>
        <v>0</v>
      </c>
      <c r="BG39" s="179">
        <v>0</v>
      </c>
      <c r="BH39" s="179">
        <v>0</v>
      </c>
      <c r="BI39" s="179">
        <v>0</v>
      </c>
      <c r="BJ39" s="179">
        <v>0</v>
      </c>
      <c r="BK39" s="179">
        <f t="shared" si="18"/>
        <v>0</v>
      </c>
      <c r="BL39" s="179">
        <v>0</v>
      </c>
      <c r="BM39" s="179">
        <v>0</v>
      </c>
      <c r="BN39" s="179">
        <v>0</v>
      </c>
      <c r="BO39" s="179">
        <v>0</v>
      </c>
      <c r="BP39" s="179">
        <v>0</v>
      </c>
      <c r="BQ39" s="179">
        <v>0</v>
      </c>
      <c r="BR39" s="179">
        <v>0</v>
      </c>
      <c r="BS39" s="179">
        <v>0</v>
      </c>
      <c r="BT39" s="179">
        <v>0</v>
      </c>
      <c r="BU39" s="179">
        <v>0</v>
      </c>
      <c r="BV39" s="179">
        <v>0</v>
      </c>
      <c r="BW39" s="179">
        <f t="shared" si="19"/>
        <v>0</v>
      </c>
      <c r="BX39" s="179">
        <v>0</v>
      </c>
      <c r="BY39" s="179">
        <v>0</v>
      </c>
      <c r="BZ39" s="179">
        <f t="shared" si="20"/>
        <v>0</v>
      </c>
      <c r="CA39" s="179">
        <v>0</v>
      </c>
      <c r="CB39" s="179">
        <v>0</v>
      </c>
      <c r="CC39" s="179">
        <v>0</v>
      </c>
      <c r="CD39" s="180">
        <f t="shared" si="13"/>
        <v>606</v>
      </c>
      <c r="CE39" s="184">
        <v>12130</v>
      </c>
    </row>
    <row r="40" spans="1:83" s="23" customFormat="1" ht="12" customHeight="1">
      <c r="A40" s="186" t="s">
        <v>103</v>
      </c>
      <c r="B40" s="187">
        <v>1491</v>
      </c>
      <c r="C40" s="188">
        <v>565</v>
      </c>
      <c r="D40" s="188">
        <v>233</v>
      </c>
      <c r="E40" s="189">
        <f t="shared" si="14"/>
        <v>2289</v>
      </c>
      <c r="F40" s="190">
        <v>0</v>
      </c>
      <c r="G40" s="191">
        <v>0</v>
      </c>
      <c r="H40" s="191">
        <v>0</v>
      </c>
      <c r="I40" s="191">
        <v>0</v>
      </c>
      <c r="J40" s="192">
        <f t="shared" si="28"/>
        <v>0</v>
      </c>
      <c r="K40" s="187">
        <v>29</v>
      </c>
      <c r="L40" s="188">
        <v>67</v>
      </c>
      <c r="M40" s="188">
        <v>22998</v>
      </c>
      <c r="N40" s="188">
        <f t="shared" si="27"/>
        <v>23094</v>
      </c>
      <c r="O40" s="188">
        <v>14</v>
      </c>
      <c r="P40" s="188">
        <v>0</v>
      </c>
      <c r="Q40" s="188">
        <v>0</v>
      </c>
      <c r="R40" s="188">
        <v>0</v>
      </c>
      <c r="S40" s="188">
        <v>0</v>
      </c>
      <c r="T40" s="188">
        <v>0</v>
      </c>
      <c r="U40" s="188">
        <v>0</v>
      </c>
      <c r="V40" s="188">
        <v>0</v>
      </c>
      <c r="W40" s="188">
        <v>0</v>
      </c>
      <c r="X40" s="188">
        <v>18</v>
      </c>
      <c r="Y40" s="188">
        <v>16</v>
      </c>
      <c r="Z40" s="188">
        <v>31</v>
      </c>
      <c r="AA40" s="188">
        <v>0</v>
      </c>
      <c r="AB40" s="188">
        <v>0</v>
      </c>
      <c r="AC40" s="188">
        <v>0</v>
      </c>
      <c r="AD40" s="188">
        <v>0</v>
      </c>
      <c r="AE40" s="188">
        <v>0</v>
      </c>
      <c r="AF40" s="188">
        <v>0</v>
      </c>
      <c r="AG40" s="188">
        <v>0</v>
      </c>
      <c r="AH40" s="188">
        <v>0</v>
      </c>
      <c r="AI40" s="188">
        <v>0</v>
      </c>
      <c r="AJ40" s="188">
        <v>0</v>
      </c>
      <c r="AK40" s="188">
        <v>0</v>
      </c>
      <c r="AL40" s="188">
        <v>0</v>
      </c>
      <c r="AM40" s="188">
        <v>0</v>
      </c>
      <c r="AN40" s="188">
        <v>0</v>
      </c>
      <c r="AO40" s="193">
        <f t="shared" si="12"/>
        <v>23173</v>
      </c>
      <c r="AP40" s="190">
        <v>0</v>
      </c>
      <c r="AQ40" s="191">
        <v>0</v>
      </c>
      <c r="AR40" s="192">
        <f t="shared" si="29"/>
        <v>0</v>
      </c>
      <c r="AS40" s="194">
        <v>0</v>
      </c>
      <c r="AT40" s="195">
        <f t="shared" si="30"/>
        <v>23173</v>
      </c>
      <c r="AU40" s="187">
        <v>0</v>
      </c>
      <c r="AV40" s="188">
        <v>1014</v>
      </c>
      <c r="AW40" s="188">
        <f t="shared" si="15"/>
        <v>1014</v>
      </c>
      <c r="AX40" s="188">
        <v>0</v>
      </c>
      <c r="AY40" s="188">
        <v>0</v>
      </c>
      <c r="AZ40" s="188">
        <v>0</v>
      </c>
      <c r="BA40" s="188">
        <v>0</v>
      </c>
      <c r="BB40" s="188">
        <f t="shared" si="16"/>
        <v>0</v>
      </c>
      <c r="BC40" s="188">
        <v>0</v>
      </c>
      <c r="BD40" s="188">
        <v>0</v>
      </c>
      <c r="BE40" s="188">
        <v>0</v>
      </c>
      <c r="BF40" s="188">
        <f t="shared" si="17"/>
        <v>0</v>
      </c>
      <c r="BG40" s="188">
        <v>0</v>
      </c>
      <c r="BH40" s="188">
        <v>0</v>
      </c>
      <c r="BI40" s="188">
        <v>0</v>
      </c>
      <c r="BJ40" s="188">
        <v>0</v>
      </c>
      <c r="BK40" s="188">
        <f t="shared" si="18"/>
        <v>0</v>
      </c>
      <c r="BL40" s="188">
        <v>0</v>
      </c>
      <c r="BM40" s="188">
        <v>0</v>
      </c>
      <c r="BN40" s="188">
        <v>0</v>
      </c>
      <c r="BO40" s="188">
        <v>0</v>
      </c>
      <c r="BP40" s="188">
        <v>0</v>
      </c>
      <c r="BQ40" s="188">
        <v>0</v>
      </c>
      <c r="BR40" s="188">
        <v>0</v>
      </c>
      <c r="BS40" s="188">
        <v>0</v>
      </c>
      <c r="BT40" s="188">
        <v>0</v>
      </c>
      <c r="BU40" s="188">
        <v>0</v>
      </c>
      <c r="BV40" s="188">
        <v>0</v>
      </c>
      <c r="BW40" s="188">
        <f t="shared" si="19"/>
        <v>0</v>
      </c>
      <c r="BX40" s="188">
        <v>0</v>
      </c>
      <c r="BY40" s="188">
        <v>0</v>
      </c>
      <c r="BZ40" s="188">
        <f t="shared" si="20"/>
        <v>0</v>
      </c>
      <c r="CA40" s="188">
        <v>0</v>
      </c>
      <c r="CB40" s="188">
        <v>0</v>
      </c>
      <c r="CC40" s="188">
        <v>0</v>
      </c>
      <c r="CD40" s="189">
        <f t="shared" si="13"/>
        <v>1014</v>
      </c>
      <c r="CE40" s="194">
        <v>26476</v>
      </c>
    </row>
    <row r="41" spans="1:83" s="23" customFormat="1" ht="12" customHeight="1">
      <c r="A41" s="177" t="s">
        <v>104</v>
      </c>
      <c r="B41" s="178">
        <v>0</v>
      </c>
      <c r="C41" s="179">
        <v>0</v>
      </c>
      <c r="D41" s="179">
        <v>0</v>
      </c>
      <c r="E41" s="180">
        <f t="shared" si="14"/>
        <v>0</v>
      </c>
      <c r="F41" s="181">
        <v>15</v>
      </c>
      <c r="G41" s="22">
        <v>0</v>
      </c>
      <c r="H41" s="22">
        <v>0</v>
      </c>
      <c r="I41" s="22">
        <v>0</v>
      </c>
      <c r="J41" s="182">
        <f t="shared" si="28"/>
        <v>15</v>
      </c>
      <c r="K41" s="178">
        <v>3718</v>
      </c>
      <c r="L41" s="179">
        <v>0</v>
      </c>
      <c r="M41" s="179">
        <v>21407</v>
      </c>
      <c r="N41" s="179">
        <f t="shared" si="27"/>
        <v>25125</v>
      </c>
      <c r="O41" s="179">
        <v>0</v>
      </c>
      <c r="P41" s="179">
        <v>0</v>
      </c>
      <c r="Q41" s="179">
        <v>0</v>
      </c>
      <c r="R41" s="179">
        <v>0</v>
      </c>
      <c r="S41" s="179">
        <v>0</v>
      </c>
      <c r="T41" s="179">
        <v>0</v>
      </c>
      <c r="U41" s="179">
        <v>0</v>
      </c>
      <c r="V41" s="179">
        <v>0</v>
      </c>
      <c r="W41" s="179">
        <v>0</v>
      </c>
      <c r="X41" s="179">
        <v>0</v>
      </c>
      <c r="Y41" s="179">
        <v>32</v>
      </c>
      <c r="Z41" s="179">
        <v>6</v>
      </c>
      <c r="AA41" s="179">
        <v>0</v>
      </c>
      <c r="AB41" s="179">
        <v>9</v>
      </c>
      <c r="AC41" s="179">
        <v>0</v>
      </c>
      <c r="AD41" s="179">
        <v>0</v>
      </c>
      <c r="AE41" s="179">
        <v>0</v>
      </c>
      <c r="AF41" s="179">
        <v>0</v>
      </c>
      <c r="AG41" s="179">
        <v>0</v>
      </c>
      <c r="AH41" s="179">
        <v>0</v>
      </c>
      <c r="AI41" s="179">
        <v>0</v>
      </c>
      <c r="AJ41" s="179">
        <v>0</v>
      </c>
      <c r="AK41" s="179">
        <v>0</v>
      </c>
      <c r="AL41" s="179">
        <v>0</v>
      </c>
      <c r="AM41" s="179">
        <v>0</v>
      </c>
      <c r="AN41" s="179">
        <v>0</v>
      </c>
      <c r="AO41" s="183">
        <f t="shared" si="12"/>
        <v>25172</v>
      </c>
      <c r="AP41" s="181">
        <v>0</v>
      </c>
      <c r="AQ41" s="22">
        <v>0</v>
      </c>
      <c r="AR41" s="182">
        <f t="shared" si="29"/>
        <v>0</v>
      </c>
      <c r="AS41" s="184">
        <v>0</v>
      </c>
      <c r="AT41" s="185">
        <f t="shared" si="30"/>
        <v>25187</v>
      </c>
      <c r="AU41" s="178">
        <v>0</v>
      </c>
      <c r="AV41" s="179">
        <v>187</v>
      </c>
      <c r="AW41" s="179">
        <f t="shared" si="15"/>
        <v>187</v>
      </c>
      <c r="AX41" s="179">
        <v>16</v>
      </c>
      <c r="AY41" s="179">
        <v>0</v>
      </c>
      <c r="AZ41" s="179">
        <v>0</v>
      </c>
      <c r="BA41" s="179">
        <v>0</v>
      </c>
      <c r="BB41" s="179">
        <f t="shared" si="16"/>
        <v>16</v>
      </c>
      <c r="BC41" s="179">
        <v>0</v>
      </c>
      <c r="BD41" s="179">
        <v>0</v>
      </c>
      <c r="BE41" s="179">
        <v>0</v>
      </c>
      <c r="BF41" s="179">
        <f t="shared" si="17"/>
        <v>0</v>
      </c>
      <c r="BG41" s="179">
        <v>0</v>
      </c>
      <c r="BH41" s="179">
        <v>0</v>
      </c>
      <c r="BI41" s="179">
        <v>0</v>
      </c>
      <c r="BJ41" s="179">
        <v>0</v>
      </c>
      <c r="BK41" s="179">
        <f t="shared" si="18"/>
        <v>0</v>
      </c>
      <c r="BL41" s="179">
        <v>0</v>
      </c>
      <c r="BM41" s="179">
        <v>0</v>
      </c>
      <c r="BN41" s="179">
        <v>0</v>
      </c>
      <c r="BO41" s="179">
        <v>0</v>
      </c>
      <c r="BP41" s="179">
        <v>0</v>
      </c>
      <c r="BQ41" s="179">
        <v>0</v>
      </c>
      <c r="BR41" s="179">
        <v>0</v>
      </c>
      <c r="BS41" s="179">
        <v>0</v>
      </c>
      <c r="BT41" s="179">
        <v>0</v>
      </c>
      <c r="BU41" s="179">
        <v>0</v>
      </c>
      <c r="BV41" s="179">
        <v>0</v>
      </c>
      <c r="BW41" s="179">
        <f t="shared" si="19"/>
        <v>0</v>
      </c>
      <c r="BX41" s="179">
        <v>0</v>
      </c>
      <c r="BY41" s="179">
        <v>0</v>
      </c>
      <c r="BZ41" s="179">
        <f t="shared" si="20"/>
        <v>0</v>
      </c>
      <c r="CA41" s="179">
        <v>0</v>
      </c>
      <c r="CB41" s="179">
        <v>0</v>
      </c>
      <c r="CC41" s="179">
        <v>0</v>
      </c>
      <c r="CD41" s="180">
        <f t="shared" si="13"/>
        <v>203</v>
      </c>
      <c r="CE41" s="184">
        <v>25390</v>
      </c>
    </row>
    <row r="42" spans="1:83" s="23" customFormat="1" ht="12" customHeight="1">
      <c r="A42" s="186" t="s">
        <v>105</v>
      </c>
      <c r="B42" s="187">
        <v>16</v>
      </c>
      <c r="C42" s="188">
        <v>18</v>
      </c>
      <c r="D42" s="188">
        <v>2</v>
      </c>
      <c r="E42" s="189">
        <f t="shared" si="14"/>
        <v>36</v>
      </c>
      <c r="F42" s="190">
        <v>432</v>
      </c>
      <c r="G42" s="191">
        <v>0</v>
      </c>
      <c r="H42" s="191">
        <v>0</v>
      </c>
      <c r="I42" s="191">
        <v>0</v>
      </c>
      <c r="J42" s="192">
        <f t="shared" si="28"/>
        <v>432</v>
      </c>
      <c r="K42" s="187">
        <v>735</v>
      </c>
      <c r="L42" s="188">
        <v>75</v>
      </c>
      <c r="M42" s="188">
        <v>61597</v>
      </c>
      <c r="N42" s="188">
        <f t="shared" si="27"/>
        <v>62407</v>
      </c>
      <c r="O42" s="188">
        <v>134</v>
      </c>
      <c r="P42" s="188">
        <v>0</v>
      </c>
      <c r="Q42" s="188">
        <v>0</v>
      </c>
      <c r="R42" s="188">
        <v>0</v>
      </c>
      <c r="S42" s="188">
        <v>11</v>
      </c>
      <c r="T42" s="188">
        <v>0</v>
      </c>
      <c r="U42" s="188">
        <v>0</v>
      </c>
      <c r="V42" s="188">
        <v>0</v>
      </c>
      <c r="W42" s="188">
        <v>0</v>
      </c>
      <c r="X42" s="188">
        <v>6</v>
      </c>
      <c r="Y42" s="188">
        <v>349</v>
      </c>
      <c r="Z42" s="188">
        <v>50</v>
      </c>
      <c r="AA42" s="188">
        <v>68</v>
      </c>
      <c r="AB42" s="188">
        <v>195</v>
      </c>
      <c r="AC42" s="188">
        <v>0</v>
      </c>
      <c r="AD42" s="188">
        <v>0</v>
      </c>
      <c r="AE42" s="188">
        <v>0</v>
      </c>
      <c r="AF42" s="188">
        <v>0</v>
      </c>
      <c r="AG42" s="188">
        <v>289</v>
      </c>
      <c r="AH42" s="188">
        <v>0</v>
      </c>
      <c r="AI42" s="188">
        <v>0</v>
      </c>
      <c r="AJ42" s="188">
        <v>0</v>
      </c>
      <c r="AK42" s="188">
        <v>0</v>
      </c>
      <c r="AL42" s="188">
        <v>0</v>
      </c>
      <c r="AM42" s="188">
        <v>0</v>
      </c>
      <c r="AN42" s="188">
        <v>0</v>
      </c>
      <c r="AO42" s="193">
        <f t="shared" si="12"/>
        <v>63509</v>
      </c>
      <c r="AP42" s="190">
        <v>0</v>
      </c>
      <c r="AQ42" s="191">
        <v>0</v>
      </c>
      <c r="AR42" s="192">
        <f t="shared" si="29"/>
        <v>0</v>
      </c>
      <c r="AS42" s="194">
        <v>0</v>
      </c>
      <c r="AT42" s="195">
        <f t="shared" si="30"/>
        <v>63941</v>
      </c>
      <c r="AU42" s="187">
        <v>0</v>
      </c>
      <c r="AV42" s="188">
        <v>14302</v>
      </c>
      <c r="AW42" s="188">
        <f t="shared" si="15"/>
        <v>14302</v>
      </c>
      <c r="AX42" s="188">
        <v>0</v>
      </c>
      <c r="AY42" s="188">
        <v>0</v>
      </c>
      <c r="AZ42" s="188">
        <v>0</v>
      </c>
      <c r="BA42" s="188">
        <v>0</v>
      </c>
      <c r="BB42" s="188">
        <f t="shared" si="16"/>
        <v>0</v>
      </c>
      <c r="BC42" s="188">
        <v>0</v>
      </c>
      <c r="BD42" s="188">
        <v>0</v>
      </c>
      <c r="BE42" s="188">
        <v>0</v>
      </c>
      <c r="BF42" s="188">
        <f t="shared" si="17"/>
        <v>0</v>
      </c>
      <c r="BG42" s="188">
        <v>0</v>
      </c>
      <c r="BH42" s="188">
        <v>0</v>
      </c>
      <c r="BI42" s="188">
        <v>0</v>
      </c>
      <c r="BJ42" s="188">
        <v>0</v>
      </c>
      <c r="BK42" s="188">
        <f t="shared" si="18"/>
        <v>0</v>
      </c>
      <c r="BL42" s="188">
        <v>0</v>
      </c>
      <c r="BM42" s="188">
        <v>0</v>
      </c>
      <c r="BN42" s="188">
        <v>0</v>
      </c>
      <c r="BO42" s="188">
        <v>0</v>
      </c>
      <c r="BP42" s="188">
        <v>0</v>
      </c>
      <c r="BQ42" s="188">
        <v>0</v>
      </c>
      <c r="BR42" s="188">
        <v>0</v>
      </c>
      <c r="BS42" s="188">
        <v>0</v>
      </c>
      <c r="BT42" s="188">
        <v>0</v>
      </c>
      <c r="BU42" s="188">
        <v>0</v>
      </c>
      <c r="BV42" s="188">
        <v>0</v>
      </c>
      <c r="BW42" s="188">
        <f t="shared" si="19"/>
        <v>0</v>
      </c>
      <c r="BX42" s="188">
        <v>0</v>
      </c>
      <c r="BY42" s="188">
        <v>0</v>
      </c>
      <c r="BZ42" s="188">
        <f t="shared" si="20"/>
        <v>0</v>
      </c>
      <c r="CA42" s="188">
        <v>0</v>
      </c>
      <c r="CB42" s="188">
        <v>0</v>
      </c>
      <c r="CC42" s="188">
        <v>0</v>
      </c>
      <c r="CD42" s="189">
        <f t="shared" si="13"/>
        <v>14302</v>
      </c>
      <c r="CE42" s="194">
        <v>78279</v>
      </c>
    </row>
    <row r="43" spans="1:83" s="23" customFormat="1" ht="12" customHeight="1">
      <c r="A43" s="177" t="s">
        <v>106</v>
      </c>
      <c r="B43" s="178">
        <v>155</v>
      </c>
      <c r="C43" s="179">
        <v>201</v>
      </c>
      <c r="D43" s="179">
        <v>7</v>
      </c>
      <c r="E43" s="180">
        <f t="shared" si="14"/>
        <v>363</v>
      </c>
      <c r="F43" s="181">
        <v>0</v>
      </c>
      <c r="G43" s="22">
        <v>0</v>
      </c>
      <c r="H43" s="22">
        <v>0</v>
      </c>
      <c r="I43" s="22">
        <v>0</v>
      </c>
      <c r="J43" s="182">
        <f t="shared" si="28"/>
        <v>0</v>
      </c>
      <c r="K43" s="178">
        <v>50</v>
      </c>
      <c r="L43" s="179">
        <v>18</v>
      </c>
      <c r="M43" s="179">
        <v>1351</v>
      </c>
      <c r="N43" s="179">
        <f t="shared" si="27"/>
        <v>1419</v>
      </c>
      <c r="O43" s="179">
        <v>59739</v>
      </c>
      <c r="P43" s="179">
        <v>0</v>
      </c>
      <c r="Q43" s="179">
        <v>0</v>
      </c>
      <c r="R43" s="179">
        <v>0</v>
      </c>
      <c r="S43" s="179">
        <v>0</v>
      </c>
      <c r="T43" s="179">
        <v>0</v>
      </c>
      <c r="U43" s="179">
        <v>11</v>
      </c>
      <c r="V43" s="179">
        <v>0</v>
      </c>
      <c r="W43" s="179">
        <v>0</v>
      </c>
      <c r="X43" s="179">
        <v>60</v>
      </c>
      <c r="Y43" s="179">
        <v>0</v>
      </c>
      <c r="Z43" s="179">
        <v>0</v>
      </c>
      <c r="AA43" s="179">
        <v>0</v>
      </c>
      <c r="AB43" s="179">
        <v>0</v>
      </c>
      <c r="AC43" s="179">
        <v>0</v>
      </c>
      <c r="AD43" s="179">
        <v>0</v>
      </c>
      <c r="AE43" s="179">
        <v>0</v>
      </c>
      <c r="AF43" s="179">
        <v>0</v>
      </c>
      <c r="AG43" s="179">
        <v>0</v>
      </c>
      <c r="AH43" s="179">
        <v>0</v>
      </c>
      <c r="AI43" s="179">
        <v>0</v>
      </c>
      <c r="AJ43" s="179">
        <v>0</v>
      </c>
      <c r="AK43" s="179">
        <v>0</v>
      </c>
      <c r="AL43" s="179">
        <v>0</v>
      </c>
      <c r="AM43" s="179">
        <v>0</v>
      </c>
      <c r="AN43" s="179">
        <v>0</v>
      </c>
      <c r="AO43" s="183">
        <f t="shared" si="12"/>
        <v>61229</v>
      </c>
      <c r="AP43" s="181">
        <v>0</v>
      </c>
      <c r="AQ43" s="22">
        <v>0</v>
      </c>
      <c r="AR43" s="182">
        <f t="shared" si="29"/>
        <v>0</v>
      </c>
      <c r="AS43" s="184">
        <v>0</v>
      </c>
      <c r="AT43" s="185">
        <f t="shared" si="30"/>
        <v>61229</v>
      </c>
      <c r="AU43" s="178">
        <v>0</v>
      </c>
      <c r="AV43" s="179">
        <v>863</v>
      </c>
      <c r="AW43" s="179">
        <f t="shared" si="15"/>
        <v>863</v>
      </c>
      <c r="AX43" s="179">
        <v>0</v>
      </c>
      <c r="AY43" s="179">
        <v>0</v>
      </c>
      <c r="AZ43" s="179">
        <v>0</v>
      </c>
      <c r="BA43" s="179">
        <v>0</v>
      </c>
      <c r="BB43" s="179">
        <f t="shared" si="16"/>
        <v>0</v>
      </c>
      <c r="BC43" s="179">
        <v>0</v>
      </c>
      <c r="BD43" s="179">
        <v>0</v>
      </c>
      <c r="BE43" s="179">
        <v>0</v>
      </c>
      <c r="BF43" s="179">
        <f t="shared" si="17"/>
        <v>0</v>
      </c>
      <c r="BG43" s="179">
        <v>0</v>
      </c>
      <c r="BH43" s="179">
        <v>0</v>
      </c>
      <c r="BI43" s="179">
        <v>0</v>
      </c>
      <c r="BJ43" s="179">
        <v>0</v>
      </c>
      <c r="BK43" s="179">
        <f t="shared" si="18"/>
        <v>0</v>
      </c>
      <c r="BL43" s="179">
        <v>0</v>
      </c>
      <c r="BM43" s="179">
        <v>0</v>
      </c>
      <c r="BN43" s="179">
        <v>0</v>
      </c>
      <c r="BO43" s="179">
        <v>0</v>
      </c>
      <c r="BP43" s="179">
        <v>0</v>
      </c>
      <c r="BQ43" s="179">
        <v>0</v>
      </c>
      <c r="BR43" s="179">
        <v>0</v>
      </c>
      <c r="BS43" s="179">
        <v>0</v>
      </c>
      <c r="BT43" s="179">
        <v>0</v>
      </c>
      <c r="BU43" s="179">
        <v>0</v>
      </c>
      <c r="BV43" s="179">
        <v>0</v>
      </c>
      <c r="BW43" s="179">
        <f t="shared" si="19"/>
        <v>0</v>
      </c>
      <c r="BX43" s="179">
        <v>0</v>
      </c>
      <c r="BY43" s="179">
        <v>0</v>
      </c>
      <c r="BZ43" s="179">
        <f t="shared" si="20"/>
        <v>0</v>
      </c>
      <c r="CA43" s="179">
        <v>0</v>
      </c>
      <c r="CB43" s="179">
        <v>0</v>
      </c>
      <c r="CC43" s="179">
        <v>0</v>
      </c>
      <c r="CD43" s="180">
        <f t="shared" si="13"/>
        <v>863</v>
      </c>
      <c r="CE43" s="184">
        <v>62455</v>
      </c>
    </row>
    <row r="44" spans="1:83" s="23" customFormat="1" ht="12" customHeight="1">
      <c r="A44" s="186" t="s">
        <v>107</v>
      </c>
      <c r="B44" s="187">
        <v>87</v>
      </c>
      <c r="C44" s="188">
        <v>49</v>
      </c>
      <c r="D44" s="188">
        <v>1</v>
      </c>
      <c r="E44" s="189">
        <f t="shared" si="14"/>
        <v>137</v>
      </c>
      <c r="F44" s="190">
        <v>0</v>
      </c>
      <c r="G44" s="191">
        <v>0</v>
      </c>
      <c r="H44" s="191">
        <v>0</v>
      </c>
      <c r="I44" s="191">
        <v>0</v>
      </c>
      <c r="J44" s="192">
        <f t="shared" si="28"/>
        <v>0</v>
      </c>
      <c r="K44" s="187">
        <v>0</v>
      </c>
      <c r="L44" s="188">
        <v>0</v>
      </c>
      <c r="M44" s="188">
        <v>10</v>
      </c>
      <c r="N44" s="188">
        <f t="shared" si="27"/>
        <v>10</v>
      </c>
      <c r="O44" s="188">
        <v>0</v>
      </c>
      <c r="P44" s="188">
        <v>14276</v>
      </c>
      <c r="Q44" s="188">
        <v>0</v>
      </c>
      <c r="R44" s="188">
        <v>0</v>
      </c>
      <c r="S44" s="188">
        <v>0</v>
      </c>
      <c r="T44" s="188">
        <v>0</v>
      </c>
      <c r="U44" s="188">
        <v>0</v>
      </c>
      <c r="V44" s="188">
        <v>0</v>
      </c>
      <c r="W44" s="188">
        <v>0</v>
      </c>
      <c r="X44" s="188">
        <v>0</v>
      </c>
      <c r="Y44" s="188">
        <v>0</v>
      </c>
      <c r="Z44" s="188">
        <v>0</v>
      </c>
      <c r="AA44" s="188">
        <v>0</v>
      </c>
      <c r="AB44" s="188">
        <v>0</v>
      </c>
      <c r="AC44" s="188">
        <v>0</v>
      </c>
      <c r="AD44" s="188">
        <v>0</v>
      </c>
      <c r="AE44" s="188">
        <v>0</v>
      </c>
      <c r="AF44" s="188">
        <v>0</v>
      </c>
      <c r="AG44" s="188">
        <v>0</v>
      </c>
      <c r="AH44" s="188">
        <v>0</v>
      </c>
      <c r="AI44" s="188">
        <v>0</v>
      </c>
      <c r="AJ44" s="188">
        <v>0</v>
      </c>
      <c r="AK44" s="188">
        <v>0</v>
      </c>
      <c r="AL44" s="188">
        <v>0</v>
      </c>
      <c r="AM44" s="188">
        <v>0</v>
      </c>
      <c r="AN44" s="188">
        <v>0</v>
      </c>
      <c r="AO44" s="193">
        <f t="shared" si="12"/>
        <v>14286</v>
      </c>
      <c r="AP44" s="190">
        <v>0</v>
      </c>
      <c r="AQ44" s="191">
        <v>0</v>
      </c>
      <c r="AR44" s="192">
        <f t="shared" si="29"/>
        <v>0</v>
      </c>
      <c r="AS44" s="194">
        <v>0</v>
      </c>
      <c r="AT44" s="195">
        <f t="shared" si="30"/>
        <v>14286</v>
      </c>
      <c r="AU44" s="187">
        <v>0</v>
      </c>
      <c r="AV44" s="188">
        <v>0</v>
      </c>
      <c r="AW44" s="188">
        <f t="shared" si="15"/>
        <v>0</v>
      </c>
      <c r="AX44" s="188">
        <v>0</v>
      </c>
      <c r="AY44" s="188">
        <v>0</v>
      </c>
      <c r="AZ44" s="188">
        <v>0</v>
      </c>
      <c r="BA44" s="188">
        <v>0</v>
      </c>
      <c r="BB44" s="188">
        <f t="shared" si="16"/>
        <v>0</v>
      </c>
      <c r="BC44" s="188">
        <v>0</v>
      </c>
      <c r="BD44" s="188">
        <v>0</v>
      </c>
      <c r="BE44" s="188">
        <v>0</v>
      </c>
      <c r="BF44" s="188">
        <f t="shared" si="17"/>
        <v>0</v>
      </c>
      <c r="BG44" s="188">
        <v>0</v>
      </c>
      <c r="BH44" s="188">
        <v>0</v>
      </c>
      <c r="BI44" s="188">
        <v>0</v>
      </c>
      <c r="BJ44" s="188">
        <v>0</v>
      </c>
      <c r="BK44" s="188">
        <f t="shared" si="18"/>
        <v>0</v>
      </c>
      <c r="BL44" s="188">
        <v>0</v>
      </c>
      <c r="BM44" s="188">
        <v>0</v>
      </c>
      <c r="BN44" s="188">
        <v>0</v>
      </c>
      <c r="BO44" s="188">
        <v>0</v>
      </c>
      <c r="BP44" s="188">
        <v>0</v>
      </c>
      <c r="BQ44" s="188">
        <v>0</v>
      </c>
      <c r="BR44" s="188">
        <v>0</v>
      </c>
      <c r="BS44" s="188">
        <v>0</v>
      </c>
      <c r="BT44" s="188">
        <v>0</v>
      </c>
      <c r="BU44" s="188">
        <v>0</v>
      </c>
      <c r="BV44" s="188">
        <v>0</v>
      </c>
      <c r="BW44" s="188">
        <f t="shared" si="19"/>
        <v>0</v>
      </c>
      <c r="BX44" s="188">
        <v>0</v>
      </c>
      <c r="BY44" s="188">
        <v>0</v>
      </c>
      <c r="BZ44" s="188">
        <f t="shared" si="20"/>
        <v>0</v>
      </c>
      <c r="CA44" s="188">
        <v>0</v>
      </c>
      <c r="CB44" s="188">
        <v>0</v>
      </c>
      <c r="CC44" s="188">
        <v>0</v>
      </c>
      <c r="CD44" s="189">
        <f t="shared" si="13"/>
        <v>0</v>
      </c>
      <c r="CE44" s="194">
        <v>14423</v>
      </c>
    </row>
    <row r="45" spans="1:83" s="23" customFormat="1" ht="12" customHeight="1">
      <c r="A45" s="177" t="s">
        <v>108</v>
      </c>
      <c r="B45" s="178">
        <v>1404</v>
      </c>
      <c r="C45" s="179">
        <v>320</v>
      </c>
      <c r="D45" s="179">
        <v>12</v>
      </c>
      <c r="E45" s="180">
        <f t="shared" si="14"/>
        <v>1736</v>
      </c>
      <c r="F45" s="181">
        <v>0</v>
      </c>
      <c r="G45" s="22">
        <v>0</v>
      </c>
      <c r="H45" s="22">
        <v>0</v>
      </c>
      <c r="I45" s="22">
        <v>0</v>
      </c>
      <c r="J45" s="182">
        <f t="shared" si="28"/>
        <v>0</v>
      </c>
      <c r="K45" s="178">
        <v>0</v>
      </c>
      <c r="L45" s="179">
        <v>0</v>
      </c>
      <c r="M45" s="179">
        <v>85</v>
      </c>
      <c r="N45" s="179">
        <f t="shared" si="27"/>
        <v>85</v>
      </c>
      <c r="O45" s="179">
        <v>0</v>
      </c>
      <c r="P45" s="179">
        <v>0</v>
      </c>
      <c r="Q45" s="179">
        <v>7439</v>
      </c>
      <c r="R45" s="179">
        <v>16</v>
      </c>
      <c r="S45" s="179">
        <v>0</v>
      </c>
      <c r="T45" s="179">
        <v>0</v>
      </c>
      <c r="U45" s="179">
        <v>0</v>
      </c>
      <c r="V45" s="179">
        <v>0</v>
      </c>
      <c r="W45" s="179">
        <v>0</v>
      </c>
      <c r="X45" s="179">
        <v>0</v>
      </c>
      <c r="Y45" s="179">
        <v>104</v>
      </c>
      <c r="Z45" s="179">
        <v>0</v>
      </c>
      <c r="AA45" s="179">
        <v>0</v>
      </c>
      <c r="AB45" s="179">
        <v>0</v>
      </c>
      <c r="AC45" s="179">
        <v>0</v>
      </c>
      <c r="AD45" s="179">
        <v>0</v>
      </c>
      <c r="AE45" s="179">
        <v>0</v>
      </c>
      <c r="AF45" s="179">
        <v>0</v>
      </c>
      <c r="AG45" s="179">
        <v>0</v>
      </c>
      <c r="AH45" s="179">
        <v>0</v>
      </c>
      <c r="AI45" s="179">
        <v>0</v>
      </c>
      <c r="AJ45" s="179">
        <v>0</v>
      </c>
      <c r="AK45" s="179">
        <v>0</v>
      </c>
      <c r="AL45" s="179">
        <v>0</v>
      </c>
      <c r="AM45" s="179">
        <v>0</v>
      </c>
      <c r="AN45" s="179">
        <v>0</v>
      </c>
      <c r="AO45" s="183">
        <f t="shared" si="12"/>
        <v>7644</v>
      </c>
      <c r="AP45" s="181">
        <v>0</v>
      </c>
      <c r="AQ45" s="22">
        <v>0</v>
      </c>
      <c r="AR45" s="182">
        <f t="shared" si="29"/>
        <v>0</v>
      </c>
      <c r="AS45" s="184">
        <v>0</v>
      </c>
      <c r="AT45" s="185">
        <f t="shared" si="30"/>
        <v>7644</v>
      </c>
      <c r="AU45" s="178">
        <v>0</v>
      </c>
      <c r="AV45" s="179">
        <v>0</v>
      </c>
      <c r="AW45" s="179">
        <f t="shared" si="15"/>
        <v>0</v>
      </c>
      <c r="AX45" s="179">
        <v>0</v>
      </c>
      <c r="AY45" s="179">
        <v>0</v>
      </c>
      <c r="AZ45" s="179">
        <v>0</v>
      </c>
      <c r="BA45" s="179">
        <v>0</v>
      </c>
      <c r="BB45" s="179">
        <f t="shared" si="16"/>
        <v>0</v>
      </c>
      <c r="BC45" s="179">
        <v>0</v>
      </c>
      <c r="BD45" s="179">
        <v>0</v>
      </c>
      <c r="BE45" s="179">
        <v>0</v>
      </c>
      <c r="BF45" s="179">
        <f t="shared" si="17"/>
        <v>0</v>
      </c>
      <c r="BG45" s="179">
        <v>0</v>
      </c>
      <c r="BH45" s="179">
        <v>0</v>
      </c>
      <c r="BI45" s="179">
        <v>0</v>
      </c>
      <c r="BJ45" s="179">
        <v>0</v>
      </c>
      <c r="BK45" s="179">
        <f t="shared" si="18"/>
        <v>0</v>
      </c>
      <c r="BL45" s="179">
        <v>0</v>
      </c>
      <c r="BM45" s="179">
        <v>0</v>
      </c>
      <c r="BN45" s="179">
        <v>0</v>
      </c>
      <c r="BO45" s="179">
        <v>0</v>
      </c>
      <c r="BP45" s="179">
        <v>0</v>
      </c>
      <c r="BQ45" s="179">
        <v>0</v>
      </c>
      <c r="BR45" s="179">
        <v>0</v>
      </c>
      <c r="BS45" s="179">
        <v>0</v>
      </c>
      <c r="BT45" s="179">
        <v>0</v>
      </c>
      <c r="BU45" s="179">
        <v>0</v>
      </c>
      <c r="BV45" s="179">
        <v>0</v>
      </c>
      <c r="BW45" s="179">
        <f t="shared" si="19"/>
        <v>0</v>
      </c>
      <c r="BX45" s="179">
        <v>0</v>
      </c>
      <c r="BY45" s="179">
        <v>0</v>
      </c>
      <c r="BZ45" s="179">
        <f t="shared" si="20"/>
        <v>0</v>
      </c>
      <c r="CA45" s="179">
        <v>0</v>
      </c>
      <c r="CB45" s="179">
        <v>0</v>
      </c>
      <c r="CC45" s="179">
        <v>0</v>
      </c>
      <c r="CD45" s="180">
        <f t="shared" si="13"/>
        <v>0</v>
      </c>
      <c r="CE45" s="184">
        <v>9380</v>
      </c>
    </row>
    <row r="46" spans="1:83" s="23" customFormat="1" ht="12" customHeight="1">
      <c r="A46" s="186" t="s">
        <v>109</v>
      </c>
      <c r="B46" s="187">
        <v>0</v>
      </c>
      <c r="C46" s="188">
        <v>0</v>
      </c>
      <c r="D46" s="188">
        <v>0</v>
      </c>
      <c r="E46" s="189">
        <f t="shared" si="14"/>
        <v>0</v>
      </c>
      <c r="F46" s="190">
        <v>0</v>
      </c>
      <c r="G46" s="191">
        <v>0</v>
      </c>
      <c r="H46" s="191">
        <v>0</v>
      </c>
      <c r="I46" s="191">
        <v>0</v>
      </c>
      <c r="J46" s="192">
        <f t="shared" si="28"/>
        <v>0</v>
      </c>
      <c r="K46" s="187">
        <v>0</v>
      </c>
      <c r="L46" s="188">
        <v>0</v>
      </c>
      <c r="M46" s="188">
        <v>0</v>
      </c>
      <c r="N46" s="188">
        <f t="shared" si="27"/>
        <v>0</v>
      </c>
      <c r="O46" s="188">
        <v>0</v>
      </c>
      <c r="P46" s="188">
        <v>0</v>
      </c>
      <c r="Q46" s="188">
        <v>16488</v>
      </c>
      <c r="R46" s="188">
        <v>197</v>
      </c>
      <c r="S46" s="188">
        <v>0</v>
      </c>
      <c r="T46" s="188">
        <v>0</v>
      </c>
      <c r="U46" s="188">
        <v>0</v>
      </c>
      <c r="V46" s="188">
        <v>0</v>
      </c>
      <c r="W46" s="188">
        <v>0</v>
      </c>
      <c r="X46" s="188">
        <v>0</v>
      </c>
      <c r="Y46" s="188">
        <v>17</v>
      </c>
      <c r="Z46" s="188">
        <v>0</v>
      </c>
      <c r="AA46" s="188">
        <v>0</v>
      </c>
      <c r="AB46" s="188">
        <v>60</v>
      </c>
      <c r="AC46" s="188">
        <v>175</v>
      </c>
      <c r="AD46" s="188">
        <v>26</v>
      </c>
      <c r="AE46" s="188">
        <v>0</v>
      </c>
      <c r="AF46" s="188">
        <v>0</v>
      </c>
      <c r="AG46" s="188">
        <v>0</v>
      </c>
      <c r="AH46" s="188">
        <v>0</v>
      </c>
      <c r="AI46" s="188">
        <v>0</v>
      </c>
      <c r="AJ46" s="188">
        <v>0</v>
      </c>
      <c r="AK46" s="188">
        <v>20</v>
      </c>
      <c r="AL46" s="188">
        <v>0</v>
      </c>
      <c r="AM46" s="188">
        <v>0</v>
      </c>
      <c r="AN46" s="188">
        <v>0</v>
      </c>
      <c r="AO46" s="193">
        <f t="shared" si="12"/>
        <v>16983</v>
      </c>
      <c r="AP46" s="190">
        <v>0</v>
      </c>
      <c r="AQ46" s="191">
        <v>0</v>
      </c>
      <c r="AR46" s="192">
        <f t="shared" si="29"/>
        <v>0</v>
      </c>
      <c r="AS46" s="194">
        <v>0</v>
      </c>
      <c r="AT46" s="195">
        <f t="shared" si="30"/>
        <v>16983</v>
      </c>
      <c r="AU46" s="187">
        <v>0</v>
      </c>
      <c r="AV46" s="188">
        <v>0</v>
      </c>
      <c r="AW46" s="188">
        <f t="shared" si="15"/>
        <v>0</v>
      </c>
      <c r="AX46" s="188">
        <v>0</v>
      </c>
      <c r="AY46" s="188">
        <v>0</v>
      </c>
      <c r="AZ46" s="188">
        <v>0</v>
      </c>
      <c r="BA46" s="188">
        <v>0</v>
      </c>
      <c r="BB46" s="188">
        <f t="shared" si="16"/>
        <v>0</v>
      </c>
      <c r="BC46" s="188">
        <v>11</v>
      </c>
      <c r="BD46" s="188">
        <v>0</v>
      </c>
      <c r="BE46" s="188">
        <v>0</v>
      </c>
      <c r="BF46" s="188">
        <f t="shared" si="17"/>
        <v>0</v>
      </c>
      <c r="BG46" s="188">
        <v>0</v>
      </c>
      <c r="BH46" s="188">
        <v>0</v>
      </c>
      <c r="BI46" s="188">
        <v>0</v>
      </c>
      <c r="BJ46" s="188">
        <v>0</v>
      </c>
      <c r="BK46" s="188">
        <f t="shared" si="18"/>
        <v>0</v>
      </c>
      <c r="BL46" s="188">
        <v>0</v>
      </c>
      <c r="BM46" s="188">
        <v>0</v>
      </c>
      <c r="BN46" s="188">
        <v>0</v>
      </c>
      <c r="BO46" s="188">
        <v>0</v>
      </c>
      <c r="BP46" s="188">
        <v>0</v>
      </c>
      <c r="BQ46" s="188">
        <v>0</v>
      </c>
      <c r="BR46" s="188">
        <v>0</v>
      </c>
      <c r="BS46" s="188">
        <v>0</v>
      </c>
      <c r="BT46" s="188">
        <v>0</v>
      </c>
      <c r="BU46" s="188">
        <v>0</v>
      </c>
      <c r="BV46" s="188">
        <v>0</v>
      </c>
      <c r="BW46" s="188">
        <f t="shared" si="19"/>
        <v>0</v>
      </c>
      <c r="BX46" s="188">
        <v>0</v>
      </c>
      <c r="BY46" s="188">
        <v>0</v>
      </c>
      <c r="BZ46" s="188">
        <f t="shared" si="20"/>
        <v>0</v>
      </c>
      <c r="CA46" s="188">
        <v>0</v>
      </c>
      <c r="CB46" s="188">
        <v>0</v>
      </c>
      <c r="CC46" s="188">
        <v>0</v>
      </c>
      <c r="CD46" s="189">
        <f t="shared" si="13"/>
        <v>11</v>
      </c>
      <c r="CE46" s="194">
        <v>16994</v>
      </c>
    </row>
    <row r="47" spans="1:83" s="23" customFormat="1" ht="12" customHeight="1">
      <c r="A47" s="177" t="s">
        <v>110</v>
      </c>
      <c r="B47" s="178">
        <v>0</v>
      </c>
      <c r="C47" s="179">
        <v>0</v>
      </c>
      <c r="D47" s="179">
        <v>0</v>
      </c>
      <c r="E47" s="180">
        <f t="shared" si="14"/>
        <v>0</v>
      </c>
      <c r="F47" s="181">
        <v>0</v>
      </c>
      <c r="G47" s="22">
        <v>0</v>
      </c>
      <c r="H47" s="22">
        <v>0</v>
      </c>
      <c r="I47" s="22">
        <v>0</v>
      </c>
      <c r="J47" s="182">
        <f t="shared" si="28"/>
        <v>0</v>
      </c>
      <c r="K47" s="178">
        <v>0</v>
      </c>
      <c r="L47" s="179">
        <v>0</v>
      </c>
      <c r="M47" s="179">
        <v>0</v>
      </c>
      <c r="N47" s="179">
        <f t="shared" si="27"/>
        <v>0</v>
      </c>
      <c r="O47" s="179">
        <v>0</v>
      </c>
      <c r="P47" s="179">
        <v>0</v>
      </c>
      <c r="Q47" s="179">
        <v>18801</v>
      </c>
      <c r="R47" s="179">
        <v>93</v>
      </c>
      <c r="S47" s="179">
        <v>32</v>
      </c>
      <c r="T47" s="179">
        <v>20</v>
      </c>
      <c r="U47" s="179">
        <v>10</v>
      </c>
      <c r="V47" s="179">
        <v>10</v>
      </c>
      <c r="W47" s="179">
        <v>0</v>
      </c>
      <c r="X47" s="179">
        <v>0</v>
      </c>
      <c r="Y47" s="179">
        <v>90</v>
      </c>
      <c r="Z47" s="179">
        <v>0</v>
      </c>
      <c r="AA47" s="179">
        <v>7</v>
      </c>
      <c r="AB47" s="179">
        <v>0</v>
      </c>
      <c r="AC47" s="179">
        <v>499</v>
      </c>
      <c r="AD47" s="179">
        <v>39</v>
      </c>
      <c r="AE47" s="179">
        <v>0</v>
      </c>
      <c r="AF47" s="179">
        <v>0</v>
      </c>
      <c r="AG47" s="179">
        <v>44</v>
      </c>
      <c r="AH47" s="179">
        <v>11</v>
      </c>
      <c r="AI47" s="179">
        <v>7</v>
      </c>
      <c r="AJ47" s="179">
        <v>0</v>
      </c>
      <c r="AK47" s="179">
        <v>0</v>
      </c>
      <c r="AL47" s="179">
        <v>11</v>
      </c>
      <c r="AM47" s="179">
        <v>0</v>
      </c>
      <c r="AN47" s="179">
        <v>319</v>
      </c>
      <c r="AO47" s="183">
        <f t="shared" si="12"/>
        <v>19993</v>
      </c>
      <c r="AP47" s="181">
        <v>0</v>
      </c>
      <c r="AQ47" s="22">
        <v>0</v>
      </c>
      <c r="AR47" s="182">
        <f t="shared" si="29"/>
        <v>0</v>
      </c>
      <c r="AS47" s="184">
        <v>0</v>
      </c>
      <c r="AT47" s="185">
        <f t="shared" si="30"/>
        <v>19993</v>
      </c>
      <c r="AU47" s="178">
        <v>0</v>
      </c>
      <c r="AV47" s="179">
        <v>81</v>
      </c>
      <c r="AW47" s="179">
        <f t="shared" si="15"/>
        <v>81</v>
      </c>
      <c r="AX47" s="179">
        <v>0</v>
      </c>
      <c r="AY47" s="179">
        <v>0</v>
      </c>
      <c r="AZ47" s="179">
        <v>0</v>
      </c>
      <c r="BA47" s="179">
        <v>0</v>
      </c>
      <c r="BB47" s="179">
        <f t="shared" si="16"/>
        <v>0</v>
      </c>
      <c r="BC47" s="179">
        <v>22</v>
      </c>
      <c r="BD47" s="179">
        <v>0</v>
      </c>
      <c r="BE47" s="179">
        <v>0</v>
      </c>
      <c r="BF47" s="179">
        <f t="shared" si="17"/>
        <v>0</v>
      </c>
      <c r="BG47" s="179">
        <v>0</v>
      </c>
      <c r="BH47" s="179">
        <v>0</v>
      </c>
      <c r="BI47" s="179">
        <v>0</v>
      </c>
      <c r="BJ47" s="179">
        <v>0</v>
      </c>
      <c r="BK47" s="179">
        <f t="shared" si="18"/>
        <v>0</v>
      </c>
      <c r="BL47" s="179">
        <v>0</v>
      </c>
      <c r="BM47" s="179">
        <v>0</v>
      </c>
      <c r="BN47" s="179">
        <v>0</v>
      </c>
      <c r="BO47" s="179">
        <v>0</v>
      </c>
      <c r="BP47" s="179">
        <v>0</v>
      </c>
      <c r="BQ47" s="179">
        <v>34</v>
      </c>
      <c r="BR47" s="179">
        <v>0</v>
      </c>
      <c r="BS47" s="179">
        <v>0</v>
      </c>
      <c r="BT47" s="179">
        <v>0</v>
      </c>
      <c r="BU47" s="179">
        <v>0</v>
      </c>
      <c r="BV47" s="179">
        <v>0</v>
      </c>
      <c r="BW47" s="179">
        <f t="shared" si="19"/>
        <v>0</v>
      </c>
      <c r="BX47" s="179">
        <v>0</v>
      </c>
      <c r="BY47" s="179">
        <v>0</v>
      </c>
      <c r="BZ47" s="179">
        <f t="shared" si="20"/>
        <v>0</v>
      </c>
      <c r="CA47" s="179">
        <v>0</v>
      </c>
      <c r="CB47" s="179">
        <v>0</v>
      </c>
      <c r="CC47" s="179">
        <v>0</v>
      </c>
      <c r="CD47" s="180">
        <f t="shared" si="13"/>
        <v>137</v>
      </c>
      <c r="CE47" s="184">
        <v>20130</v>
      </c>
    </row>
    <row r="48" spans="1:83" s="23" customFormat="1" ht="12" customHeight="1">
      <c r="A48" s="186" t="s">
        <v>111</v>
      </c>
      <c r="B48" s="187">
        <v>0</v>
      </c>
      <c r="C48" s="188">
        <v>0</v>
      </c>
      <c r="D48" s="188">
        <v>0</v>
      </c>
      <c r="E48" s="189">
        <f t="shared" si="14"/>
        <v>0</v>
      </c>
      <c r="F48" s="190">
        <v>0</v>
      </c>
      <c r="G48" s="191">
        <v>0</v>
      </c>
      <c r="H48" s="191">
        <v>0</v>
      </c>
      <c r="I48" s="191">
        <v>0</v>
      </c>
      <c r="J48" s="192">
        <f t="shared" si="28"/>
        <v>0</v>
      </c>
      <c r="K48" s="187">
        <v>0</v>
      </c>
      <c r="L48" s="188">
        <v>0</v>
      </c>
      <c r="M48" s="188">
        <v>0</v>
      </c>
      <c r="N48" s="188">
        <f t="shared" si="27"/>
        <v>0</v>
      </c>
      <c r="O48" s="188">
        <v>0</v>
      </c>
      <c r="P48" s="188">
        <v>0</v>
      </c>
      <c r="Q48" s="188">
        <v>451</v>
      </c>
      <c r="R48" s="188">
        <v>58322</v>
      </c>
      <c r="S48" s="188">
        <v>154</v>
      </c>
      <c r="T48" s="188">
        <v>0</v>
      </c>
      <c r="U48" s="188">
        <v>0</v>
      </c>
      <c r="V48" s="188">
        <v>0</v>
      </c>
      <c r="W48" s="188">
        <v>0</v>
      </c>
      <c r="X48" s="188">
        <v>0</v>
      </c>
      <c r="Y48" s="188">
        <v>0</v>
      </c>
      <c r="Z48" s="188">
        <v>0</v>
      </c>
      <c r="AA48" s="188">
        <v>0</v>
      </c>
      <c r="AB48" s="188">
        <v>20</v>
      </c>
      <c r="AC48" s="188">
        <v>33</v>
      </c>
      <c r="AD48" s="188">
        <v>0</v>
      </c>
      <c r="AE48" s="188">
        <v>0</v>
      </c>
      <c r="AF48" s="188">
        <v>0</v>
      </c>
      <c r="AG48" s="188">
        <v>0</v>
      </c>
      <c r="AH48" s="188">
        <v>0</v>
      </c>
      <c r="AI48" s="188">
        <v>0</v>
      </c>
      <c r="AJ48" s="188">
        <v>0</v>
      </c>
      <c r="AK48" s="188">
        <v>0</v>
      </c>
      <c r="AL48" s="188">
        <v>0</v>
      </c>
      <c r="AM48" s="188">
        <v>0</v>
      </c>
      <c r="AN48" s="188">
        <v>143</v>
      </c>
      <c r="AO48" s="193">
        <f t="shared" si="12"/>
        <v>59123</v>
      </c>
      <c r="AP48" s="190">
        <v>0</v>
      </c>
      <c r="AQ48" s="191">
        <v>0</v>
      </c>
      <c r="AR48" s="192">
        <f t="shared" si="29"/>
        <v>0</v>
      </c>
      <c r="AS48" s="194">
        <v>0</v>
      </c>
      <c r="AT48" s="195">
        <f t="shared" si="30"/>
        <v>59123</v>
      </c>
      <c r="AU48" s="187">
        <v>0</v>
      </c>
      <c r="AV48" s="188">
        <v>581</v>
      </c>
      <c r="AW48" s="188">
        <f t="shared" si="15"/>
        <v>581</v>
      </c>
      <c r="AX48" s="188">
        <v>0</v>
      </c>
      <c r="AY48" s="188">
        <v>0</v>
      </c>
      <c r="AZ48" s="188">
        <v>0</v>
      </c>
      <c r="BA48" s="188">
        <v>0</v>
      </c>
      <c r="BB48" s="188">
        <f t="shared" si="16"/>
        <v>0</v>
      </c>
      <c r="BC48" s="188">
        <v>0</v>
      </c>
      <c r="BD48" s="188">
        <v>0</v>
      </c>
      <c r="BE48" s="188">
        <v>0</v>
      </c>
      <c r="BF48" s="188">
        <f t="shared" si="17"/>
        <v>0</v>
      </c>
      <c r="BG48" s="188">
        <v>0</v>
      </c>
      <c r="BH48" s="188">
        <v>0</v>
      </c>
      <c r="BI48" s="188">
        <v>0</v>
      </c>
      <c r="BJ48" s="188">
        <v>0</v>
      </c>
      <c r="BK48" s="188">
        <f t="shared" si="18"/>
        <v>0</v>
      </c>
      <c r="BL48" s="188">
        <v>0</v>
      </c>
      <c r="BM48" s="188">
        <v>0</v>
      </c>
      <c r="BN48" s="188">
        <v>0</v>
      </c>
      <c r="BO48" s="188">
        <v>0</v>
      </c>
      <c r="BP48" s="188">
        <v>0</v>
      </c>
      <c r="BQ48" s="188">
        <v>0</v>
      </c>
      <c r="BR48" s="188">
        <v>0</v>
      </c>
      <c r="BS48" s="188">
        <v>0</v>
      </c>
      <c r="BT48" s="188">
        <v>0</v>
      </c>
      <c r="BU48" s="188">
        <v>0</v>
      </c>
      <c r="BV48" s="188">
        <v>0</v>
      </c>
      <c r="BW48" s="188">
        <f t="shared" si="19"/>
        <v>0</v>
      </c>
      <c r="BX48" s="188">
        <v>0</v>
      </c>
      <c r="BY48" s="188">
        <v>0</v>
      </c>
      <c r="BZ48" s="188">
        <f t="shared" si="20"/>
        <v>0</v>
      </c>
      <c r="CA48" s="188">
        <v>0</v>
      </c>
      <c r="CB48" s="188">
        <v>0</v>
      </c>
      <c r="CC48" s="188">
        <v>0</v>
      </c>
      <c r="CD48" s="189">
        <f t="shared" si="13"/>
        <v>581</v>
      </c>
      <c r="CE48" s="194">
        <v>59704</v>
      </c>
    </row>
    <row r="49" spans="1:83" s="23" customFormat="1" ht="12" customHeight="1">
      <c r="A49" s="177" t="s">
        <v>112</v>
      </c>
      <c r="B49" s="178">
        <v>0</v>
      </c>
      <c r="C49" s="179">
        <v>0</v>
      </c>
      <c r="D49" s="179">
        <v>0</v>
      </c>
      <c r="E49" s="180">
        <f t="shared" si="14"/>
        <v>0</v>
      </c>
      <c r="F49" s="181">
        <v>0</v>
      </c>
      <c r="G49" s="22">
        <v>0</v>
      </c>
      <c r="H49" s="22">
        <v>0</v>
      </c>
      <c r="I49" s="22">
        <v>0</v>
      </c>
      <c r="J49" s="182">
        <f t="shared" si="28"/>
        <v>0</v>
      </c>
      <c r="K49" s="178">
        <v>6</v>
      </c>
      <c r="L49" s="179">
        <v>0</v>
      </c>
      <c r="M49" s="179">
        <v>0</v>
      </c>
      <c r="N49" s="179">
        <f t="shared" si="27"/>
        <v>6</v>
      </c>
      <c r="O49" s="179">
        <v>0</v>
      </c>
      <c r="P49" s="179">
        <v>0</v>
      </c>
      <c r="Q49" s="179">
        <v>28</v>
      </c>
      <c r="R49" s="179">
        <v>187</v>
      </c>
      <c r="S49" s="179">
        <v>33719</v>
      </c>
      <c r="T49" s="179">
        <v>0</v>
      </c>
      <c r="U49" s="179">
        <v>19</v>
      </c>
      <c r="V49" s="179">
        <v>0</v>
      </c>
      <c r="W49" s="179">
        <v>0</v>
      </c>
      <c r="X49" s="179">
        <v>0</v>
      </c>
      <c r="Y49" s="179">
        <v>0</v>
      </c>
      <c r="Z49" s="179">
        <v>33</v>
      </c>
      <c r="AA49" s="179">
        <v>0</v>
      </c>
      <c r="AB49" s="179">
        <v>0</v>
      </c>
      <c r="AC49" s="179">
        <v>197</v>
      </c>
      <c r="AD49" s="179">
        <v>0</v>
      </c>
      <c r="AE49" s="179">
        <v>0</v>
      </c>
      <c r="AF49" s="179">
        <v>0</v>
      </c>
      <c r="AG49" s="179">
        <v>6</v>
      </c>
      <c r="AH49" s="179">
        <v>0</v>
      </c>
      <c r="AI49" s="179">
        <v>0</v>
      </c>
      <c r="AJ49" s="179">
        <v>0</v>
      </c>
      <c r="AK49" s="179">
        <v>0</v>
      </c>
      <c r="AL49" s="179">
        <v>0</v>
      </c>
      <c r="AM49" s="179">
        <v>0</v>
      </c>
      <c r="AN49" s="179">
        <v>55</v>
      </c>
      <c r="AO49" s="183">
        <f t="shared" si="12"/>
        <v>34250</v>
      </c>
      <c r="AP49" s="181">
        <v>0</v>
      </c>
      <c r="AQ49" s="22">
        <v>0</v>
      </c>
      <c r="AR49" s="182">
        <f t="shared" si="29"/>
        <v>0</v>
      </c>
      <c r="AS49" s="184">
        <v>0</v>
      </c>
      <c r="AT49" s="185">
        <f t="shared" si="30"/>
        <v>34250</v>
      </c>
      <c r="AU49" s="178">
        <v>0</v>
      </c>
      <c r="AV49" s="179">
        <v>105</v>
      </c>
      <c r="AW49" s="179">
        <f t="shared" si="15"/>
        <v>105</v>
      </c>
      <c r="AX49" s="179">
        <v>0</v>
      </c>
      <c r="AY49" s="179">
        <v>0</v>
      </c>
      <c r="AZ49" s="179">
        <v>0</v>
      </c>
      <c r="BA49" s="179">
        <v>0</v>
      </c>
      <c r="BB49" s="179">
        <f t="shared" si="16"/>
        <v>0</v>
      </c>
      <c r="BC49" s="179">
        <v>0</v>
      </c>
      <c r="BD49" s="179">
        <v>0</v>
      </c>
      <c r="BE49" s="179">
        <v>0</v>
      </c>
      <c r="BF49" s="179">
        <f t="shared" si="17"/>
        <v>0</v>
      </c>
      <c r="BG49" s="179">
        <v>0</v>
      </c>
      <c r="BH49" s="179">
        <v>0</v>
      </c>
      <c r="BI49" s="179">
        <v>0</v>
      </c>
      <c r="BJ49" s="179">
        <v>0</v>
      </c>
      <c r="BK49" s="179">
        <f t="shared" si="18"/>
        <v>0</v>
      </c>
      <c r="BL49" s="179">
        <v>0</v>
      </c>
      <c r="BM49" s="179">
        <v>0</v>
      </c>
      <c r="BN49" s="179">
        <v>0</v>
      </c>
      <c r="BO49" s="179">
        <v>0</v>
      </c>
      <c r="BP49" s="179">
        <v>0</v>
      </c>
      <c r="BQ49" s="179">
        <v>0</v>
      </c>
      <c r="BR49" s="179">
        <v>0</v>
      </c>
      <c r="BS49" s="179">
        <v>0</v>
      </c>
      <c r="BT49" s="179">
        <v>0</v>
      </c>
      <c r="BU49" s="179">
        <v>0</v>
      </c>
      <c r="BV49" s="179">
        <v>0</v>
      </c>
      <c r="BW49" s="179">
        <f t="shared" si="19"/>
        <v>0</v>
      </c>
      <c r="BX49" s="179">
        <v>0</v>
      </c>
      <c r="BY49" s="179">
        <v>0</v>
      </c>
      <c r="BZ49" s="179">
        <f t="shared" si="20"/>
        <v>0</v>
      </c>
      <c r="CA49" s="179">
        <v>0</v>
      </c>
      <c r="CB49" s="179">
        <v>0</v>
      </c>
      <c r="CC49" s="179">
        <v>0</v>
      </c>
      <c r="CD49" s="180">
        <f t="shared" si="13"/>
        <v>105</v>
      </c>
      <c r="CE49" s="184">
        <v>34355</v>
      </c>
    </row>
    <row r="50" spans="1:83" s="23" customFormat="1" ht="12" customHeight="1">
      <c r="A50" s="186" t="s">
        <v>113</v>
      </c>
      <c r="B50" s="187">
        <v>24</v>
      </c>
      <c r="C50" s="188">
        <v>23</v>
      </c>
      <c r="D50" s="188">
        <v>5</v>
      </c>
      <c r="E50" s="189">
        <f t="shared" si="14"/>
        <v>52</v>
      </c>
      <c r="F50" s="190">
        <v>0</v>
      </c>
      <c r="G50" s="191">
        <v>0</v>
      </c>
      <c r="H50" s="191">
        <v>0</v>
      </c>
      <c r="I50" s="191">
        <v>0</v>
      </c>
      <c r="J50" s="192">
        <f t="shared" si="28"/>
        <v>0</v>
      </c>
      <c r="K50" s="187">
        <v>0</v>
      </c>
      <c r="L50" s="188">
        <v>0</v>
      </c>
      <c r="M50" s="188">
        <v>0</v>
      </c>
      <c r="N50" s="188">
        <f t="shared" si="27"/>
        <v>0</v>
      </c>
      <c r="O50" s="188">
        <v>0</v>
      </c>
      <c r="P50" s="188">
        <v>0</v>
      </c>
      <c r="Q50" s="188">
        <v>11</v>
      </c>
      <c r="R50" s="188">
        <v>0</v>
      </c>
      <c r="S50" s="188">
        <v>0</v>
      </c>
      <c r="T50" s="188">
        <v>23456</v>
      </c>
      <c r="U50" s="188">
        <v>205</v>
      </c>
      <c r="V50" s="188">
        <v>0</v>
      </c>
      <c r="W50" s="188">
        <v>0</v>
      </c>
      <c r="X50" s="188">
        <v>0</v>
      </c>
      <c r="Y50" s="188">
        <v>0</v>
      </c>
      <c r="Z50" s="188">
        <v>0</v>
      </c>
      <c r="AA50" s="188">
        <v>0</v>
      </c>
      <c r="AB50" s="188">
        <v>0</v>
      </c>
      <c r="AC50" s="188">
        <v>22</v>
      </c>
      <c r="AD50" s="188">
        <v>0</v>
      </c>
      <c r="AE50" s="188">
        <v>0</v>
      </c>
      <c r="AF50" s="188">
        <v>0</v>
      </c>
      <c r="AG50" s="188">
        <v>66</v>
      </c>
      <c r="AH50" s="188">
        <v>0</v>
      </c>
      <c r="AI50" s="188">
        <v>0</v>
      </c>
      <c r="AJ50" s="188">
        <v>15</v>
      </c>
      <c r="AK50" s="188">
        <v>0</v>
      </c>
      <c r="AL50" s="188">
        <v>0</v>
      </c>
      <c r="AM50" s="188">
        <v>0</v>
      </c>
      <c r="AN50" s="188">
        <v>168</v>
      </c>
      <c r="AO50" s="193">
        <f t="shared" si="12"/>
        <v>23943</v>
      </c>
      <c r="AP50" s="190">
        <v>0</v>
      </c>
      <c r="AQ50" s="191">
        <v>0</v>
      </c>
      <c r="AR50" s="192">
        <f t="shared" si="29"/>
        <v>0</v>
      </c>
      <c r="AS50" s="194">
        <v>0</v>
      </c>
      <c r="AT50" s="195">
        <f t="shared" si="30"/>
        <v>23943</v>
      </c>
      <c r="AU50" s="187">
        <v>0</v>
      </c>
      <c r="AV50" s="188">
        <v>42</v>
      </c>
      <c r="AW50" s="188">
        <f t="shared" si="15"/>
        <v>42</v>
      </c>
      <c r="AX50" s="188">
        <v>0</v>
      </c>
      <c r="AY50" s="188">
        <v>0</v>
      </c>
      <c r="AZ50" s="188">
        <v>0</v>
      </c>
      <c r="BA50" s="188">
        <v>0</v>
      </c>
      <c r="BB50" s="188">
        <f t="shared" si="16"/>
        <v>0</v>
      </c>
      <c r="BC50" s="188">
        <v>0</v>
      </c>
      <c r="BD50" s="188">
        <v>0</v>
      </c>
      <c r="BE50" s="188">
        <v>0</v>
      </c>
      <c r="BF50" s="188">
        <f t="shared" si="17"/>
        <v>0</v>
      </c>
      <c r="BG50" s="188">
        <v>0</v>
      </c>
      <c r="BH50" s="188">
        <v>0</v>
      </c>
      <c r="BI50" s="188">
        <v>0</v>
      </c>
      <c r="BJ50" s="188">
        <v>0</v>
      </c>
      <c r="BK50" s="188">
        <f t="shared" si="18"/>
        <v>0</v>
      </c>
      <c r="BL50" s="188">
        <v>0</v>
      </c>
      <c r="BM50" s="188">
        <v>0</v>
      </c>
      <c r="BN50" s="188">
        <v>0</v>
      </c>
      <c r="BO50" s="188">
        <v>0</v>
      </c>
      <c r="BP50" s="188">
        <v>0</v>
      </c>
      <c r="BQ50" s="188">
        <v>0</v>
      </c>
      <c r="BR50" s="188">
        <v>0</v>
      </c>
      <c r="BS50" s="188">
        <v>0</v>
      </c>
      <c r="BT50" s="188">
        <v>0</v>
      </c>
      <c r="BU50" s="188">
        <v>0</v>
      </c>
      <c r="BV50" s="188">
        <v>0</v>
      </c>
      <c r="BW50" s="188">
        <f t="shared" si="19"/>
        <v>0</v>
      </c>
      <c r="BX50" s="188">
        <v>0</v>
      </c>
      <c r="BY50" s="188">
        <v>0</v>
      </c>
      <c r="BZ50" s="188">
        <f t="shared" si="20"/>
        <v>0</v>
      </c>
      <c r="CA50" s="188">
        <v>0</v>
      </c>
      <c r="CB50" s="188">
        <v>0</v>
      </c>
      <c r="CC50" s="188">
        <v>0</v>
      </c>
      <c r="CD50" s="189">
        <f t="shared" si="13"/>
        <v>42</v>
      </c>
      <c r="CE50" s="194">
        <v>24037</v>
      </c>
    </row>
    <row r="51" spans="1:83" s="23" customFormat="1" ht="12" customHeight="1">
      <c r="A51" s="177" t="s">
        <v>114</v>
      </c>
      <c r="B51" s="178">
        <v>0</v>
      </c>
      <c r="C51" s="179">
        <v>0</v>
      </c>
      <c r="D51" s="179">
        <v>0</v>
      </c>
      <c r="E51" s="180">
        <f t="shared" si="14"/>
        <v>0</v>
      </c>
      <c r="F51" s="181">
        <v>0</v>
      </c>
      <c r="G51" s="22">
        <v>0</v>
      </c>
      <c r="H51" s="22">
        <v>0</v>
      </c>
      <c r="I51" s="22">
        <v>0</v>
      </c>
      <c r="J51" s="182">
        <f t="shared" si="28"/>
        <v>0</v>
      </c>
      <c r="K51" s="178">
        <v>0</v>
      </c>
      <c r="L51" s="179">
        <v>0</v>
      </c>
      <c r="M51" s="179">
        <v>0</v>
      </c>
      <c r="N51" s="179">
        <f t="shared" si="27"/>
        <v>0</v>
      </c>
      <c r="O51" s="179">
        <v>0</v>
      </c>
      <c r="P51" s="179">
        <v>0</v>
      </c>
      <c r="Q51" s="179">
        <v>0</v>
      </c>
      <c r="R51" s="179">
        <v>0</v>
      </c>
      <c r="S51" s="179">
        <v>0</v>
      </c>
      <c r="T51" s="179">
        <v>0</v>
      </c>
      <c r="U51" s="179">
        <v>12185</v>
      </c>
      <c r="V51" s="179">
        <v>0</v>
      </c>
      <c r="W51" s="179">
        <v>0</v>
      </c>
      <c r="X51" s="179">
        <v>0</v>
      </c>
      <c r="Y51" s="179">
        <v>0</v>
      </c>
      <c r="Z51" s="179">
        <v>0</v>
      </c>
      <c r="AA51" s="179">
        <v>0</v>
      </c>
      <c r="AB51" s="179">
        <v>0</v>
      </c>
      <c r="AC51" s="179">
        <v>0</v>
      </c>
      <c r="AD51" s="179">
        <v>0</v>
      </c>
      <c r="AE51" s="179">
        <v>0</v>
      </c>
      <c r="AF51" s="179">
        <v>0</v>
      </c>
      <c r="AG51" s="179">
        <v>0</v>
      </c>
      <c r="AH51" s="179">
        <v>0</v>
      </c>
      <c r="AI51" s="179">
        <v>0</v>
      </c>
      <c r="AJ51" s="179">
        <v>0</v>
      </c>
      <c r="AK51" s="179">
        <v>0</v>
      </c>
      <c r="AL51" s="179">
        <v>0</v>
      </c>
      <c r="AM51" s="179">
        <v>0</v>
      </c>
      <c r="AN51" s="179">
        <v>0</v>
      </c>
      <c r="AO51" s="183">
        <f t="shared" si="12"/>
        <v>12185</v>
      </c>
      <c r="AP51" s="181">
        <v>0</v>
      </c>
      <c r="AQ51" s="22">
        <v>0</v>
      </c>
      <c r="AR51" s="182">
        <f t="shared" si="29"/>
        <v>0</v>
      </c>
      <c r="AS51" s="184">
        <v>0</v>
      </c>
      <c r="AT51" s="185">
        <f t="shared" si="30"/>
        <v>12185</v>
      </c>
      <c r="AU51" s="178">
        <v>0</v>
      </c>
      <c r="AV51" s="179">
        <v>0</v>
      </c>
      <c r="AW51" s="179">
        <f t="shared" si="15"/>
        <v>0</v>
      </c>
      <c r="AX51" s="179">
        <v>0</v>
      </c>
      <c r="AY51" s="179">
        <v>0</v>
      </c>
      <c r="AZ51" s="179">
        <v>0</v>
      </c>
      <c r="BA51" s="179">
        <v>0</v>
      </c>
      <c r="BB51" s="179">
        <f t="shared" si="16"/>
        <v>0</v>
      </c>
      <c r="BC51" s="179">
        <v>0</v>
      </c>
      <c r="BD51" s="179">
        <v>0</v>
      </c>
      <c r="BE51" s="179">
        <v>0</v>
      </c>
      <c r="BF51" s="179">
        <f t="shared" si="17"/>
        <v>0</v>
      </c>
      <c r="BG51" s="179">
        <v>0</v>
      </c>
      <c r="BH51" s="179">
        <v>0</v>
      </c>
      <c r="BI51" s="179">
        <v>0</v>
      </c>
      <c r="BJ51" s="179">
        <v>0</v>
      </c>
      <c r="BK51" s="179">
        <f t="shared" si="18"/>
        <v>0</v>
      </c>
      <c r="BL51" s="179">
        <v>0</v>
      </c>
      <c r="BM51" s="179">
        <v>0</v>
      </c>
      <c r="BN51" s="179">
        <v>0</v>
      </c>
      <c r="BO51" s="179">
        <v>0</v>
      </c>
      <c r="BP51" s="179">
        <v>0</v>
      </c>
      <c r="BQ51" s="179">
        <v>0</v>
      </c>
      <c r="BR51" s="179">
        <v>0</v>
      </c>
      <c r="BS51" s="179">
        <v>0</v>
      </c>
      <c r="BT51" s="179">
        <v>0</v>
      </c>
      <c r="BU51" s="179">
        <v>0</v>
      </c>
      <c r="BV51" s="179">
        <v>0</v>
      </c>
      <c r="BW51" s="179">
        <f t="shared" si="19"/>
        <v>0</v>
      </c>
      <c r="BX51" s="179">
        <v>0</v>
      </c>
      <c r="BY51" s="179">
        <v>0</v>
      </c>
      <c r="BZ51" s="179">
        <f t="shared" si="20"/>
        <v>0</v>
      </c>
      <c r="CA51" s="179">
        <v>0</v>
      </c>
      <c r="CB51" s="179">
        <v>0</v>
      </c>
      <c r="CC51" s="179">
        <v>0</v>
      </c>
      <c r="CD51" s="180">
        <f t="shared" si="13"/>
        <v>0</v>
      </c>
      <c r="CE51" s="184">
        <v>12185</v>
      </c>
    </row>
    <row r="52" spans="1:83" s="23" customFormat="1" ht="12" customHeight="1">
      <c r="A52" s="186" t="s">
        <v>115</v>
      </c>
      <c r="B52" s="187">
        <v>0</v>
      </c>
      <c r="C52" s="188">
        <v>0</v>
      </c>
      <c r="D52" s="188">
        <v>0</v>
      </c>
      <c r="E52" s="189">
        <f t="shared" si="14"/>
        <v>0</v>
      </c>
      <c r="F52" s="190">
        <v>0</v>
      </c>
      <c r="G52" s="191">
        <v>0</v>
      </c>
      <c r="H52" s="191">
        <v>0</v>
      </c>
      <c r="I52" s="191">
        <v>0</v>
      </c>
      <c r="J52" s="192">
        <f t="shared" si="28"/>
        <v>0</v>
      </c>
      <c r="K52" s="187">
        <v>0</v>
      </c>
      <c r="L52" s="188">
        <v>0</v>
      </c>
      <c r="M52" s="188">
        <v>0</v>
      </c>
      <c r="N52" s="188">
        <f t="shared" si="27"/>
        <v>0</v>
      </c>
      <c r="O52" s="188">
        <v>0</v>
      </c>
      <c r="P52" s="188">
        <v>16</v>
      </c>
      <c r="Q52" s="188">
        <v>23</v>
      </c>
      <c r="R52" s="188">
        <v>0</v>
      </c>
      <c r="S52" s="188">
        <v>0</v>
      </c>
      <c r="T52" s="188">
        <v>0</v>
      </c>
      <c r="U52" s="188">
        <v>46227</v>
      </c>
      <c r="V52" s="188">
        <v>305</v>
      </c>
      <c r="W52" s="188">
        <v>0</v>
      </c>
      <c r="X52" s="188">
        <v>0</v>
      </c>
      <c r="Y52" s="188">
        <v>0</v>
      </c>
      <c r="Z52" s="188">
        <v>41</v>
      </c>
      <c r="AA52" s="188">
        <v>24</v>
      </c>
      <c r="AB52" s="188">
        <v>17</v>
      </c>
      <c r="AC52" s="188">
        <v>391</v>
      </c>
      <c r="AD52" s="188">
        <v>78</v>
      </c>
      <c r="AE52" s="188">
        <v>0</v>
      </c>
      <c r="AF52" s="188">
        <v>11</v>
      </c>
      <c r="AG52" s="188">
        <v>10</v>
      </c>
      <c r="AH52" s="188">
        <v>0</v>
      </c>
      <c r="AI52" s="188">
        <v>0</v>
      </c>
      <c r="AJ52" s="188">
        <v>9</v>
      </c>
      <c r="AK52" s="188">
        <v>0</v>
      </c>
      <c r="AL52" s="188">
        <v>0</v>
      </c>
      <c r="AM52" s="188">
        <v>0</v>
      </c>
      <c r="AN52" s="188">
        <v>47</v>
      </c>
      <c r="AO52" s="193">
        <f t="shared" si="12"/>
        <v>47199</v>
      </c>
      <c r="AP52" s="190">
        <v>0</v>
      </c>
      <c r="AQ52" s="191">
        <v>0</v>
      </c>
      <c r="AR52" s="192">
        <f t="shared" si="29"/>
        <v>0</v>
      </c>
      <c r="AS52" s="194">
        <v>0</v>
      </c>
      <c r="AT52" s="195">
        <f t="shared" si="30"/>
        <v>47199</v>
      </c>
      <c r="AU52" s="187">
        <v>0</v>
      </c>
      <c r="AV52" s="188">
        <v>291</v>
      </c>
      <c r="AW52" s="188">
        <f t="shared" si="15"/>
        <v>291</v>
      </c>
      <c r="AX52" s="188">
        <v>0</v>
      </c>
      <c r="AY52" s="188">
        <v>0</v>
      </c>
      <c r="AZ52" s="188">
        <v>0</v>
      </c>
      <c r="BA52" s="188">
        <v>0</v>
      </c>
      <c r="BB52" s="188">
        <f t="shared" si="16"/>
        <v>0</v>
      </c>
      <c r="BC52" s="188">
        <v>0</v>
      </c>
      <c r="BD52" s="188">
        <v>0</v>
      </c>
      <c r="BE52" s="188">
        <v>0</v>
      </c>
      <c r="BF52" s="188">
        <f t="shared" si="17"/>
        <v>0</v>
      </c>
      <c r="BG52" s="188">
        <v>0</v>
      </c>
      <c r="BH52" s="188">
        <v>0</v>
      </c>
      <c r="BI52" s="188">
        <v>0</v>
      </c>
      <c r="BJ52" s="188">
        <v>0</v>
      </c>
      <c r="BK52" s="188">
        <f t="shared" si="18"/>
        <v>0</v>
      </c>
      <c r="BL52" s="188">
        <v>0</v>
      </c>
      <c r="BM52" s="188">
        <v>0</v>
      </c>
      <c r="BN52" s="188">
        <v>0</v>
      </c>
      <c r="BO52" s="188">
        <v>0</v>
      </c>
      <c r="BP52" s="188">
        <v>0</v>
      </c>
      <c r="BQ52" s="188">
        <v>0</v>
      </c>
      <c r="BR52" s="188">
        <v>0</v>
      </c>
      <c r="BS52" s="188">
        <v>0</v>
      </c>
      <c r="BT52" s="188">
        <v>0</v>
      </c>
      <c r="BU52" s="188">
        <v>0</v>
      </c>
      <c r="BV52" s="188">
        <v>0</v>
      </c>
      <c r="BW52" s="188">
        <f t="shared" si="19"/>
        <v>0</v>
      </c>
      <c r="BX52" s="188">
        <v>0</v>
      </c>
      <c r="BY52" s="188">
        <v>0</v>
      </c>
      <c r="BZ52" s="188">
        <f t="shared" si="20"/>
        <v>0</v>
      </c>
      <c r="CA52" s="188">
        <v>0</v>
      </c>
      <c r="CB52" s="188">
        <v>0</v>
      </c>
      <c r="CC52" s="188">
        <v>0</v>
      </c>
      <c r="CD52" s="189">
        <f t="shared" si="13"/>
        <v>291</v>
      </c>
      <c r="CE52" s="194">
        <v>47490</v>
      </c>
    </row>
    <row r="53" spans="1:83" s="23" customFormat="1" ht="12" customHeight="1">
      <c r="A53" s="177" t="s">
        <v>116</v>
      </c>
      <c r="B53" s="178">
        <v>0</v>
      </c>
      <c r="C53" s="179">
        <v>0</v>
      </c>
      <c r="D53" s="179">
        <v>0</v>
      </c>
      <c r="E53" s="180">
        <f t="shared" si="14"/>
        <v>0</v>
      </c>
      <c r="F53" s="181">
        <v>0</v>
      </c>
      <c r="G53" s="22">
        <v>0</v>
      </c>
      <c r="H53" s="22">
        <v>0</v>
      </c>
      <c r="I53" s="22">
        <v>0</v>
      </c>
      <c r="J53" s="182">
        <f t="shared" si="28"/>
        <v>0</v>
      </c>
      <c r="K53" s="178">
        <v>0</v>
      </c>
      <c r="L53" s="179">
        <v>0</v>
      </c>
      <c r="M53" s="179">
        <v>0</v>
      </c>
      <c r="N53" s="179">
        <f t="shared" si="27"/>
        <v>0</v>
      </c>
      <c r="O53" s="179">
        <v>0</v>
      </c>
      <c r="P53" s="179">
        <v>0</v>
      </c>
      <c r="Q53" s="179">
        <v>0</v>
      </c>
      <c r="R53" s="179">
        <v>7</v>
      </c>
      <c r="S53" s="179">
        <v>0</v>
      </c>
      <c r="T53" s="179">
        <v>0</v>
      </c>
      <c r="U53" s="179">
        <v>242</v>
      </c>
      <c r="V53" s="179">
        <v>17494</v>
      </c>
      <c r="W53" s="179">
        <v>0</v>
      </c>
      <c r="X53" s="179">
        <v>0</v>
      </c>
      <c r="Y53" s="179">
        <v>0</v>
      </c>
      <c r="Z53" s="179">
        <v>16</v>
      </c>
      <c r="AA53" s="179">
        <v>0</v>
      </c>
      <c r="AB53" s="179">
        <v>0</v>
      </c>
      <c r="AC53" s="179">
        <v>64</v>
      </c>
      <c r="AD53" s="179">
        <v>0</v>
      </c>
      <c r="AE53" s="179">
        <v>0</v>
      </c>
      <c r="AF53" s="179">
        <v>0</v>
      </c>
      <c r="AG53" s="179">
        <v>8</v>
      </c>
      <c r="AH53" s="179">
        <v>274</v>
      </c>
      <c r="AI53" s="179">
        <v>0</v>
      </c>
      <c r="AJ53" s="179">
        <v>0</v>
      </c>
      <c r="AK53" s="179">
        <v>0</v>
      </c>
      <c r="AL53" s="179">
        <v>0</v>
      </c>
      <c r="AM53" s="179">
        <v>0</v>
      </c>
      <c r="AN53" s="179">
        <v>6</v>
      </c>
      <c r="AO53" s="183">
        <f t="shared" si="12"/>
        <v>18111</v>
      </c>
      <c r="AP53" s="181">
        <v>0</v>
      </c>
      <c r="AQ53" s="22">
        <v>0</v>
      </c>
      <c r="AR53" s="182">
        <f t="shared" si="29"/>
        <v>0</v>
      </c>
      <c r="AS53" s="184">
        <v>0</v>
      </c>
      <c r="AT53" s="185">
        <f t="shared" si="30"/>
        <v>18111</v>
      </c>
      <c r="AU53" s="178">
        <v>0</v>
      </c>
      <c r="AV53" s="179">
        <v>166</v>
      </c>
      <c r="AW53" s="179">
        <f t="shared" si="15"/>
        <v>166</v>
      </c>
      <c r="AX53" s="179">
        <v>0</v>
      </c>
      <c r="AY53" s="179">
        <v>0</v>
      </c>
      <c r="AZ53" s="179">
        <v>0</v>
      </c>
      <c r="BA53" s="179">
        <v>0</v>
      </c>
      <c r="BB53" s="179">
        <f t="shared" si="16"/>
        <v>0</v>
      </c>
      <c r="BC53" s="179">
        <v>0</v>
      </c>
      <c r="BD53" s="179">
        <v>0</v>
      </c>
      <c r="BE53" s="179">
        <v>0</v>
      </c>
      <c r="BF53" s="179">
        <f t="shared" si="17"/>
        <v>0</v>
      </c>
      <c r="BG53" s="179">
        <v>1283</v>
      </c>
      <c r="BH53" s="179">
        <v>0</v>
      </c>
      <c r="BI53" s="179">
        <v>0</v>
      </c>
      <c r="BJ53" s="179">
        <v>0</v>
      </c>
      <c r="BK53" s="179">
        <f t="shared" si="18"/>
        <v>1283</v>
      </c>
      <c r="BL53" s="179">
        <v>0</v>
      </c>
      <c r="BM53" s="179">
        <v>0</v>
      </c>
      <c r="BN53" s="179">
        <v>0</v>
      </c>
      <c r="BO53" s="179">
        <v>0</v>
      </c>
      <c r="BP53" s="179">
        <v>0</v>
      </c>
      <c r="BQ53" s="179">
        <v>0</v>
      </c>
      <c r="BR53" s="179">
        <v>0</v>
      </c>
      <c r="BS53" s="179">
        <v>0</v>
      </c>
      <c r="BT53" s="179">
        <v>0</v>
      </c>
      <c r="BU53" s="179">
        <v>0</v>
      </c>
      <c r="BV53" s="179">
        <v>0</v>
      </c>
      <c r="BW53" s="179">
        <f t="shared" si="19"/>
        <v>0</v>
      </c>
      <c r="BX53" s="179">
        <v>0</v>
      </c>
      <c r="BY53" s="179">
        <v>0</v>
      </c>
      <c r="BZ53" s="179">
        <f t="shared" si="20"/>
        <v>0</v>
      </c>
      <c r="CA53" s="179">
        <v>0</v>
      </c>
      <c r="CB53" s="179">
        <v>0</v>
      </c>
      <c r="CC53" s="179">
        <v>0</v>
      </c>
      <c r="CD53" s="180">
        <f t="shared" si="13"/>
        <v>1449</v>
      </c>
      <c r="CE53" s="184">
        <v>19560</v>
      </c>
    </row>
    <row r="54" spans="1:83" s="23" customFormat="1" ht="12" customHeight="1">
      <c r="A54" s="186" t="s">
        <v>117</v>
      </c>
      <c r="B54" s="187">
        <v>0</v>
      </c>
      <c r="C54" s="188">
        <v>0</v>
      </c>
      <c r="D54" s="188">
        <v>0</v>
      </c>
      <c r="E54" s="189">
        <f t="shared" si="14"/>
        <v>0</v>
      </c>
      <c r="F54" s="187">
        <v>0</v>
      </c>
      <c r="G54" s="188">
        <v>0</v>
      </c>
      <c r="H54" s="188">
        <v>0</v>
      </c>
      <c r="I54" s="188">
        <v>0</v>
      </c>
      <c r="J54" s="222">
        <f t="shared" si="28"/>
        <v>0</v>
      </c>
      <c r="K54" s="187">
        <v>0</v>
      </c>
      <c r="L54" s="188">
        <v>0</v>
      </c>
      <c r="M54" s="188">
        <v>0</v>
      </c>
      <c r="N54" s="188">
        <f t="shared" si="27"/>
        <v>0</v>
      </c>
      <c r="O54" s="188">
        <v>0</v>
      </c>
      <c r="P54" s="188">
        <v>0</v>
      </c>
      <c r="Q54" s="188">
        <v>0</v>
      </c>
      <c r="R54" s="188">
        <v>0</v>
      </c>
      <c r="S54" s="188">
        <v>0</v>
      </c>
      <c r="T54" s="188">
        <v>0</v>
      </c>
      <c r="U54" s="188">
        <v>0</v>
      </c>
      <c r="V54" s="188">
        <v>0</v>
      </c>
      <c r="W54" s="188">
        <v>8252</v>
      </c>
      <c r="X54" s="188">
        <v>0</v>
      </c>
      <c r="Y54" s="188">
        <v>0</v>
      </c>
      <c r="Z54" s="188">
        <v>0</v>
      </c>
      <c r="AA54" s="188">
        <v>0</v>
      </c>
      <c r="AB54" s="188">
        <v>0</v>
      </c>
      <c r="AC54" s="188">
        <v>0</v>
      </c>
      <c r="AD54" s="188">
        <v>0</v>
      </c>
      <c r="AE54" s="188">
        <v>0</v>
      </c>
      <c r="AF54" s="188">
        <v>0</v>
      </c>
      <c r="AG54" s="188">
        <v>0</v>
      </c>
      <c r="AH54" s="188">
        <v>0</v>
      </c>
      <c r="AI54" s="188">
        <v>0</v>
      </c>
      <c r="AJ54" s="188">
        <v>0</v>
      </c>
      <c r="AK54" s="188">
        <v>0</v>
      </c>
      <c r="AL54" s="188">
        <v>0</v>
      </c>
      <c r="AM54" s="188">
        <v>0</v>
      </c>
      <c r="AN54" s="188">
        <v>0</v>
      </c>
      <c r="AO54" s="193">
        <f t="shared" si="12"/>
        <v>8252</v>
      </c>
      <c r="AP54" s="190">
        <v>0</v>
      </c>
      <c r="AQ54" s="191">
        <v>0</v>
      </c>
      <c r="AR54" s="192">
        <f t="shared" si="29"/>
        <v>0</v>
      </c>
      <c r="AS54" s="194">
        <v>0</v>
      </c>
      <c r="AT54" s="195">
        <f t="shared" si="30"/>
        <v>8252</v>
      </c>
      <c r="AU54" s="187">
        <v>0</v>
      </c>
      <c r="AV54" s="188">
        <v>0</v>
      </c>
      <c r="AW54" s="188">
        <f t="shared" si="15"/>
        <v>0</v>
      </c>
      <c r="AX54" s="188">
        <v>0</v>
      </c>
      <c r="AY54" s="188">
        <v>0</v>
      </c>
      <c r="AZ54" s="188">
        <v>0</v>
      </c>
      <c r="BA54" s="188">
        <v>0</v>
      </c>
      <c r="BB54" s="188">
        <f t="shared" si="16"/>
        <v>0</v>
      </c>
      <c r="BC54" s="188">
        <v>0</v>
      </c>
      <c r="BD54" s="188">
        <v>0</v>
      </c>
      <c r="BE54" s="188">
        <v>0</v>
      </c>
      <c r="BF54" s="188">
        <f t="shared" si="17"/>
        <v>0</v>
      </c>
      <c r="BG54" s="188">
        <v>0</v>
      </c>
      <c r="BH54" s="188">
        <v>0</v>
      </c>
      <c r="BI54" s="188">
        <v>0</v>
      </c>
      <c r="BJ54" s="188">
        <v>0</v>
      </c>
      <c r="BK54" s="188">
        <f t="shared" si="18"/>
        <v>0</v>
      </c>
      <c r="BL54" s="188">
        <v>0</v>
      </c>
      <c r="BM54" s="188">
        <v>0</v>
      </c>
      <c r="BN54" s="188">
        <v>0</v>
      </c>
      <c r="BO54" s="188">
        <v>0</v>
      </c>
      <c r="BP54" s="188">
        <v>0</v>
      </c>
      <c r="BQ54" s="188">
        <v>0</v>
      </c>
      <c r="BR54" s="188">
        <v>0</v>
      </c>
      <c r="BS54" s="188">
        <v>0</v>
      </c>
      <c r="BT54" s="188">
        <v>0</v>
      </c>
      <c r="BU54" s="188">
        <v>0</v>
      </c>
      <c r="BV54" s="188">
        <v>0</v>
      </c>
      <c r="BW54" s="188">
        <f t="shared" si="19"/>
        <v>0</v>
      </c>
      <c r="BX54" s="188">
        <v>0</v>
      </c>
      <c r="BY54" s="188">
        <v>0</v>
      </c>
      <c r="BZ54" s="188">
        <f t="shared" si="20"/>
        <v>0</v>
      </c>
      <c r="CA54" s="188">
        <v>0</v>
      </c>
      <c r="CB54" s="188">
        <v>0</v>
      </c>
      <c r="CC54" s="188">
        <v>0</v>
      </c>
      <c r="CD54" s="189">
        <f t="shared" si="13"/>
        <v>0</v>
      </c>
      <c r="CE54" s="194">
        <v>8252</v>
      </c>
    </row>
    <row r="55" spans="1:83" s="23" customFormat="1" ht="12" customHeight="1">
      <c r="A55" s="177" t="s">
        <v>118</v>
      </c>
      <c r="B55" s="178">
        <v>0</v>
      </c>
      <c r="C55" s="179">
        <v>0</v>
      </c>
      <c r="D55" s="179">
        <v>0</v>
      </c>
      <c r="E55" s="180">
        <f t="shared" si="14"/>
        <v>0</v>
      </c>
      <c r="F55" s="178">
        <v>0</v>
      </c>
      <c r="G55" s="179">
        <v>0</v>
      </c>
      <c r="H55" s="179">
        <v>0</v>
      </c>
      <c r="I55" s="179">
        <v>0</v>
      </c>
      <c r="J55" s="223">
        <f t="shared" si="28"/>
        <v>0</v>
      </c>
      <c r="K55" s="178">
        <v>0</v>
      </c>
      <c r="L55" s="179">
        <v>0</v>
      </c>
      <c r="M55" s="179">
        <v>0</v>
      </c>
      <c r="N55" s="179">
        <f t="shared" si="27"/>
        <v>0</v>
      </c>
      <c r="O55" s="179">
        <v>0</v>
      </c>
      <c r="P55" s="179">
        <v>0</v>
      </c>
      <c r="Q55" s="179">
        <v>0</v>
      </c>
      <c r="R55" s="179">
        <v>0</v>
      </c>
      <c r="S55" s="179">
        <v>0</v>
      </c>
      <c r="T55" s="179">
        <v>0</v>
      </c>
      <c r="U55" s="179">
        <v>0</v>
      </c>
      <c r="V55" s="179">
        <v>0</v>
      </c>
      <c r="W55" s="179">
        <v>61993</v>
      </c>
      <c r="X55" s="179">
        <v>0</v>
      </c>
      <c r="Y55" s="179">
        <v>0</v>
      </c>
      <c r="Z55" s="179">
        <v>0</v>
      </c>
      <c r="AA55" s="179">
        <v>0</v>
      </c>
      <c r="AB55" s="179">
        <v>0</v>
      </c>
      <c r="AC55" s="179">
        <v>0</v>
      </c>
      <c r="AD55" s="179">
        <v>0</v>
      </c>
      <c r="AE55" s="179">
        <v>0</v>
      </c>
      <c r="AF55" s="179">
        <v>0</v>
      </c>
      <c r="AG55" s="179">
        <v>0</v>
      </c>
      <c r="AH55" s="179">
        <v>0</v>
      </c>
      <c r="AI55" s="179">
        <v>0</v>
      </c>
      <c r="AJ55" s="179">
        <v>0</v>
      </c>
      <c r="AK55" s="179">
        <v>0</v>
      </c>
      <c r="AL55" s="179">
        <v>0</v>
      </c>
      <c r="AM55" s="179">
        <v>0</v>
      </c>
      <c r="AN55" s="179">
        <v>0</v>
      </c>
      <c r="AO55" s="183">
        <f t="shared" si="12"/>
        <v>61993</v>
      </c>
      <c r="AP55" s="181">
        <v>0</v>
      </c>
      <c r="AQ55" s="22">
        <v>0</v>
      </c>
      <c r="AR55" s="182">
        <f t="shared" si="29"/>
        <v>0</v>
      </c>
      <c r="AS55" s="184">
        <v>0</v>
      </c>
      <c r="AT55" s="185">
        <f t="shared" si="30"/>
        <v>61993</v>
      </c>
      <c r="AU55" s="178">
        <v>0</v>
      </c>
      <c r="AV55" s="179">
        <v>0</v>
      </c>
      <c r="AW55" s="179">
        <f t="shared" si="15"/>
        <v>0</v>
      </c>
      <c r="AX55" s="179">
        <v>0</v>
      </c>
      <c r="AY55" s="179">
        <v>0</v>
      </c>
      <c r="AZ55" s="179">
        <v>0</v>
      </c>
      <c r="BA55" s="179">
        <v>0</v>
      </c>
      <c r="BB55" s="179">
        <f t="shared" si="16"/>
        <v>0</v>
      </c>
      <c r="BC55" s="179">
        <v>0</v>
      </c>
      <c r="BD55" s="179">
        <v>0</v>
      </c>
      <c r="BE55" s="179">
        <v>0</v>
      </c>
      <c r="BF55" s="179">
        <f t="shared" si="17"/>
        <v>0</v>
      </c>
      <c r="BG55" s="179">
        <v>0</v>
      </c>
      <c r="BH55" s="179">
        <v>0</v>
      </c>
      <c r="BI55" s="179">
        <v>0</v>
      </c>
      <c r="BJ55" s="179">
        <v>0</v>
      </c>
      <c r="BK55" s="179">
        <f t="shared" si="18"/>
        <v>0</v>
      </c>
      <c r="BL55" s="179">
        <v>0</v>
      </c>
      <c r="BM55" s="179">
        <v>0</v>
      </c>
      <c r="BN55" s="179">
        <v>0</v>
      </c>
      <c r="BO55" s="179">
        <v>0</v>
      </c>
      <c r="BP55" s="179">
        <v>0</v>
      </c>
      <c r="BQ55" s="179">
        <v>0</v>
      </c>
      <c r="BR55" s="179">
        <v>0</v>
      </c>
      <c r="BS55" s="179">
        <v>0</v>
      </c>
      <c r="BT55" s="179">
        <v>0</v>
      </c>
      <c r="BU55" s="179">
        <v>0</v>
      </c>
      <c r="BV55" s="179">
        <v>0</v>
      </c>
      <c r="BW55" s="179">
        <f t="shared" si="19"/>
        <v>0</v>
      </c>
      <c r="BX55" s="179">
        <v>0</v>
      </c>
      <c r="BY55" s="179">
        <v>0</v>
      </c>
      <c r="BZ55" s="179">
        <f t="shared" si="20"/>
        <v>0</v>
      </c>
      <c r="CA55" s="179">
        <v>0</v>
      </c>
      <c r="CB55" s="179">
        <v>0</v>
      </c>
      <c r="CC55" s="179">
        <v>0</v>
      </c>
      <c r="CD55" s="180">
        <f t="shared" si="13"/>
        <v>0</v>
      </c>
      <c r="CE55" s="184">
        <v>61993</v>
      </c>
    </row>
    <row r="56" spans="1:83" s="23" customFormat="1" ht="12" customHeight="1">
      <c r="A56" s="186" t="s">
        <v>119</v>
      </c>
      <c r="B56" s="187">
        <v>0</v>
      </c>
      <c r="C56" s="188">
        <v>0</v>
      </c>
      <c r="D56" s="188">
        <v>0</v>
      </c>
      <c r="E56" s="189">
        <f t="shared" si="14"/>
        <v>0</v>
      </c>
      <c r="F56" s="187">
        <v>0</v>
      </c>
      <c r="G56" s="188">
        <v>0</v>
      </c>
      <c r="H56" s="188">
        <v>0</v>
      </c>
      <c r="I56" s="188">
        <v>0</v>
      </c>
      <c r="J56" s="222">
        <f t="shared" si="28"/>
        <v>0</v>
      </c>
      <c r="K56" s="187">
        <v>0</v>
      </c>
      <c r="L56" s="188">
        <v>0</v>
      </c>
      <c r="M56" s="188">
        <v>0</v>
      </c>
      <c r="N56" s="188">
        <f t="shared" si="27"/>
        <v>0</v>
      </c>
      <c r="O56" s="188">
        <v>0</v>
      </c>
      <c r="P56" s="188">
        <v>0</v>
      </c>
      <c r="Q56" s="188">
        <v>0</v>
      </c>
      <c r="R56" s="188">
        <v>0</v>
      </c>
      <c r="S56" s="188">
        <v>0</v>
      </c>
      <c r="T56" s="188">
        <v>0</v>
      </c>
      <c r="U56" s="188">
        <v>0</v>
      </c>
      <c r="V56" s="188">
        <v>0</v>
      </c>
      <c r="W56" s="188">
        <v>8854</v>
      </c>
      <c r="X56" s="188">
        <v>0</v>
      </c>
      <c r="Y56" s="188">
        <v>0</v>
      </c>
      <c r="Z56" s="188">
        <v>0</v>
      </c>
      <c r="AA56" s="188">
        <v>0</v>
      </c>
      <c r="AB56" s="188">
        <v>0</v>
      </c>
      <c r="AC56" s="188">
        <v>0</v>
      </c>
      <c r="AD56" s="188">
        <v>0</v>
      </c>
      <c r="AE56" s="188">
        <v>0</v>
      </c>
      <c r="AF56" s="188">
        <v>0</v>
      </c>
      <c r="AG56" s="188">
        <v>0</v>
      </c>
      <c r="AH56" s="188">
        <v>0</v>
      </c>
      <c r="AI56" s="188">
        <v>0</v>
      </c>
      <c r="AJ56" s="188">
        <v>0</v>
      </c>
      <c r="AK56" s="188">
        <v>0</v>
      </c>
      <c r="AL56" s="188">
        <v>0</v>
      </c>
      <c r="AM56" s="188">
        <v>0</v>
      </c>
      <c r="AN56" s="188">
        <v>0</v>
      </c>
      <c r="AO56" s="193">
        <f t="shared" si="12"/>
        <v>8854</v>
      </c>
      <c r="AP56" s="190">
        <v>0</v>
      </c>
      <c r="AQ56" s="191">
        <v>0</v>
      </c>
      <c r="AR56" s="192">
        <f t="shared" si="29"/>
        <v>0</v>
      </c>
      <c r="AS56" s="194">
        <v>0</v>
      </c>
      <c r="AT56" s="195">
        <f t="shared" si="30"/>
        <v>8854</v>
      </c>
      <c r="AU56" s="187">
        <v>0</v>
      </c>
      <c r="AV56" s="188">
        <v>0</v>
      </c>
      <c r="AW56" s="188">
        <f t="shared" si="15"/>
        <v>0</v>
      </c>
      <c r="AX56" s="188">
        <v>0</v>
      </c>
      <c r="AY56" s="188">
        <v>0</v>
      </c>
      <c r="AZ56" s="188">
        <v>0</v>
      </c>
      <c r="BA56" s="188">
        <v>0</v>
      </c>
      <c r="BB56" s="188">
        <f t="shared" si="16"/>
        <v>0</v>
      </c>
      <c r="BC56" s="188">
        <v>0</v>
      </c>
      <c r="BD56" s="188">
        <v>0</v>
      </c>
      <c r="BE56" s="188">
        <v>0</v>
      </c>
      <c r="BF56" s="188">
        <f t="shared" si="17"/>
        <v>0</v>
      </c>
      <c r="BG56" s="188">
        <v>0</v>
      </c>
      <c r="BH56" s="188">
        <v>0</v>
      </c>
      <c r="BI56" s="188">
        <v>0</v>
      </c>
      <c r="BJ56" s="188">
        <v>0</v>
      </c>
      <c r="BK56" s="188">
        <f t="shared" si="18"/>
        <v>0</v>
      </c>
      <c r="BL56" s="188">
        <v>0</v>
      </c>
      <c r="BM56" s="188">
        <v>0</v>
      </c>
      <c r="BN56" s="188">
        <v>0</v>
      </c>
      <c r="BO56" s="188">
        <v>0</v>
      </c>
      <c r="BP56" s="188">
        <v>0</v>
      </c>
      <c r="BQ56" s="188">
        <v>0</v>
      </c>
      <c r="BR56" s="188">
        <v>0</v>
      </c>
      <c r="BS56" s="188">
        <v>0</v>
      </c>
      <c r="BT56" s="188">
        <v>0</v>
      </c>
      <c r="BU56" s="188">
        <v>0</v>
      </c>
      <c r="BV56" s="188">
        <v>0</v>
      </c>
      <c r="BW56" s="188">
        <f t="shared" si="19"/>
        <v>0</v>
      </c>
      <c r="BX56" s="188">
        <v>0</v>
      </c>
      <c r="BY56" s="188">
        <v>0</v>
      </c>
      <c r="BZ56" s="188">
        <f t="shared" si="20"/>
        <v>0</v>
      </c>
      <c r="CA56" s="188">
        <v>0</v>
      </c>
      <c r="CB56" s="188">
        <v>0</v>
      </c>
      <c r="CC56" s="188">
        <v>0</v>
      </c>
      <c r="CD56" s="189">
        <f t="shared" si="13"/>
        <v>0</v>
      </c>
      <c r="CE56" s="194">
        <v>8854</v>
      </c>
    </row>
    <row r="57" spans="1:83" s="23" customFormat="1" ht="12" customHeight="1">
      <c r="A57" s="177" t="s">
        <v>120</v>
      </c>
      <c r="B57" s="178">
        <v>0</v>
      </c>
      <c r="C57" s="179">
        <v>0</v>
      </c>
      <c r="D57" s="179">
        <v>0</v>
      </c>
      <c r="E57" s="180">
        <f t="shared" si="14"/>
        <v>0</v>
      </c>
      <c r="F57" s="178">
        <v>0</v>
      </c>
      <c r="G57" s="179">
        <v>0</v>
      </c>
      <c r="H57" s="179">
        <v>0</v>
      </c>
      <c r="I57" s="179">
        <v>0</v>
      </c>
      <c r="J57" s="223">
        <f t="shared" si="28"/>
        <v>0</v>
      </c>
      <c r="K57" s="178">
        <v>0</v>
      </c>
      <c r="L57" s="179">
        <v>0</v>
      </c>
      <c r="M57" s="179">
        <v>0</v>
      </c>
      <c r="N57" s="179">
        <f t="shared" si="27"/>
        <v>0</v>
      </c>
      <c r="O57" s="179">
        <v>0</v>
      </c>
      <c r="P57" s="179">
        <v>0</v>
      </c>
      <c r="Q57" s="179">
        <v>0</v>
      </c>
      <c r="R57" s="179">
        <v>0</v>
      </c>
      <c r="S57" s="179">
        <v>0</v>
      </c>
      <c r="T57" s="179">
        <v>0</v>
      </c>
      <c r="U57" s="179">
        <v>0</v>
      </c>
      <c r="V57" s="179">
        <v>0</v>
      </c>
      <c r="W57" s="179">
        <v>16869</v>
      </c>
      <c r="X57" s="179">
        <v>0</v>
      </c>
      <c r="Y57" s="179">
        <v>0</v>
      </c>
      <c r="Z57" s="179">
        <v>0</v>
      </c>
      <c r="AA57" s="179">
        <v>0</v>
      </c>
      <c r="AB57" s="179">
        <v>0</v>
      </c>
      <c r="AC57" s="179">
        <v>0</v>
      </c>
      <c r="AD57" s="179">
        <v>0</v>
      </c>
      <c r="AE57" s="179">
        <v>0</v>
      </c>
      <c r="AF57" s="179">
        <v>0</v>
      </c>
      <c r="AG57" s="179">
        <v>0</v>
      </c>
      <c r="AH57" s="179">
        <v>0</v>
      </c>
      <c r="AI57" s="179">
        <v>0</v>
      </c>
      <c r="AJ57" s="179">
        <v>0</v>
      </c>
      <c r="AK57" s="179">
        <v>0</v>
      </c>
      <c r="AL57" s="179">
        <v>0</v>
      </c>
      <c r="AM57" s="179">
        <v>0</v>
      </c>
      <c r="AN57" s="179">
        <v>0</v>
      </c>
      <c r="AO57" s="183">
        <f t="shared" si="12"/>
        <v>16869</v>
      </c>
      <c r="AP57" s="181">
        <v>0</v>
      </c>
      <c r="AQ57" s="22">
        <v>0</v>
      </c>
      <c r="AR57" s="182">
        <f t="shared" si="29"/>
        <v>0</v>
      </c>
      <c r="AS57" s="184">
        <v>0</v>
      </c>
      <c r="AT57" s="185">
        <f t="shared" si="30"/>
        <v>16869</v>
      </c>
      <c r="AU57" s="178">
        <v>0</v>
      </c>
      <c r="AV57" s="179">
        <v>0</v>
      </c>
      <c r="AW57" s="179">
        <f t="shared" si="15"/>
        <v>0</v>
      </c>
      <c r="AX57" s="179">
        <v>0</v>
      </c>
      <c r="AY57" s="179">
        <v>0</v>
      </c>
      <c r="AZ57" s="179">
        <v>0</v>
      </c>
      <c r="BA57" s="179">
        <v>0</v>
      </c>
      <c r="BB57" s="179">
        <f t="shared" si="16"/>
        <v>0</v>
      </c>
      <c r="BC57" s="179">
        <v>0</v>
      </c>
      <c r="BD57" s="179">
        <v>0</v>
      </c>
      <c r="BE57" s="179">
        <v>0</v>
      </c>
      <c r="BF57" s="179">
        <f t="shared" si="17"/>
        <v>0</v>
      </c>
      <c r="BG57" s="179">
        <v>0</v>
      </c>
      <c r="BH57" s="179">
        <v>0</v>
      </c>
      <c r="BI57" s="179">
        <v>0</v>
      </c>
      <c r="BJ57" s="179">
        <v>0</v>
      </c>
      <c r="BK57" s="179">
        <f t="shared" si="18"/>
        <v>0</v>
      </c>
      <c r="BL57" s="179">
        <v>0</v>
      </c>
      <c r="BM57" s="179">
        <v>0</v>
      </c>
      <c r="BN57" s="179">
        <v>0</v>
      </c>
      <c r="BO57" s="179">
        <v>0</v>
      </c>
      <c r="BP57" s="179">
        <v>0</v>
      </c>
      <c r="BQ57" s="179">
        <v>0</v>
      </c>
      <c r="BR57" s="179">
        <v>0</v>
      </c>
      <c r="BS57" s="179">
        <v>0</v>
      </c>
      <c r="BT57" s="179">
        <v>0</v>
      </c>
      <c r="BU57" s="179">
        <v>0</v>
      </c>
      <c r="BV57" s="179">
        <v>0</v>
      </c>
      <c r="BW57" s="179">
        <f t="shared" si="19"/>
        <v>0</v>
      </c>
      <c r="BX57" s="179">
        <v>0</v>
      </c>
      <c r="BY57" s="179">
        <v>0</v>
      </c>
      <c r="BZ57" s="179">
        <f t="shared" si="20"/>
        <v>0</v>
      </c>
      <c r="CA57" s="179">
        <v>0</v>
      </c>
      <c r="CB57" s="179">
        <v>0</v>
      </c>
      <c r="CC57" s="179">
        <v>0</v>
      </c>
      <c r="CD57" s="180">
        <f t="shared" si="13"/>
        <v>0</v>
      </c>
      <c r="CE57" s="184">
        <v>16869</v>
      </c>
    </row>
    <row r="58" spans="1:83" s="23" customFormat="1" ht="12" customHeight="1">
      <c r="A58" s="186" t="s">
        <v>121</v>
      </c>
      <c r="B58" s="187">
        <v>0</v>
      </c>
      <c r="C58" s="188">
        <v>0</v>
      </c>
      <c r="D58" s="188">
        <v>0</v>
      </c>
      <c r="E58" s="189">
        <f t="shared" si="14"/>
        <v>0</v>
      </c>
      <c r="F58" s="187">
        <v>0</v>
      </c>
      <c r="G58" s="188">
        <v>0</v>
      </c>
      <c r="H58" s="188">
        <v>0</v>
      </c>
      <c r="I58" s="188">
        <v>0</v>
      </c>
      <c r="J58" s="222">
        <f t="shared" si="28"/>
        <v>0</v>
      </c>
      <c r="K58" s="187">
        <v>0</v>
      </c>
      <c r="L58" s="188">
        <v>0</v>
      </c>
      <c r="M58" s="188">
        <v>0</v>
      </c>
      <c r="N58" s="188">
        <f t="shared" si="27"/>
        <v>0</v>
      </c>
      <c r="O58" s="188">
        <v>0</v>
      </c>
      <c r="P58" s="188">
        <v>0</v>
      </c>
      <c r="Q58" s="188">
        <v>0</v>
      </c>
      <c r="R58" s="188">
        <v>0</v>
      </c>
      <c r="S58" s="188">
        <v>0</v>
      </c>
      <c r="T58" s="188">
        <v>0</v>
      </c>
      <c r="U58" s="188">
        <v>0</v>
      </c>
      <c r="V58" s="188">
        <v>0</v>
      </c>
      <c r="W58" s="188">
        <v>82190</v>
      </c>
      <c r="X58" s="188">
        <v>0</v>
      </c>
      <c r="Y58" s="188">
        <v>0</v>
      </c>
      <c r="Z58" s="188">
        <v>0</v>
      </c>
      <c r="AA58" s="188">
        <v>0</v>
      </c>
      <c r="AB58" s="188">
        <v>0</v>
      </c>
      <c r="AC58" s="188">
        <v>0</v>
      </c>
      <c r="AD58" s="188">
        <v>0</v>
      </c>
      <c r="AE58" s="188">
        <v>0</v>
      </c>
      <c r="AF58" s="188">
        <v>0</v>
      </c>
      <c r="AG58" s="188">
        <v>0</v>
      </c>
      <c r="AH58" s="188">
        <v>0</v>
      </c>
      <c r="AI58" s="188">
        <v>0</v>
      </c>
      <c r="AJ58" s="188">
        <v>0</v>
      </c>
      <c r="AK58" s="188">
        <v>0</v>
      </c>
      <c r="AL58" s="188">
        <v>0</v>
      </c>
      <c r="AM58" s="188">
        <v>0</v>
      </c>
      <c r="AN58" s="188">
        <v>0</v>
      </c>
      <c r="AO58" s="193">
        <f t="shared" si="12"/>
        <v>82190</v>
      </c>
      <c r="AP58" s="190">
        <v>0</v>
      </c>
      <c r="AQ58" s="191">
        <v>0</v>
      </c>
      <c r="AR58" s="192">
        <f t="shared" si="29"/>
        <v>0</v>
      </c>
      <c r="AS58" s="194">
        <v>0</v>
      </c>
      <c r="AT58" s="195">
        <f t="shared" si="30"/>
        <v>82190</v>
      </c>
      <c r="AU58" s="187">
        <v>0</v>
      </c>
      <c r="AV58" s="188">
        <v>0</v>
      </c>
      <c r="AW58" s="188">
        <f t="shared" si="15"/>
        <v>0</v>
      </c>
      <c r="AX58" s="188">
        <v>0</v>
      </c>
      <c r="AY58" s="188">
        <v>0</v>
      </c>
      <c r="AZ58" s="188">
        <v>0</v>
      </c>
      <c r="BA58" s="188">
        <v>0</v>
      </c>
      <c r="BB58" s="188">
        <f t="shared" si="16"/>
        <v>0</v>
      </c>
      <c r="BC58" s="188">
        <v>0</v>
      </c>
      <c r="BD58" s="188">
        <v>0</v>
      </c>
      <c r="BE58" s="188">
        <v>0</v>
      </c>
      <c r="BF58" s="188">
        <f t="shared" si="17"/>
        <v>0</v>
      </c>
      <c r="BG58" s="188">
        <v>0</v>
      </c>
      <c r="BH58" s="188">
        <v>0</v>
      </c>
      <c r="BI58" s="188">
        <v>0</v>
      </c>
      <c r="BJ58" s="188">
        <v>0</v>
      </c>
      <c r="BK58" s="188">
        <f t="shared" si="18"/>
        <v>0</v>
      </c>
      <c r="BL58" s="188">
        <v>0</v>
      </c>
      <c r="BM58" s="188">
        <v>0</v>
      </c>
      <c r="BN58" s="188">
        <v>0</v>
      </c>
      <c r="BO58" s="188">
        <v>0</v>
      </c>
      <c r="BP58" s="188">
        <v>0</v>
      </c>
      <c r="BQ58" s="188">
        <v>0</v>
      </c>
      <c r="BR58" s="188">
        <v>0</v>
      </c>
      <c r="BS58" s="188">
        <v>0</v>
      </c>
      <c r="BT58" s="188">
        <v>0</v>
      </c>
      <c r="BU58" s="188">
        <v>0</v>
      </c>
      <c r="BV58" s="188">
        <v>0</v>
      </c>
      <c r="BW58" s="188">
        <f t="shared" si="19"/>
        <v>0</v>
      </c>
      <c r="BX58" s="188">
        <v>0</v>
      </c>
      <c r="BY58" s="188">
        <v>0</v>
      </c>
      <c r="BZ58" s="188">
        <f t="shared" si="20"/>
        <v>0</v>
      </c>
      <c r="CA58" s="188">
        <v>0</v>
      </c>
      <c r="CB58" s="188">
        <v>0</v>
      </c>
      <c r="CC58" s="188">
        <v>0</v>
      </c>
      <c r="CD58" s="189">
        <f t="shared" si="13"/>
        <v>0</v>
      </c>
      <c r="CE58" s="194">
        <v>82190</v>
      </c>
    </row>
    <row r="59" spans="1:83" s="23" customFormat="1" ht="12" customHeight="1">
      <c r="A59" s="177" t="s">
        <v>122</v>
      </c>
      <c r="B59" s="178">
        <v>0</v>
      </c>
      <c r="C59" s="179">
        <v>0</v>
      </c>
      <c r="D59" s="179">
        <v>0</v>
      </c>
      <c r="E59" s="180">
        <f t="shared" si="14"/>
        <v>0</v>
      </c>
      <c r="F59" s="178">
        <v>0</v>
      </c>
      <c r="G59" s="179">
        <v>2187</v>
      </c>
      <c r="H59" s="179">
        <v>0</v>
      </c>
      <c r="I59" s="179">
        <v>0</v>
      </c>
      <c r="J59" s="223">
        <f t="shared" si="28"/>
        <v>2187</v>
      </c>
      <c r="K59" s="178">
        <v>0</v>
      </c>
      <c r="L59" s="179">
        <v>0</v>
      </c>
      <c r="M59" s="179">
        <v>0</v>
      </c>
      <c r="N59" s="179">
        <f t="shared" si="27"/>
        <v>0</v>
      </c>
      <c r="O59" s="179">
        <v>0</v>
      </c>
      <c r="P59" s="179">
        <v>0</v>
      </c>
      <c r="Q59" s="179">
        <v>0</v>
      </c>
      <c r="R59" s="179">
        <v>0</v>
      </c>
      <c r="S59" s="179">
        <v>0</v>
      </c>
      <c r="T59" s="179">
        <v>0</v>
      </c>
      <c r="U59" s="179">
        <v>0</v>
      </c>
      <c r="V59" s="179">
        <v>0</v>
      </c>
      <c r="W59" s="179">
        <v>98724</v>
      </c>
      <c r="X59" s="179">
        <v>0</v>
      </c>
      <c r="Y59" s="179">
        <v>1757</v>
      </c>
      <c r="Z59" s="179">
        <v>205</v>
      </c>
      <c r="AA59" s="179">
        <v>79</v>
      </c>
      <c r="AB59" s="179">
        <v>0</v>
      </c>
      <c r="AC59" s="179">
        <v>0</v>
      </c>
      <c r="AD59" s="179">
        <v>243</v>
      </c>
      <c r="AE59" s="179">
        <v>43</v>
      </c>
      <c r="AF59" s="179">
        <v>0</v>
      </c>
      <c r="AG59" s="179">
        <v>0</v>
      </c>
      <c r="AH59" s="179">
        <v>0</v>
      </c>
      <c r="AI59" s="179">
        <v>0</v>
      </c>
      <c r="AJ59" s="179">
        <v>7</v>
      </c>
      <c r="AK59" s="179">
        <v>0</v>
      </c>
      <c r="AL59" s="179">
        <v>0</v>
      </c>
      <c r="AM59" s="179">
        <v>0</v>
      </c>
      <c r="AN59" s="179">
        <v>9</v>
      </c>
      <c r="AO59" s="183">
        <f t="shared" si="12"/>
        <v>101067</v>
      </c>
      <c r="AP59" s="181">
        <v>0</v>
      </c>
      <c r="AQ59" s="22">
        <v>0</v>
      </c>
      <c r="AR59" s="182">
        <f t="shared" si="29"/>
        <v>0</v>
      </c>
      <c r="AS59" s="184">
        <v>0</v>
      </c>
      <c r="AT59" s="185">
        <f t="shared" si="30"/>
        <v>103254</v>
      </c>
      <c r="AU59" s="178">
        <v>0</v>
      </c>
      <c r="AV59" s="179">
        <v>1121</v>
      </c>
      <c r="AW59" s="179">
        <f t="shared" si="15"/>
        <v>1121</v>
      </c>
      <c r="AX59" s="179">
        <v>0</v>
      </c>
      <c r="AY59" s="179">
        <v>0</v>
      </c>
      <c r="AZ59" s="179">
        <v>0</v>
      </c>
      <c r="BA59" s="179">
        <v>0</v>
      </c>
      <c r="BB59" s="179">
        <f t="shared" si="16"/>
        <v>0</v>
      </c>
      <c r="BC59" s="179">
        <v>0</v>
      </c>
      <c r="BD59" s="179">
        <v>0</v>
      </c>
      <c r="BE59" s="179">
        <v>0</v>
      </c>
      <c r="BF59" s="179">
        <f t="shared" si="17"/>
        <v>0</v>
      </c>
      <c r="BG59" s="179">
        <v>0</v>
      </c>
      <c r="BH59" s="179">
        <v>0</v>
      </c>
      <c r="BI59" s="179">
        <v>0</v>
      </c>
      <c r="BJ59" s="179">
        <v>0</v>
      </c>
      <c r="BK59" s="179">
        <f t="shared" si="18"/>
        <v>0</v>
      </c>
      <c r="BL59" s="179">
        <v>0</v>
      </c>
      <c r="BM59" s="179">
        <v>0</v>
      </c>
      <c r="BN59" s="179">
        <v>0</v>
      </c>
      <c r="BO59" s="179">
        <v>0</v>
      </c>
      <c r="BP59" s="179">
        <v>0</v>
      </c>
      <c r="BQ59" s="179">
        <v>0</v>
      </c>
      <c r="BR59" s="179">
        <v>0</v>
      </c>
      <c r="BS59" s="179">
        <v>0</v>
      </c>
      <c r="BT59" s="179">
        <v>0</v>
      </c>
      <c r="BU59" s="179">
        <v>0</v>
      </c>
      <c r="BV59" s="179">
        <v>0</v>
      </c>
      <c r="BW59" s="179">
        <f t="shared" si="19"/>
        <v>0</v>
      </c>
      <c r="BX59" s="179">
        <v>0</v>
      </c>
      <c r="BY59" s="179">
        <v>0</v>
      </c>
      <c r="BZ59" s="179">
        <f t="shared" si="20"/>
        <v>0</v>
      </c>
      <c r="CA59" s="179">
        <v>0</v>
      </c>
      <c r="CB59" s="179">
        <v>0</v>
      </c>
      <c r="CC59" s="179">
        <v>0</v>
      </c>
      <c r="CD59" s="180">
        <f t="shared" si="13"/>
        <v>1121</v>
      </c>
      <c r="CE59" s="184">
        <v>104375</v>
      </c>
    </row>
    <row r="60" spans="1:83" s="23" customFormat="1" ht="12" customHeight="1">
      <c r="A60" s="186" t="s">
        <v>123</v>
      </c>
      <c r="B60" s="187">
        <v>18</v>
      </c>
      <c r="C60" s="188">
        <v>0</v>
      </c>
      <c r="D60" s="188">
        <v>0</v>
      </c>
      <c r="E60" s="189">
        <f t="shared" si="14"/>
        <v>18</v>
      </c>
      <c r="F60" s="187">
        <v>0</v>
      </c>
      <c r="G60" s="188">
        <v>0</v>
      </c>
      <c r="H60" s="188">
        <v>0</v>
      </c>
      <c r="I60" s="188">
        <v>0</v>
      </c>
      <c r="J60" s="222">
        <f t="shared" si="28"/>
        <v>0</v>
      </c>
      <c r="K60" s="187">
        <v>0</v>
      </c>
      <c r="L60" s="188">
        <v>18332</v>
      </c>
      <c r="M60" s="188">
        <v>1740</v>
      </c>
      <c r="N60" s="188">
        <f t="shared" si="27"/>
        <v>20072</v>
      </c>
      <c r="O60" s="188">
        <v>133</v>
      </c>
      <c r="P60" s="188">
        <v>0</v>
      </c>
      <c r="Q60" s="188">
        <v>0</v>
      </c>
      <c r="R60" s="188">
        <v>0</v>
      </c>
      <c r="S60" s="188">
        <v>0</v>
      </c>
      <c r="T60" s="188">
        <v>0</v>
      </c>
      <c r="U60" s="188">
        <v>0</v>
      </c>
      <c r="V60" s="188">
        <v>0</v>
      </c>
      <c r="W60" s="188">
        <v>0</v>
      </c>
      <c r="X60" s="188">
        <v>18542</v>
      </c>
      <c r="Y60" s="188">
        <v>10</v>
      </c>
      <c r="Z60" s="188">
        <v>13</v>
      </c>
      <c r="AA60" s="188">
        <v>51</v>
      </c>
      <c r="AB60" s="188">
        <v>19</v>
      </c>
      <c r="AC60" s="188">
        <v>0</v>
      </c>
      <c r="AD60" s="188">
        <v>0</v>
      </c>
      <c r="AE60" s="188">
        <v>0</v>
      </c>
      <c r="AF60" s="188">
        <v>0</v>
      </c>
      <c r="AG60" s="188">
        <v>0</v>
      </c>
      <c r="AH60" s="188">
        <v>0</v>
      </c>
      <c r="AI60" s="188">
        <v>0</v>
      </c>
      <c r="AJ60" s="188">
        <v>0</v>
      </c>
      <c r="AK60" s="188">
        <v>0</v>
      </c>
      <c r="AL60" s="188">
        <v>0</v>
      </c>
      <c r="AM60" s="188">
        <v>0</v>
      </c>
      <c r="AN60" s="188">
        <v>0</v>
      </c>
      <c r="AO60" s="193">
        <f t="shared" si="12"/>
        <v>38840</v>
      </c>
      <c r="AP60" s="190">
        <v>0</v>
      </c>
      <c r="AQ60" s="191">
        <v>0</v>
      </c>
      <c r="AR60" s="192">
        <f t="shared" si="29"/>
        <v>0</v>
      </c>
      <c r="AS60" s="194">
        <v>0</v>
      </c>
      <c r="AT60" s="195">
        <f t="shared" si="30"/>
        <v>38840</v>
      </c>
      <c r="AU60" s="187">
        <v>0</v>
      </c>
      <c r="AV60" s="188">
        <v>409</v>
      </c>
      <c r="AW60" s="188">
        <f t="shared" si="15"/>
        <v>409</v>
      </c>
      <c r="AX60" s="188">
        <v>78</v>
      </c>
      <c r="AY60" s="188">
        <v>0</v>
      </c>
      <c r="AZ60" s="188">
        <v>0</v>
      </c>
      <c r="BA60" s="188">
        <v>0</v>
      </c>
      <c r="BB60" s="188">
        <f t="shared" si="16"/>
        <v>78</v>
      </c>
      <c r="BC60" s="188">
        <v>0</v>
      </c>
      <c r="BD60" s="188">
        <v>0</v>
      </c>
      <c r="BE60" s="188">
        <v>0</v>
      </c>
      <c r="BF60" s="188">
        <f t="shared" si="17"/>
        <v>0</v>
      </c>
      <c r="BG60" s="188">
        <v>0</v>
      </c>
      <c r="BH60" s="188">
        <v>0</v>
      </c>
      <c r="BI60" s="188">
        <v>0</v>
      </c>
      <c r="BJ60" s="188">
        <v>0</v>
      </c>
      <c r="BK60" s="188">
        <f t="shared" si="18"/>
        <v>0</v>
      </c>
      <c r="BL60" s="188">
        <v>0</v>
      </c>
      <c r="BM60" s="188">
        <v>0</v>
      </c>
      <c r="BN60" s="188">
        <v>0</v>
      </c>
      <c r="BO60" s="188">
        <v>0</v>
      </c>
      <c r="BP60" s="188">
        <v>0</v>
      </c>
      <c r="BQ60" s="188">
        <v>0</v>
      </c>
      <c r="BR60" s="188">
        <v>0</v>
      </c>
      <c r="BS60" s="188">
        <v>0</v>
      </c>
      <c r="BT60" s="188">
        <v>0</v>
      </c>
      <c r="BU60" s="188">
        <v>0</v>
      </c>
      <c r="BV60" s="188">
        <v>0</v>
      </c>
      <c r="BW60" s="188">
        <f t="shared" si="19"/>
        <v>0</v>
      </c>
      <c r="BX60" s="188">
        <v>0</v>
      </c>
      <c r="BY60" s="188">
        <v>0</v>
      </c>
      <c r="BZ60" s="188">
        <f t="shared" si="20"/>
        <v>0</v>
      </c>
      <c r="CA60" s="188">
        <v>0</v>
      </c>
      <c r="CB60" s="188">
        <v>0</v>
      </c>
      <c r="CC60" s="188">
        <v>0</v>
      </c>
      <c r="CD60" s="189">
        <f t="shared" si="13"/>
        <v>487</v>
      </c>
      <c r="CE60" s="194">
        <v>39345</v>
      </c>
    </row>
    <row r="61" spans="1:83" s="23" customFormat="1" ht="12" customHeight="1">
      <c r="A61" s="177" t="s">
        <v>124</v>
      </c>
      <c r="B61" s="178">
        <v>0</v>
      </c>
      <c r="C61" s="179">
        <v>0</v>
      </c>
      <c r="D61" s="179">
        <v>0</v>
      </c>
      <c r="E61" s="180">
        <f t="shared" si="14"/>
        <v>0</v>
      </c>
      <c r="F61" s="178">
        <v>448</v>
      </c>
      <c r="G61" s="179">
        <v>0</v>
      </c>
      <c r="H61" s="179">
        <v>0</v>
      </c>
      <c r="I61" s="179">
        <v>0</v>
      </c>
      <c r="J61" s="223">
        <f t="shared" si="28"/>
        <v>448</v>
      </c>
      <c r="K61" s="178">
        <v>0</v>
      </c>
      <c r="L61" s="179">
        <v>0</v>
      </c>
      <c r="M61" s="179">
        <v>117</v>
      </c>
      <c r="N61" s="179">
        <f t="shared" ref="N61:N92" si="31">SUM(K61:M61)</f>
        <v>117</v>
      </c>
      <c r="O61" s="179">
        <v>0</v>
      </c>
      <c r="P61" s="179">
        <v>0</v>
      </c>
      <c r="Q61" s="179">
        <v>0</v>
      </c>
      <c r="R61" s="179">
        <v>6</v>
      </c>
      <c r="S61" s="179">
        <v>0</v>
      </c>
      <c r="T61" s="179">
        <v>0</v>
      </c>
      <c r="U61" s="179">
        <v>7</v>
      </c>
      <c r="V61" s="179">
        <v>0</v>
      </c>
      <c r="W61" s="179">
        <v>6</v>
      </c>
      <c r="X61" s="179">
        <v>0</v>
      </c>
      <c r="Y61" s="179">
        <v>22334</v>
      </c>
      <c r="Z61" s="179">
        <v>397</v>
      </c>
      <c r="AA61" s="179">
        <v>81</v>
      </c>
      <c r="AB61" s="179">
        <v>26</v>
      </c>
      <c r="AC61" s="179">
        <v>24</v>
      </c>
      <c r="AD61" s="179">
        <v>81</v>
      </c>
      <c r="AE61" s="179">
        <v>25</v>
      </c>
      <c r="AF61" s="179">
        <v>703</v>
      </c>
      <c r="AG61" s="179">
        <v>6</v>
      </c>
      <c r="AH61" s="179">
        <v>70</v>
      </c>
      <c r="AI61" s="179">
        <v>0</v>
      </c>
      <c r="AJ61" s="179">
        <v>0</v>
      </c>
      <c r="AK61" s="179">
        <v>0</v>
      </c>
      <c r="AL61" s="179">
        <v>23</v>
      </c>
      <c r="AM61" s="179">
        <v>0</v>
      </c>
      <c r="AN61" s="179">
        <v>0</v>
      </c>
      <c r="AO61" s="183">
        <f t="shared" si="12"/>
        <v>23906</v>
      </c>
      <c r="AP61" s="181">
        <v>0</v>
      </c>
      <c r="AQ61" s="22">
        <v>0</v>
      </c>
      <c r="AR61" s="182">
        <f t="shared" si="29"/>
        <v>0</v>
      </c>
      <c r="AS61" s="184">
        <v>0</v>
      </c>
      <c r="AT61" s="185">
        <f t="shared" si="30"/>
        <v>24354</v>
      </c>
      <c r="AU61" s="178">
        <v>0</v>
      </c>
      <c r="AV61" s="179">
        <v>0</v>
      </c>
      <c r="AW61" s="179">
        <f t="shared" si="15"/>
        <v>0</v>
      </c>
      <c r="AX61" s="179">
        <v>0</v>
      </c>
      <c r="AY61" s="179">
        <v>0</v>
      </c>
      <c r="AZ61" s="179">
        <v>0</v>
      </c>
      <c r="BA61" s="179">
        <v>0</v>
      </c>
      <c r="BB61" s="179">
        <f t="shared" si="16"/>
        <v>0</v>
      </c>
      <c r="BC61" s="179">
        <v>0</v>
      </c>
      <c r="BD61" s="179">
        <v>0</v>
      </c>
      <c r="BE61" s="179">
        <v>0</v>
      </c>
      <c r="BF61" s="179">
        <f t="shared" si="17"/>
        <v>0</v>
      </c>
      <c r="BG61" s="179">
        <v>0</v>
      </c>
      <c r="BH61" s="179">
        <v>0</v>
      </c>
      <c r="BI61" s="179">
        <v>0</v>
      </c>
      <c r="BJ61" s="179">
        <v>0</v>
      </c>
      <c r="BK61" s="179">
        <f t="shared" si="18"/>
        <v>0</v>
      </c>
      <c r="BL61" s="179">
        <v>0</v>
      </c>
      <c r="BM61" s="179">
        <v>0</v>
      </c>
      <c r="BN61" s="179">
        <v>0</v>
      </c>
      <c r="BO61" s="179">
        <v>0</v>
      </c>
      <c r="BP61" s="179">
        <v>0</v>
      </c>
      <c r="BQ61" s="179">
        <v>0</v>
      </c>
      <c r="BR61" s="179">
        <v>0</v>
      </c>
      <c r="BS61" s="179">
        <v>0</v>
      </c>
      <c r="BT61" s="179">
        <v>559</v>
      </c>
      <c r="BU61" s="179">
        <v>0</v>
      </c>
      <c r="BV61" s="179">
        <v>0</v>
      </c>
      <c r="BW61" s="179">
        <f t="shared" si="19"/>
        <v>559</v>
      </c>
      <c r="BX61" s="179">
        <v>0</v>
      </c>
      <c r="BY61" s="179">
        <v>0</v>
      </c>
      <c r="BZ61" s="179">
        <f t="shared" si="20"/>
        <v>0</v>
      </c>
      <c r="CA61" s="179">
        <v>0</v>
      </c>
      <c r="CB61" s="179">
        <v>0</v>
      </c>
      <c r="CC61" s="179">
        <v>0</v>
      </c>
      <c r="CD61" s="180">
        <f t="shared" si="13"/>
        <v>559</v>
      </c>
      <c r="CE61" s="184">
        <v>24913</v>
      </c>
    </row>
    <row r="62" spans="1:83" s="23" customFormat="1" ht="12" customHeight="1">
      <c r="A62" s="186" t="s">
        <v>125</v>
      </c>
      <c r="B62" s="187">
        <v>0</v>
      </c>
      <c r="C62" s="188">
        <v>0</v>
      </c>
      <c r="D62" s="188">
        <v>0</v>
      </c>
      <c r="E62" s="189">
        <f t="shared" si="14"/>
        <v>0</v>
      </c>
      <c r="F62" s="187">
        <v>78</v>
      </c>
      <c r="G62" s="188">
        <v>0</v>
      </c>
      <c r="H62" s="188">
        <v>0</v>
      </c>
      <c r="I62" s="188">
        <v>0</v>
      </c>
      <c r="J62" s="222">
        <f t="shared" si="28"/>
        <v>78</v>
      </c>
      <c r="K62" s="187">
        <v>0</v>
      </c>
      <c r="L62" s="188">
        <v>0</v>
      </c>
      <c r="M62" s="188">
        <v>1160</v>
      </c>
      <c r="N62" s="188">
        <f t="shared" si="31"/>
        <v>1160</v>
      </c>
      <c r="O62" s="188">
        <v>0</v>
      </c>
      <c r="P62" s="188">
        <v>0</v>
      </c>
      <c r="Q62" s="188">
        <v>0</v>
      </c>
      <c r="R62" s="188">
        <v>0</v>
      </c>
      <c r="S62" s="188">
        <v>0</v>
      </c>
      <c r="T62" s="188">
        <v>0</v>
      </c>
      <c r="U62" s="188">
        <v>0</v>
      </c>
      <c r="V62" s="188">
        <v>0</v>
      </c>
      <c r="W62" s="188">
        <v>0</v>
      </c>
      <c r="X62" s="188">
        <v>0</v>
      </c>
      <c r="Y62" s="188">
        <v>28099</v>
      </c>
      <c r="Z62" s="188">
        <v>75</v>
      </c>
      <c r="AA62" s="188">
        <v>6</v>
      </c>
      <c r="AB62" s="188">
        <v>0</v>
      </c>
      <c r="AC62" s="188">
        <v>6</v>
      </c>
      <c r="AD62" s="188">
        <v>0</v>
      </c>
      <c r="AE62" s="188">
        <v>0</v>
      </c>
      <c r="AF62" s="188">
        <v>0</v>
      </c>
      <c r="AG62" s="188">
        <v>0</v>
      </c>
      <c r="AH62" s="188">
        <v>0</v>
      </c>
      <c r="AI62" s="188">
        <v>0</v>
      </c>
      <c r="AJ62" s="188">
        <v>0</v>
      </c>
      <c r="AK62" s="188">
        <v>0</v>
      </c>
      <c r="AL62" s="188">
        <v>0</v>
      </c>
      <c r="AM62" s="188">
        <v>0</v>
      </c>
      <c r="AN62" s="188">
        <v>0</v>
      </c>
      <c r="AO62" s="193">
        <f t="shared" si="12"/>
        <v>29346</v>
      </c>
      <c r="AP62" s="190">
        <v>0</v>
      </c>
      <c r="AQ62" s="191">
        <v>0</v>
      </c>
      <c r="AR62" s="192">
        <f t="shared" si="29"/>
        <v>0</v>
      </c>
      <c r="AS62" s="194">
        <v>0</v>
      </c>
      <c r="AT62" s="195">
        <f t="shared" si="30"/>
        <v>29424</v>
      </c>
      <c r="AU62" s="187">
        <v>0</v>
      </c>
      <c r="AV62" s="188">
        <v>372</v>
      </c>
      <c r="AW62" s="188">
        <f t="shared" si="15"/>
        <v>372</v>
      </c>
      <c r="AX62" s="188">
        <v>0</v>
      </c>
      <c r="AY62" s="188">
        <v>0</v>
      </c>
      <c r="AZ62" s="188">
        <v>0</v>
      </c>
      <c r="BA62" s="188">
        <v>0</v>
      </c>
      <c r="BB62" s="188">
        <f t="shared" si="16"/>
        <v>0</v>
      </c>
      <c r="BC62" s="188">
        <v>0</v>
      </c>
      <c r="BD62" s="188">
        <v>0</v>
      </c>
      <c r="BE62" s="188">
        <v>0</v>
      </c>
      <c r="BF62" s="188">
        <f t="shared" si="17"/>
        <v>0</v>
      </c>
      <c r="BG62" s="188">
        <v>0</v>
      </c>
      <c r="BH62" s="188">
        <v>0</v>
      </c>
      <c r="BI62" s="188">
        <v>0</v>
      </c>
      <c r="BJ62" s="188">
        <v>0</v>
      </c>
      <c r="BK62" s="188">
        <f t="shared" si="18"/>
        <v>0</v>
      </c>
      <c r="BL62" s="188">
        <v>0</v>
      </c>
      <c r="BM62" s="188">
        <v>0</v>
      </c>
      <c r="BN62" s="188">
        <v>0</v>
      </c>
      <c r="BO62" s="188">
        <v>0</v>
      </c>
      <c r="BP62" s="188">
        <v>0</v>
      </c>
      <c r="BQ62" s="188">
        <v>0</v>
      </c>
      <c r="BR62" s="188">
        <v>0</v>
      </c>
      <c r="BS62" s="188">
        <v>0</v>
      </c>
      <c r="BT62" s="188">
        <v>0</v>
      </c>
      <c r="BU62" s="188">
        <v>0</v>
      </c>
      <c r="BV62" s="188">
        <v>0</v>
      </c>
      <c r="BW62" s="188">
        <f t="shared" si="19"/>
        <v>0</v>
      </c>
      <c r="BX62" s="188">
        <v>0</v>
      </c>
      <c r="BY62" s="188">
        <v>0</v>
      </c>
      <c r="BZ62" s="188">
        <f t="shared" si="20"/>
        <v>0</v>
      </c>
      <c r="CA62" s="188">
        <v>0</v>
      </c>
      <c r="CB62" s="188">
        <v>0</v>
      </c>
      <c r="CC62" s="188">
        <v>0</v>
      </c>
      <c r="CD62" s="189">
        <f t="shared" si="13"/>
        <v>372</v>
      </c>
      <c r="CE62" s="194">
        <v>29796</v>
      </c>
    </row>
    <row r="63" spans="1:83" s="23" customFormat="1" ht="12" customHeight="1">
      <c r="A63" s="177" t="s">
        <v>126</v>
      </c>
      <c r="B63" s="178">
        <v>0</v>
      </c>
      <c r="C63" s="179">
        <v>0</v>
      </c>
      <c r="D63" s="179">
        <v>0</v>
      </c>
      <c r="E63" s="180">
        <f t="shared" si="14"/>
        <v>0</v>
      </c>
      <c r="F63" s="178">
        <v>0</v>
      </c>
      <c r="G63" s="179">
        <v>0</v>
      </c>
      <c r="H63" s="179">
        <v>0</v>
      </c>
      <c r="I63" s="179">
        <v>0</v>
      </c>
      <c r="J63" s="223">
        <f t="shared" si="28"/>
        <v>0</v>
      </c>
      <c r="K63" s="178">
        <v>0</v>
      </c>
      <c r="L63" s="179">
        <v>27</v>
      </c>
      <c r="M63" s="179">
        <v>310</v>
      </c>
      <c r="N63" s="179">
        <f t="shared" si="31"/>
        <v>337</v>
      </c>
      <c r="O63" s="179">
        <v>0</v>
      </c>
      <c r="P63" s="179">
        <v>0</v>
      </c>
      <c r="Q63" s="179">
        <v>0</v>
      </c>
      <c r="R63" s="179">
        <v>0</v>
      </c>
      <c r="S63" s="179">
        <v>16</v>
      </c>
      <c r="T63" s="179">
        <v>0</v>
      </c>
      <c r="U63" s="179">
        <v>0</v>
      </c>
      <c r="V63" s="179">
        <v>0</v>
      </c>
      <c r="W63" s="179">
        <v>207</v>
      </c>
      <c r="X63" s="179">
        <v>12</v>
      </c>
      <c r="Y63" s="179">
        <v>29715</v>
      </c>
      <c r="Z63" s="179">
        <v>1318</v>
      </c>
      <c r="AA63" s="179">
        <v>222</v>
      </c>
      <c r="AB63" s="179">
        <v>126</v>
      </c>
      <c r="AC63" s="179">
        <v>123</v>
      </c>
      <c r="AD63" s="179">
        <v>51</v>
      </c>
      <c r="AE63" s="179">
        <v>54</v>
      </c>
      <c r="AF63" s="179">
        <v>0</v>
      </c>
      <c r="AG63" s="179">
        <v>0</v>
      </c>
      <c r="AH63" s="179">
        <v>0</v>
      </c>
      <c r="AI63" s="179">
        <v>0</v>
      </c>
      <c r="AJ63" s="179">
        <v>15</v>
      </c>
      <c r="AK63" s="179">
        <v>0</v>
      </c>
      <c r="AL63" s="179">
        <v>0</v>
      </c>
      <c r="AM63" s="179">
        <v>0</v>
      </c>
      <c r="AN63" s="179">
        <v>21</v>
      </c>
      <c r="AO63" s="183">
        <f t="shared" si="12"/>
        <v>32217</v>
      </c>
      <c r="AP63" s="181">
        <v>0</v>
      </c>
      <c r="AQ63" s="22">
        <v>0</v>
      </c>
      <c r="AR63" s="182">
        <f t="shared" si="29"/>
        <v>0</v>
      </c>
      <c r="AS63" s="184">
        <v>0</v>
      </c>
      <c r="AT63" s="185">
        <f t="shared" si="30"/>
        <v>32217</v>
      </c>
      <c r="AU63" s="178">
        <v>0</v>
      </c>
      <c r="AV63" s="179">
        <v>0</v>
      </c>
      <c r="AW63" s="179">
        <f t="shared" si="15"/>
        <v>0</v>
      </c>
      <c r="AX63" s="179">
        <v>0</v>
      </c>
      <c r="AY63" s="179">
        <v>0</v>
      </c>
      <c r="AZ63" s="179">
        <v>0</v>
      </c>
      <c r="BA63" s="179">
        <v>0</v>
      </c>
      <c r="BB63" s="179">
        <f t="shared" si="16"/>
        <v>0</v>
      </c>
      <c r="BC63" s="179">
        <v>0</v>
      </c>
      <c r="BD63" s="179">
        <v>0</v>
      </c>
      <c r="BE63" s="179">
        <v>0</v>
      </c>
      <c r="BF63" s="179">
        <f t="shared" si="17"/>
        <v>0</v>
      </c>
      <c r="BG63" s="179">
        <v>0</v>
      </c>
      <c r="BH63" s="179">
        <v>0</v>
      </c>
      <c r="BI63" s="179">
        <v>0</v>
      </c>
      <c r="BJ63" s="179">
        <v>0</v>
      </c>
      <c r="BK63" s="179">
        <f t="shared" si="18"/>
        <v>0</v>
      </c>
      <c r="BL63" s="179">
        <v>0</v>
      </c>
      <c r="BM63" s="179">
        <v>0</v>
      </c>
      <c r="BN63" s="179">
        <v>0</v>
      </c>
      <c r="BO63" s="179">
        <v>0</v>
      </c>
      <c r="BP63" s="179">
        <v>0</v>
      </c>
      <c r="BQ63" s="179">
        <v>0</v>
      </c>
      <c r="BR63" s="179">
        <v>0</v>
      </c>
      <c r="BS63" s="179">
        <v>0</v>
      </c>
      <c r="BT63" s="179">
        <v>0</v>
      </c>
      <c r="BU63" s="179">
        <v>0</v>
      </c>
      <c r="BV63" s="179">
        <v>0</v>
      </c>
      <c r="BW63" s="179">
        <f t="shared" si="19"/>
        <v>0</v>
      </c>
      <c r="BX63" s="179">
        <v>0</v>
      </c>
      <c r="BY63" s="179">
        <v>0</v>
      </c>
      <c r="BZ63" s="179">
        <f t="shared" si="20"/>
        <v>0</v>
      </c>
      <c r="CA63" s="179">
        <v>0</v>
      </c>
      <c r="CB63" s="179">
        <v>0</v>
      </c>
      <c r="CC63" s="179">
        <v>0</v>
      </c>
      <c r="CD63" s="180">
        <f t="shared" si="13"/>
        <v>0</v>
      </c>
      <c r="CE63" s="184">
        <v>32217</v>
      </c>
    </row>
    <row r="64" spans="1:83" s="23" customFormat="1" ht="12" customHeight="1">
      <c r="A64" s="186" t="s">
        <v>127</v>
      </c>
      <c r="B64" s="187">
        <v>0</v>
      </c>
      <c r="C64" s="188">
        <v>0</v>
      </c>
      <c r="D64" s="188">
        <v>0</v>
      </c>
      <c r="E64" s="189">
        <f t="shared" si="14"/>
        <v>0</v>
      </c>
      <c r="F64" s="187">
        <v>28</v>
      </c>
      <c r="G64" s="188">
        <v>0</v>
      </c>
      <c r="H64" s="188">
        <v>0</v>
      </c>
      <c r="I64" s="188">
        <v>0</v>
      </c>
      <c r="J64" s="222">
        <f t="shared" si="28"/>
        <v>28</v>
      </c>
      <c r="K64" s="187">
        <v>0</v>
      </c>
      <c r="L64" s="188">
        <v>0</v>
      </c>
      <c r="M64" s="188">
        <v>0</v>
      </c>
      <c r="N64" s="188">
        <f t="shared" si="31"/>
        <v>0</v>
      </c>
      <c r="O64" s="188">
        <v>0</v>
      </c>
      <c r="P64" s="188">
        <v>0</v>
      </c>
      <c r="Q64" s="188">
        <v>335</v>
      </c>
      <c r="R64" s="188">
        <v>0</v>
      </c>
      <c r="S64" s="188">
        <v>46</v>
      </c>
      <c r="T64" s="188">
        <v>0</v>
      </c>
      <c r="U64" s="188">
        <v>0</v>
      </c>
      <c r="V64" s="188">
        <v>0</v>
      </c>
      <c r="W64" s="188">
        <v>0</v>
      </c>
      <c r="X64" s="188">
        <v>0</v>
      </c>
      <c r="Y64" s="188">
        <v>24878</v>
      </c>
      <c r="Z64" s="188">
        <v>904</v>
      </c>
      <c r="AA64" s="188">
        <v>51</v>
      </c>
      <c r="AB64" s="188">
        <v>66</v>
      </c>
      <c r="AC64" s="188">
        <v>299</v>
      </c>
      <c r="AD64" s="188">
        <v>8</v>
      </c>
      <c r="AE64" s="188">
        <v>0</v>
      </c>
      <c r="AF64" s="188">
        <v>23</v>
      </c>
      <c r="AG64" s="188">
        <v>0</v>
      </c>
      <c r="AH64" s="188">
        <v>0</v>
      </c>
      <c r="AI64" s="188">
        <v>7</v>
      </c>
      <c r="AJ64" s="188">
        <v>14</v>
      </c>
      <c r="AK64" s="188">
        <v>0</v>
      </c>
      <c r="AL64" s="188">
        <v>0</v>
      </c>
      <c r="AM64" s="188">
        <v>0</v>
      </c>
      <c r="AN64" s="188">
        <v>67</v>
      </c>
      <c r="AO64" s="193">
        <f t="shared" si="12"/>
        <v>26698</v>
      </c>
      <c r="AP64" s="190">
        <v>0</v>
      </c>
      <c r="AQ64" s="191">
        <v>0</v>
      </c>
      <c r="AR64" s="192">
        <f t="shared" si="29"/>
        <v>0</v>
      </c>
      <c r="AS64" s="194">
        <v>0</v>
      </c>
      <c r="AT64" s="195">
        <f t="shared" si="30"/>
        <v>26726</v>
      </c>
      <c r="AU64" s="187">
        <v>0</v>
      </c>
      <c r="AV64" s="188">
        <v>0</v>
      </c>
      <c r="AW64" s="188">
        <f t="shared" si="15"/>
        <v>0</v>
      </c>
      <c r="AX64" s="188">
        <v>0</v>
      </c>
      <c r="AY64" s="188">
        <v>0</v>
      </c>
      <c r="AZ64" s="188">
        <v>0</v>
      </c>
      <c r="BA64" s="188">
        <v>0</v>
      </c>
      <c r="BB64" s="188">
        <f t="shared" si="16"/>
        <v>0</v>
      </c>
      <c r="BC64" s="188">
        <v>0</v>
      </c>
      <c r="BD64" s="188">
        <v>0</v>
      </c>
      <c r="BE64" s="188">
        <v>0</v>
      </c>
      <c r="BF64" s="188">
        <f t="shared" si="17"/>
        <v>0</v>
      </c>
      <c r="BG64" s="188">
        <v>0</v>
      </c>
      <c r="BH64" s="188">
        <v>0</v>
      </c>
      <c r="BI64" s="188">
        <v>0</v>
      </c>
      <c r="BJ64" s="188">
        <v>0</v>
      </c>
      <c r="BK64" s="188">
        <f t="shared" si="18"/>
        <v>0</v>
      </c>
      <c r="BL64" s="188">
        <v>0</v>
      </c>
      <c r="BM64" s="188">
        <v>0</v>
      </c>
      <c r="BN64" s="188">
        <v>0</v>
      </c>
      <c r="BO64" s="188">
        <v>0</v>
      </c>
      <c r="BP64" s="188">
        <v>0</v>
      </c>
      <c r="BQ64" s="188">
        <v>0</v>
      </c>
      <c r="BR64" s="188">
        <v>0</v>
      </c>
      <c r="BS64" s="188">
        <v>0</v>
      </c>
      <c r="BT64" s="188">
        <v>0</v>
      </c>
      <c r="BU64" s="188">
        <v>0</v>
      </c>
      <c r="BV64" s="188">
        <v>0</v>
      </c>
      <c r="BW64" s="188">
        <f t="shared" si="19"/>
        <v>0</v>
      </c>
      <c r="BX64" s="188">
        <v>0</v>
      </c>
      <c r="BY64" s="188">
        <v>0</v>
      </c>
      <c r="BZ64" s="188">
        <f t="shared" si="20"/>
        <v>0</v>
      </c>
      <c r="CA64" s="188">
        <v>0</v>
      </c>
      <c r="CB64" s="188">
        <v>0</v>
      </c>
      <c r="CC64" s="188">
        <v>0</v>
      </c>
      <c r="CD64" s="189">
        <f t="shared" si="13"/>
        <v>0</v>
      </c>
      <c r="CE64" s="194">
        <v>26726</v>
      </c>
    </row>
    <row r="65" spans="1:83" s="23" customFormat="1" ht="12" customHeight="1">
      <c r="A65" s="177" t="s">
        <v>128</v>
      </c>
      <c r="B65" s="178">
        <v>0</v>
      </c>
      <c r="C65" s="179">
        <v>0</v>
      </c>
      <c r="D65" s="179">
        <v>0</v>
      </c>
      <c r="E65" s="180">
        <f t="shared" si="14"/>
        <v>0</v>
      </c>
      <c r="F65" s="178">
        <v>0</v>
      </c>
      <c r="G65" s="179">
        <v>0</v>
      </c>
      <c r="H65" s="179">
        <v>0</v>
      </c>
      <c r="I65" s="179">
        <v>0</v>
      </c>
      <c r="J65" s="223">
        <f t="shared" si="28"/>
        <v>0</v>
      </c>
      <c r="K65" s="178">
        <v>0</v>
      </c>
      <c r="L65" s="179">
        <v>0</v>
      </c>
      <c r="M65" s="179">
        <v>0</v>
      </c>
      <c r="N65" s="179">
        <f t="shared" si="31"/>
        <v>0</v>
      </c>
      <c r="O65" s="179">
        <v>0</v>
      </c>
      <c r="P65" s="179">
        <v>0</v>
      </c>
      <c r="Q65" s="179">
        <v>0</v>
      </c>
      <c r="R65" s="179">
        <v>0</v>
      </c>
      <c r="S65" s="179">
        <v>0</v>
      </c>
      <c r="T65" s="179">
        <v>0</v>
      </c>
      <c r="U65" s="179">
        <v>0</v>
      </c>
      <c r="V65" s="179">
        <v>0</v>
      </c>
      <c r="W65" s="179">
        <v>0</v>
      </c>
      <c r="X65" s="179">
        <v>0</v>
      </c>
      <c r="Y65" s="179">
        <v>125</v>
      </c>
      <c r="Z65" s="179">
        <v>17993</v>
      </c>
      <c r="AA65" s="179">
        <v>342</v>
      </c>
      <c r="AB65" s="179">
        <v>124</v>
      </c>
      <c r="AC65" s="179">
        <v>0</v>
      </c>
      <c r="AD65" s="179">
        <v>0</v>
      </c>
      <c r="AE65" s="179">
        <v>0</v>
      </c>
      <c r="AF65" s="179">
        <v>0</v>
      </c>
      <c r="AG65" s="179">
        <v>0</v>
      </c>
      <c r="AH65" s="179">
        <v>0</v>
      </c>
      <c r="AI65" s="179">
        <v>0</v>
      </c>
      <c r="AJ65" s="179">
        <v>0</v>
      </c>
      <c r="AK65" s="179">
        <v>0</v>
      </c>
      <c r="AL65" s="179">
        <v>0</v>
      </c>
      <c r="AM65" s="179">
        <v>0</v>
      </c>
      <c r="AN65" s="179">
        <v>0</v>
      </c>
      <c r="AO65" s="183">
        <f t="shared" si="12"/>
        <v>18584</v>
      </c>
      <c r="AP65" s="181">
        <v>0</v>
      </c>
      <c r="AQ65" s="22">
        <v>0</v>
      </c>
      <c r="AR65" s="182">
        <f t="shared" si="29"/>
        <v>0</v>
      </c>
      <c r="AS65" s="184">
        <v>0</v>
      </c>
      <c r="AT65" s="185">
        <f t="shared" si="30"/>
        <v>18584</v>
      </c>
      <c r="AU65" s="178">
        <v>0</v>
      </c>
      <c r="AV65" s="179">
        <v>0</v>
      </c>
      <c r="AW65" s="179">
        <f t="shared" si="15"/>
        <v>0</v>
      </c>
      <c r="AX65" s="179">
        <v>0</v>
      </c>
      <c r="AY65" s="179">
        <v>0</v>
      </c>
      <c r="AZ65" s="179">
        <v>0</v>
      </c>
      <c r="BA65" s="179">
        <v>0</v>
      </c>
      <c r="BB65" s="179">
        <f t="shared" si="16"/>
        <v>0</v>
      </c>
      <c r="BC65" s="179">
        <v>0</v>
      </c>
      <c r="BD65" s="179">
        <v>0</v>
      </c>
      <c r="BE65" s="179">
        <v>0</v>
      </c>
      <c r="BF65" s="179">
        <f t="shared" si="17"/>
        <v>0</v>
      </c>
      <c r="BG65" s="179">
        <v>0</v>
      </c>
      <c r="BH65" s="179">
        <v>0</v>
      </c>
      <c r="BI65" s="179">
        <v>0</v>
      </c>
      <c r="BJ65" s="179">
        <v>0</v>
      </c>
      <c r="BK65" s="179">
        <f t="shared" si="18"/>
        <v>0</v>
      </c>
      <c r="BL65" s="179">
        <v>0</v>
      </c>
      <c r="BM65" s="179">
        <v>0</v>
      </c>
      <c r="BN65" s="179">
        <v>0</v>
      </c>
      <c r="BO65" s="179">
        <v>0</v>
      </c>
      <c r="BP65" s="179">
        <v>0</v>
      </c>
      <c r="BQ65" s="179">
        <v>0</v>
      </c>
      <c r="BR65" s="179">
        <v>0</v>
      </c>
      <c r="BS65" s="179">
        <v>0</v>
      </c>
      <c r="BT65" s="179">
        <v>0</v>
      </c>
      <c r="BU65" s="179">
        <v>0</v>
      </c>
      <c r="BV65" s="179">
        <v>0</v>
      </c>
      <c r="BW65" s="179">
        <f t="shared" si="19"/>
        <v>0</v>
      </c>
      <c r="BX65" s="179">
        <v>0</v>
      </c>
      <c r="BY65" s="179">
        <v>0</v>
      </c>
      <c r="BZ65" s="179">
        <f t="shared" si="20"/>
        <v>0</v>
      </c>
      <c r="CA65" s="179">
        <v>0</v>
      </c>
      <c r="CB65" s="179">
        <v>0</v>
      </c>
      <c r="CC65" s="179">
        <v>0</v>
      </c>
      <c r="CD65" s="180">
        <f t="shared" si="13"/>
        <v>0</v>
      </c>
      <c r="CE65" s="184">
        <v>18584</v>
      </c>
    </row>
    <row r="66" spans="1:83" s="23" customFormat="1" ht="12" customHeight="1">
      <c r="A66" s="186" t="s">
        <v>129</v>
      </c>
      <c r="B66" s="187">
        <v>0</v>
      </c>
      <c r="C66" s="188">
        <v>0</v>
      </c>
      <c r="D66" s="188">
        <v>0</v>
      </c>
      <c r="E66" s="189">
        <f t="shared" si="14"/>
        <v>0</v>
      </c>
      <c r="F66" s="187">
        <v>0</v>
      </c>
      <c r="G66" s="188">
        <v>0</v>
      </c>
      <c r="H66" s="188">
        <v>0</v>
      </c>
      <c r="I66" s="188">
        <v>0</v>
      </c>
      <c r="J66" s="222">
        <f t="shared" si="28"/>
        <v>0</v>
      </c>
      <c r="K66" s="187">
        <v>0</v>
      </c>
      <c r="L66" s="188">
        <v>0</v>
      </c>
      <c r="M66" s="188">
        <v>895</v>
      </c>
      <c r="N66" s="188">
        <f t="shared" si="31"/>
        <v>895</v>
      </c>
      <c r="O66" s="188">
        <v>0</v>
      </c>
      <c r="P66" s="188">
        <v>0</v>
      </c>
      <c r="Q66" s="188">
        <v>0</v>
      </c>
      <c r="R66" s="188">
        <v>0</v>
      </c>
      <c r="S66" s="188">
        <v>81</v>
      </c>
      <c r="T66" s="188">
        <v>0</v>
      </c>
      <c r="U66" s="188">
        <v>15</v>
      </c>
      <c r="V66" s="188">
        <v>0</v>
      </c>
      <c r="W66" s="188">
        <v>241</v>
      </c>
      <c r="X66" s="188">
        <v>14</v>
      </c>
      <c r="Y66" s="188">
        <v>1357</v>
      </c>
      <c r="Z66" s="188">
        <v>15277</v>
      </c>
      <c r="AA66" s="188">
        <v>204</v>
      </c>
      <c r="AB66" s="188">
        <v>27</v>
      </c>
      <c r="AC66" s="188">
        <v>187</v>
      </c>
      <c r="AD66" s="188">
        <v>336</v>
      </c>
      <c r="AE66" s="188">
        <v>190</v>
      </c>
      <c r="AF66" s="188">
        <v>33</v>
      </c>
      <c r="AG66" s="188">
        <v>7</v>
      </c>
      <c r="AH66" s="188">
        <v>15</v>
      </c>
      <c r="AI66" s="188">
        <v>8</v>
      </c>
      <c r="AJ66" s="188">
        <v>6</v>
      </c>
      <c r="AK66" s="188">
        <v>0</v>
      </c>
      <c r="AL66" s="188">
        <v>37</v>
      </c>
      <c r="AM66" s="188">
        <v>0</v>
      </c>
      <c r="AN66" s="188">
        <v>44</v>
      </c>
      <c r="AO66" s="193">
        <f t="shared" si="12"/>
        <v>18974</v>
      </c>
      <c r="AP66" s="190">
        <v>0</v>
      </c>
      <c r="AQ66" s="191">
        <v>0</v>
      </c>
      <c r="AR66" s="192">
        <f t="shared" si="29"/>
        <v>0</v>
      </c>
      <c r="AS66" s="194">
        <v>0</v>
      </c>
      <c r="AT66" s="195">
        <f t="shared" si="30"/>
        <v>18974</v>
      </c>
      <c r="AU66" s="187">
        <v>0</v>
      </c>
      <c r="AV66" s="188">
        <v>0</v>
      </c>
      <c r="AW66" s="188">
        <f t="shared" si="15"/>
        <v>0</v>
      </c>
      <c r="AX66" s="188">
        <v>0</v>
      </c>
      <c r="AY66" s="188">
        <v>0</v>
      </c>
      <c r="AZ66" s="188">
        <v>0</v>
      </c>
      <c r="BA66" s="188">
        <v>0</v>
      </c>
      <c r="BB66" s="188">
        <f t="shared" si="16"/>
        <v>0</v>
      </c>
      <c r="BC66" s="188">
        <v>6</v>
      </c>
      <c r="BD66" s="188">
        <v>0</v>
      </c>
      <c r="BE66" s="188">
        <v>0</v>
      </c>
      <c r="BF66" s="188">
        <f t="shared" si="17"/>
        <v>0</v>
      </c>
      <c r="BG66" s="188">
        <v>0</v>
      </c>
      <c r="BH66" s="188">
        <v>0</v>
      </c>
      <c r="BI66" s="188">
        <v>0</v>
      </c>
      <c r="BJ66" s="188">
        <v>0</v>
      </c>
      <c r="BK66" s="188">
        <f t="shared" si="18"/>
        <v>0</v>
      </c>
      <c r="BL66" s="188">
        <v>0</v>
      </c>
      <c r="BM66" s="188">
        <v>0</v>
      </c>
      <c r="BN66" s="188">
        <v>0</v>
      </c>
      <c r="BO66" s="188">
        <v>0</v>
      </c>
      <c r="BP66" s="188">
        <v>0</v>
      </c>
      <c r="BQ66" s="188">
        <v>0</v>
      </c>
      <c r="BR66" s="188">
        <v>0</v>
      </c>
      <c r="BS66" s="188">
        <v>0</v>
      </c>
      <c r="BT66" s="188">
        <v>26</v>
      </c>
      <c r="BU66" s="188">
        <v>0</v>
      </c>
      <c r="BV66" s="188">
        <v>0</v>
      </c>
      <c r="BW66" s="188">
        <f t="shared" si="19"/>
        <v>26</v>
      </c>
      <c r="BX66" s="188">
        <v>0</v>
      </c>
      <c r="BY66" s="188">
        <v>0</v>
      </c>
      <c r="BZ66" s="188">
        <f t="shared" si="20"/>
        <v>0</v>
      </c>
      <c r="CA66" s="188">
        <v>0</v>
      </c>
      <c r="CB66" s="188">
        <v>0</v>
      </c>
      <c r="CC66" s="188">
        <v>0</v>
      </c>
      <c r="CD66" s="189">
        <f t="shared" si="13"/>
        <v>32</v>
      </c>
      <c r="CE66" s="194">
        <v>19006</v>
      </c>
    </row>
    <row r="67" spans="1:83" s="23" customFormat="1" ht="12" customHeight="1">
      <c r="A67" s="177" t="s">
        <v>130</v>
      </c>
      <c r="B67" s="178">
        <v>0</v>
      </c>
      <c r="C67" s="179">
        <v>0</v>
      </c>
      <c r="D67" s="179">
        <v>0</v>
      </c>
      <c r="E67" s="180">
        <f t="shared" si="14"/>
        <v>0</v>
      </c>
      <c r="F67" s="178">
        <v>0</v>
      </c>
      <c r="G67" s="179">
        <v>0</v>
      </c>
      <c r="H67" s="179">
        <v>0</v>
      </c>
      <c r="I67" s="179">
        <v>0</v>
      </c>
      <c r="J67" s="223">
        <f t="shared" si="28"/>
        <v>0</v>
      </c>
      <c r="K67" s="178">
        <v>0</v>
      </c>
      <c r="L67" s="179">
        <v>0</v>
      </c>
      <c r="M67" s="179">
        <v>0</v>
      </c>
      <c r="N67" s="179">
        <f t="shared" si="31"/>
        <v>0</v>
      </c>
      <c r="O67" s="179">
        <v>0</v>
      </c>
      <c r="P67" s="179">
        <v>0</v>
      </c>
      <c r="Q67" s="179">
        <v>0</v>
      </c>
      <c r="R67" s="179">
        <v>0</v>
      </c>
      <c r="S67" s="179">
        <v>0</v>
      </c>
      <c r="T67" s="179">
        <v>0</v>
      </c>
      <c r="U67" s="179">
        <v>0</v>
      </c>
      <c r="V67" s="179">
        <v>9</v>
      </c>
      <c r="W67" s="179">
        <v>8</v>
      </c>
      <c r="X67" s="179">
        <v>0</v>
      </c>
      <c r="Y67" s="179">
        <v>87</v>
      </c>
      <c r="Z67" s="179">
        <v>15039</v>
      </c>
      <c r="AA67" s="179">
        <v>0</v>
      </c>
      <c r="AB67" s="179">
        <v>0</v>
      </c>
      <c r="AC67" s="179">
        <v>0</v>
      </c>
      <c r="AD67" s="179">
        <v>290</v>
      </c>
      <c r="AE67" s="179">
        <v>0</v>
      </c>
      <c r="AF67" s="179">
        <v>0</v>
      </c>
      <c r="AG67" s="179">
        <v>0</v>
      </c>
      <c r="AH67" s="179">
        <v>50</v>
      </c>
      <c r="AI67" s="179">
        <v>0</v>
      </c>
      <c r="AJ67" s="179">
        <v>9</v>
      </c>
      <c r="AK67" s="179">
        <v>0</v>
      </c>
      <c r="AL67" s="179">
        <v>0</v>
      </c>
      <c r="AM67" s="179">
        <v>0</v>
      </c>
      <c r="AN67" s="179">
        <v>50</v>
      </c>
      <c r="AO67" s="183">
        <f t="shared" si="12"/>
        <v>15542</v>
      </c>
      <c r="AP67" s="181">
        <v>0</v>
      </c>
      <c r="AQ67" s="22">
        <v>0</v>
      </c>
      <c r="AR67" s="182">
        <f t="shared" si="29"/>
        <v>0</v>
      </c>
      <c r="AS67" s="184">
        <v>0</v>
      </c>
      <c r="AT67" s="185">
        <f t="shared" si="30"/>
        <v>15542</v>
      </c>
      <c r="AU67" s="178">
        <v>0</v>
      </c>
      <c r="AV67" s="179">
        <v>14</v>
      </c>
      <c r="AW67" s="179">
        <f t="shared" si="15"/>
        <v>14</v>
      </c>
      <c r="AX67" s="179">
        <v>0</v>
      </c>
      <c r="AY67" s="179">
        <v>0</v>
      </c>
      <c r="AZ67" s="179">
        <v>0</v>
      </c>
      <c r="BA67" s="179">
        <v>0</v>
      </c>
      <c r="BB67" s="179">
        <f t="shared" si="16"/>
        <v>0</v>
      </c>
      <c r="BC67" s="179">
        <v>6</v>
      </c>
      <c r="BD67" s="179">
        <v>0</v>
      </c>
      <c r="BE67" s="179">
        <v>0</v>
      </c>
      <c r="BF67" s="179">
        <f t="shared" si="17"/>
        <v>0</v>
      </c>
      <c r="BG67" s="179">
        <v>0</v>
      </c>
      <c r="BH67" s="179">
        <v>0</v>
      </c>
      <c r="BI67" s="179">
        <v>0</v>
      </c>
      <c r="BJ67" s="179">
        <v>0</v>
      </c>
      <c r="BK67" s="179">
        <f t="shared" si="18"/>
        <v>0</v>
      </c>
      <c r="BL67" s="179">
        <v>0</v>
      </c>
      <c r="BM67" s="179">
        <v>0</v>
      </c>
      <c r="BN67" s="179">
        <v>0</v>
      </c>
      <c r="BO67" s="179">
        <v>0</v>
      </c>
      <c r="BP67" s="179">
        <v>0</v>
      </c>
      <c r="BQ67" s="179">
        <v>0</v>
      </c>
      <c r="BR67" s="179">
        <v>0</v>
      </c>
      <c r="BS67" s="179">
        <v>0</v>
      </c>
      <c r="BT67" s="179">
        <v>0</v>
      </c>
      <c r="BU67" s="179">
        <v>0</v>
      </c>
      <c r="BV67" s="179">
        <v>0</v>
      </c>
      <c r="BW67" s="179">
        <f t="shared" si="19"/>
        <v>0</v>
      </c>
      <c r="BX67" s="179">
        <v>0</v>
      </c>
      <c r="BY67" s="179">
        <v>0</v>
      </c>
      <c r="BZ67" s="179">
        <f t="shared" si="20"/>
        <v>0</v>
      </c>
      <c r="CA67" s="179">
        <v>0</v>
      </c>
      <c r="CB67" s="179">
        <v>0</v>
      </c>
      <c r="CC67" s="179">
        <v>0</v>
      </c>
      <c r="CD67" s="180">
        <f t="shared" si="13"/>
        <v>20</v>
      </c>
      <c r="CE67" s="184">
        <v>15562</v>
      </c>
    </row>
    <row r="68" spans="1:83" s="23" customFormat="1" ht="12" customHeight="1">
      <c r="A68" s="186" t="s">
        <v>131</v>
      </c>
      <c r="B68" s="187">
        <v>0</v>
      </c>
      <c r="C68" s="188">
        <v>0</v>
      </c>
      <c r="D68" s="188">
        <v>0</v>
      </c>
      <c r="E68" s="189">
        <f t="shared" si="14"/>
        <v>0</v>
      </c>
      <c r="F68" s="187">
        <v>0</v>
      </c>
      <c r="G68" s="188">
        <v>0</v>
      </c>
      <c r="H68" s="188">
        <v>0</v>
      </c>
      <c r="I68" s="188">
        <v>0</v>
      </c>
      <c r="J68" s="222">
        <f t="shared" si="28"/>
        <v>0</v>
      </c>
      <c r="K68" s="187">
        <v>0</v>
      </c>
      <c r="L68" s="188">
        <v>0</v>
      </c>
      <c r="M68" s="188">
        <v>20</v>
      </c>
      <c r="N68" s="188">
        <f t="shared" si="31"/>
        <v>20</v>
      </c>
      <c r="O68" s="188">
        <v>0</v>
      </c>
      <c r="P68" s="188">
        <v>0</v>
      </c>
      <c r="Q68" s="188">
        <v>20</v>
      </c>
      <c r="R68" s="188">
        <v>0</v>
      </c>
      <c r="S68" s="188">
        <v>7</v>
      </c>
      <c r="T68" s="188">
        <v>0</v>
      </c>
      <c r="U68" s="188">
        <v>229</v>
      </c>
      <c r="V68" s="188">
        <v>0</v>
      </c>
      <c r="W68" s="188">
        <v>0</v>
      </c>
      <c r="X68" s="188">
        <v>49</v>
      </c>
      <c r="Y68" s="188">
        <v>536</v>
      </c>
      <c r="Z68" s="188">
        <v>446</v>
      </c>
      <c r="AA68" s="188">
        <v>26702</v>
      </c>
      <c r="AB68" s="188">
        <v>364</v>
      </c>
      <c r="AC68" s="188">
        <v>12</v>
      </c>
      <c r="AD68" s="188">
        <v>15</v>
      </c>
      <c r="AE68" s="188">
        <v>0</v>
      </c>
      <c r="AF68" s="188">
        <v>0</v>
      </c>
      <c r="AG68" s="188">
        <v>7</v>
      </c>
      <c r="AH68" s="188">
        <v>0</v>
      </c>
      <c r="AI68" s="188">
        <v>6</v>
      </c>
      <c r="AJ68" s="188">
        <v>0</v>
      </c>
      <c r="AK68" s="188">
        <v>0</v>
      </c>
      <c r="AL68" s="188">
        <v>0</v>
      </c>
      <c r="AM68" s="188">
        <v>0</v>
      </c>
      <c r="AN68" s="188">
        <v>56</v>
      </c>
      <c r="AO68" s="193">
        <f t="shared" si="12"/>
        <v>28469</v>
      </c>
      <c r="AP68" s="190">
        <v>0</v>
      </c>
      <c r="AQ68" s="191">
        <v>0</v>
      </c>
      <c r="AR68" s="192">
        <f t="shared" si="29"/>
        <v>0</v>
      </c>
      <c r="AS68" s="194">
        <v>0</v>
      </c>
      <c r="AT68" s="195">
        <f t="shared" si="30"/>
        <v>28469</v>
      </c>
      <c r="AU68" s="187">
        <v>0</v>
      </c>
      <c r="AV68" s="188">
        <v>390</v>
      </c>
      <c r="AW68" s="188">
        <f t="shared" si="15"/>
        <v>390</v>
      </c>
      <c r="AX68" s="188">
        <v>0</v>
      </c>
      <c r="AY68" s="188">
        <v>0</v>
      </c>
      <c r="AZ68" s="188">
        <v>0</v>
      </c>
      <c r="BA68" s="188">
        <v>0</v>
      </c>
      <c r="BB68" s="188">
        <f t="shared" si="16"/>
        <v>0</v>
      </c>
      <c r="BC68" s="188">
        <v>0</v>
      </c>
      <c r="BD68" s="188">
        <v>0</v>
      </c>
      <c r="BE68" s="188">
        <v>0</v>
      </c>
      <c r="BF68" s="188">
        <f t="shared" si="17"/>
        <v>0</v>
      </c>
      <c r="BG68" s="188">
        <v>0</v>
      </c>
      <c r="BH68" s="188">
        <v>0</v>
      </c>
      <c r="BI68" s="188">
        <v>0</v>
      </c>
      <c r="BJ68" s="188">
        <v>0</v>
      </c>
      <c r="BK68" s="188">
        <f t="shared" si="18"/>
        <v>0</v>
      </c>
      <c r="BL68" s="188">
        <v>0</v>
      </c>
      <c r="BM68" s="188">
        <v>0</v>
      </c>
      <c r="BN68" s="188">
        <v>0</v>
      </c>
      <c r="BO68" s="188">
        <v>0</v>
      </c>
      <c r="BP68" s="188">
        <v>0</v>
      </c>
      <c r="BQ68" s="188">
        <v>0</v>
      </c>
      <c r="BR68" s="188">
        <v>0</v>
      </c>
      <c r="BS68" s="188">
        <v>0</v>
      </c>
      <c r="BT68" s="188">
        <v>0</v>
      </c>
      <c r="BU68" s="188">
        <v>0</v>
      </c>
      <c r="BV68" s="188">
        <v>0</v>
      </c>
      <c r="BW68" s="188">
        <f t="shared" si="19"/>
        <v>0</v>
      </c>
      <c r="BX68" s="188">
        <v>0</v>
      </c>
      <c r="BY68" s="188">
        <v>0</v>
      </c>
      <c r="BZ68" s="188">
        <f t="shared" si="20"/>
        <v>0</v>
      </c>
      <c r="CA68" s="188">
        <v>0</v>
      </c>
      <c r="CB68" s="188">
        <v>0</v>
      </c>
      <c r="CC68" s="188">
        <v>0</v>
      </c>
      <c r="CD68" s="189">
        <f t="shared" si="13"/>
        <v>390</v>
      </c>
      <c r="CE68" s="194">
        <v>28859</v>
      </c>
    </row>
    <row r="69" spans="1:83" s="23" customFormat="1" ht="12" customHeight="1">
      <c r="A69" s="177" t="s">
        <v>132</v>
      </c>
      <c r="B69" s="178">
        <v>0</v>
      </c>
      <c r="C69" s="179">
        <v>0</v>
      </c>
      <c r="D69" s="179">
        <v>0</v>
      </c>
      <c r="E69" s="180">
        <f t="shared" si="14"/>
        <v>0</v>
      </c>
      <c r="F69" s="178">
        <v>0</v>
      </c>
      <c r="G69" s="179">
        <v>0</v>
      </c>
      <c r="H69" s="179">
        <v>0</v>
      </c>
      <c r="I69" s="179">
        <v>0</v>
      </c>
      <c r="J69" s="223">
        <f t="shared" si="28"/>
        <v>0</v>
      </c>
      <c r="K69" s="178">
        <v>0</v>
      </c>
      <c r="L69" s="179">
        <v>0</v>
      </c>
      <c r="M69" s="179">
        <v>100</v>
      </c>
      <c r="N69" s="179">
        <f t="shared" si="31"/>
        <v>100</v>
      </c>
      <c r="O69" s="179">
        <v>0</v>
      </c>
      <c r="P69" s="179">
        <v>0</v>
      </c>
      <c r="Q69" s="179">
        <v>23</v>
      </c>
      <c r="R69" s="179">
        <v>0</v>
      </c>
      <c r="S69" s="179">
        <v>0</v>
      </c>
      <c r="T69" s="179">
        <v>0</v>
      </c>
      <c r="U69" s="179">
        <v>63</v>
      </c>
      <c r="V69" s="179">
        <v>0</v>
      </c>
      <c r="W69" s="179">
        <v>0</v>
      </c>
      <c r="X69" s="179">
        <v>0</v>
      </c>
      <c r="Y69" s="179">
        <v>53</v>
      </c>
      <c r="Z69" s="179">
        <v>95</v>
      </c>
      <c r="AA69" s="179">
        <v>53</v>
      </c>
      <c r="AB69" s="179">
        <v>42867</v>
      </c>
      <c r="AC69" s="179">
        <v>11</v>
      </c>
      <c r="AD69" s="179">
        <v>107</v>
      </c>
      <c r="AE69" s="179">
        <v>0</v>
      </c>
      <c r="AF69" s="179">
        <v>0</v>
      </c>
      <c r="AG69" s="179">
        <v>0</v>
      </c>
      <c r="AH69" s="179">
        <v>0</v>
      </c>
      <c r="AI69" s="179">
        <v>0</v>
      </c>
      <c r="AJ69" s="179">
        <v>0</v>
      </c>
      <c r="AK69" s="179">
        <v>0</v>
      </c>
      <c r="AL69" s="179">
        <v>0</v>
      </c>
      <c r="AM69" s="179">
        <v>0</v>
      </c>
      <c r="AN69" s="179">
        <v>62</v>
      </c>
      <c r="AO69" s="183">
        <f t="shared" si="12"/>
        <v>43434</v>
      </c>
      <c r="AP69" s="181">
        <v>0</v>
      </c>
      <c r="AQ69" s="22">
        <v>0</v>
      </c>
      <c r="AR69" s="182">
        <f t="shared" si="29"/>
        <v>0</v>
      </c>
      <c r="AS69" s="184">
        <v>0</v>
      </c>
      <c r="AT69" s="185">
        <f t="shared" si="30"/>
        <v>43434</v>
      </c>
      <c r="AU69" s="178">
        <v>0</v>
      </c>
      <c r="AV69" s="179">
        <v>4666</v>
      </c>
      <c r="AW69" s="179">
        <f t="shared" si="15"/>
        <v>4666</v>
      </c>
      <c r="AX69" s="179">
        <v>0</v>
      </c>
      <c r="AY69" s="179">
        <v>0</v>
      </c>
      <c r="AZ69" s="179">
        <v>0</v>
      </c>
      <c r="BA69" s="179">
        <v>0</v>
      </c>
      <c r="BB69" s="179">
        <f t="shared" si="16"/>
        <v>0</v>
      </c>
      <c r="BC69" s="179">
        <v>0</v>
      </c>
      <c r="BD69" s="179">
        <v>0</v>
      </c>
      <c r="BE69" s="179">
        <v>0</v>
      </c>
      <c r="BF69" s="179">
        <f t="shared" si="17"/>
        <v>0</v>
      </c>
      <c r="BG69" s="179">
        <v>0</v>
      </c>
      <c r="BH69" s="179">
        <v>0</v>
      </c>
      <c r="BI69" s="179">
        <v>0</v>
      </c>
      <c r="BJ69" s="179">
        <v>0</v>
      </c>
      <c r="BK69" s="179">
        <f t="shared" si="18"/>
        <v>0</v>
      </c>
      <c r="BL69" s="179">
        <v>0</v>
      </c>
      <c r="BM69" s="179">
        <v>0</v>
      </c>
      <c r="BN69" s="179">
        <v>0</v>
      </c>
      <c r="BO69" s="179">
        <v>0</v>
      </c>
      <c r="BP69" s="179">
        <v>0</v>
      </c>
      <c r="BQ69" s="179">
        <v>0</v>
      </c>
      <c r="BR69" s="179">
        <v>0</v>
      </c>
      <c r="BS69" s="179">
        <v>0</v>
      </c>
      <c r="BT69" s="179">
        <v>206</v>
      </c>
      <c r="BU69" s="179">
        <v>0</v>
      </c>
      <c r="BV69" s="179">
        <v>3</v>
      </c>
      <c r="BW69" s="179">
        <f t="shared" si="19"/>
        <v>209</v>
      </c>
      <c r="BX69" s="179">
        <v>0</v>
      </c>
      <c r="BY69" s="179">
        <v>0</v>
      </c>
      <c r="BZ69" s="179">
        <f t="shared" si="20"/>
        <v>0</v>
      </c>
      <c r="CA69" s="179">
        <v>0</v>
      </c>
      <c r="CB69" s="179">
        <v>0</v>
      </c>
      <c r="CC69" s="179">
        <v>0</v>
      </c>
      <c r="CD69" s="180">
        <f t="shared" si="13"/>
        <v>4875</v>
      </c>
      <c r="CE69" s="184">
        <v>48309</v>
      </c>
    </row>
    <row r="70" spans="1:83" s="23" customFormat="1" ht="12" customHeight="1">
      <c r="A70" s="186" t="s">
        <v>133</v>
      </c>
      <c r="B70" s="187">
        <v>0</v>
      </c>
      <c r="C70" s="188">
        <v>0</v>
      </c>
      <c r="D70" s="188">
        <v>0</v>
      </c>
      <c r="E70" s="189">
        <f t="shared" si="14"/>
        <v>0</v>
      </c>
      <c r="F70" s="187">
        <v>0</v>
      </c>
      <c r="G70" s="188">
        <v>0</v>
      </c>
      <c r="H70" s="188">
        <v>0</v>
      </c>
      <c r="I70" s="188">
        <v>0</v>
      </c>
      <c r="J70" s="222">
        <f t="shared" ref="J70:J94" si="32">SUM(F70,G70,H70,I70)</f>
        <v>0</v>
      </c>
      <c r="K70" s="187">
        <v>0</v>
      </c>
      <c r="L70" s="188">
        <v>0</v>
      </c>
      <c r="M70" s="188">
        <v>0</v>
      </c>
      <c r="N70" s="188">
        <f t="shared" si="31"/>
        <v>0</v>
      </c>
      <c r="O70" s="188">
        <v>0</v>
      </c>
      <c r="P70" s="188">
        <v>0</v>
      </c>
      <c r="Q70" s="188">
        <v>61</v>
      </c>
      <c r="R70" s="188">
        <v>0</v>
      </c>
      <c r="S70" s="188">
        <v>47</v>
      </c>
      <c r="T70" s="188">
        <v>0</v>
      </c>
      <c r="U70" s="188">
        <v>28</v>
      </c>
      <c r="V70" s="188">
        <v>0</v>
      </c>
      <c r="W70" s="188">
        <v>0</v>
      </c>
      <c r="X70" s="188">
        <v>0</v>
      </c>
      <c r="Y70" s="188">
        <v>22</v>
      </c>
      <c r="Z70" s="188">
        <v>105</v>
      </c>
      <c r="AA70" s="188">
        <v>0</v>
      </c>
      <c r="AB70" s="188">
        <v>13</v>
      </c>
      <c r="AC70" s="188">
        <v>23210</v>
      </c>
      <c r="AD70" s="188">
        <v>0</v>
      </c>
      <c r="AE70" s="188">
        <v>7</v>
      </c>
      <c r="AF70" s="188">
        <v>0</v>
      </c>
      <c r="AG70" s="188">
        <v>85</v>
      </c>
      <c r="AH70" s="188">
        <v>0</v>
      </c>
      <c r="AI70" s="188">
        <v>0</v>
      </c>
      <c r="AJ70" s="188">
        <v>74</v>
      </c>
      <c r="AK70" s="188">
        <v>0</v>
      </c>
      <c r="AL70" s="188">
        <v>94</v>
      </c>
      <c r="AM70" s="188">
        <v>14</v>
      </c>
      <c r="AN70" s="188">
        <v>37</v>
      </c>
      <c r="AO70" s="193">
        <f t="shared" si="12"/>
        <v>23797</v>
      </c>
      <c r="AP70" s="190">
        <v>0</v>
      </c>
      <c r="AQ70" s="191">
        <v>0</v>
      </c>
      <c r="AR70" s="192">
        <f t="shared" ref="AR70:AR94" si="33">SUM(AP70,AQ70)</f>
        <v>0</v>
      </c>
      <c r="AS70" s="194">
        <v>0</v>
      </c>
      <c r="AT70" s="195">
        <f t="shared" ref="AT70:AT101" si="34">SUM(AS70,AR70,AO70,J70)</f>
        <v>23797</v>
      </c>
      <c r="AU70" s="187">
        <v>0</v>
      </c>
      <c r="AV70" s="188">
        <v>17</v>
      </c>
      <c r="AW70" s="188">
        <f t="shared" si="15"/>
        <v>17</v>
      </c>
      <c r="AX70" s="188">
        <v>0</v>
      </c>
      <c r="AY70" s="188">
        <v>0</v>
      </c>
      <c r="AZ70" s="188">
        <v>0</v>
      </c>
      <c r="BA70" s="188">
        <v>0</v>
      </c>
      <c r="BB70" s="188">
        <f t="shared" si="16"/>
        <v>0</v>
      </c>
      <c r="BC70" s="188">
        <v>16</v>
      </c>
      <c r="BD70" s="188">
        <v>0</v>
      </c>
      <c r="BE70" s="188">
        <v>0</v>
      </c>
      <c r="BF70" s="188">
        <f t="shared" si="17"/>
        <v>0</v>
      </c>
      <c r="BG70" s="188">
        <v>0</v>
      </c>
      <c r="BH70" s="188">
        <v>0</v>
      </c>
      <c r="BI70" s="188">
        <v>0</v>
      </c>
      <c r="BJ70" s="188">
        <v>0</v>
      </c>
      <c r="BK70" s="188">
        <f t="shared" si="18"/>
        <v>0</v>
      </c>
      <c r="BL70" s="188">
        <v>0</v>
      </c>
      <c r="BM70" s="188">
        <v>0</v>
      </c>
      <c r="BN70" s="188">
        <v>0</v>
      </c>
      <c r="BO70" s="188">
        <v>0</v>
      </c>
      <c r="BP70" s="188">
        <v>0</v>
      </c>
      <c r="BQ70" s="188">
        <v>0</v>
      </c>
      <c r="BR70" s="188">
        <v>0</v>
      </c>
      <c r="BS70" s="188">
        <v>0</v>
      </c>
      <c r="BT70" s="188">
        <v>0</v>
      </c>
      <c r="BU70" s="188">
        <v>0</v>
      </c>
      <c r="BV70" s="188">
        <v>0</v>
      </c>
      <c r="BW70" s="188">
        <f t="shared" si="19"/>
        <v>0</v>
      </c>
      <c r="BX70" s="188">
        <v>0</v>
      </c>
      <c r="BY70" s="188">
        <v>0</v>
      </c>
      <c r="BZ70" s="188">
        <f t="shared" si="20"/>
        <v>0</v>
      </c>
      <c r="CA70" s="188">
        <v>0</v>
      </c>
      <c r="CB70" s="188">
        <v>0</v>
      </c>
      <c r="CC70" s="188">
        <v>0</v>
      </c>
      <c r="CD70" s="189">
        <f t="shared" si="13"/>
        <v>33</v>
      </c>
      <c r="CE70" s="194">
        <v>23830</v>
      </c>
    </row>
    <row r="71" spans="1:83" s="23" customFormat="1" ht="12" customHeight="1">
      <c r="A71" s="177" t="s">
        <v>134</v>
      </c>
      <c r="B71" s="178">
        <v>0</v>
      </c>
      <c r="C71" s="179">
        <v>0</v>
      </c>
      <c r="D71" s="179">
        <v>0</v>
      </c>
      <c r="E71" s="180">
        <f t="shared" si="14"/>
        <v>0</v>
      </c>
      <c r="F71" s="178">
        <v>0</v>
      </c>
      <c r="G71" s="179">
        <v>0</v>
      </c>
      <c r="H71" s="179">
        <v>0</v>
      </c>
      <c r="I71" s="179">
        <v>0</v>
      </c>
      <c r="J71" s="223">
        <f t="shared" si="32"/>
        <v>0</v>
      </c>
      <c r="K71" s="178">
        <v>25</v>
      </c>
      <c r="L71" s="179">
        <v>0</v>
      </c>
      <c r="M71" s="179">
        <v>25</v>
      </c>
      <c r="N71" s="179">
        <f t="shared" si="31"/>
        <v>50</v>
      </c>
      <c r="O71" s="179">
        <v>0</v>
      </c>
      <c r="P71" s="179">
        <v>0</v>
      </c>
      <c r="Q71" s="179">
        <v>194</v>
      </c>
      <c r="R71" s="179">
        <v>8</v>
      </c>
      <c r="S71" s="179">
        <v>31</v>
      </c>
      <c r="T71" s="179">
        <v>104</v>
      </c>
      <c r="U71" s="179">
        <v>381</v>
      </c>
      <c r="V71" s="179">
        <v>119</v>
      </c>
      <c r="W71" s="179">
        <v>0</v>
      </c>
      <c r="X71" s="179">
        <v>0</v>
      </c>
      <c r="Y71" s="179">
        <v>336</v>
      </c>
      <c r="Z71" s="179">
        <v>171</v>
      </c>
      <c r="AA71" s="179">
        <v>48</v>
      </c>
      <c r="AB71" s="179">
        <v>26</v>
      </c>
      <c r="AC71" s="179">
        <v>56410</v>
      </c>
      <c r="AD71" s="179">
        <v>131</v>
      </c>
      <c r="AE71" s="179">
        <v>21</v>
      </c>
      <c r="AF71" s="179">
        <v>30</v>
      </c>
      <c r="AG71" s="179">
        <v>375</v>
      </c>
      <c r="AH71" s="179">
        <v>40</v>
      </c>
      <c r="AI71" s="179">
        <v>236</v>
      </c>
      <c r="AJ71" s="179">
        <v>406</v>
      </c>
      <c r="AK71" s="179">
        <v>0</v>
      </c>
      <c r="AL71" s="179">
        <v>164</v>
      </c>
      <c r="AM71" s="179">
        <v>18</v>
      </c>
      <c r="AN71" s="179">
        <v>510</v>
      </c>
      <c r="AO71" s="183">
        <f t="shared" ref="AO71:AO98" si="35">SUM(AN71,AM71,AL71,AK71,AJ71,AI71,AH71,AG71,AF71,AE71,AD71,AC71,AB71,AA71,Z71,Y71,X71,W71,V71,U71,T71,S71,R71,Q71,P71,O71,M71,L71,K71)</f>
        <v>59809</v>
      </c>
      <c r="AP71" s="181">
        <v>0</v>
      </c>
      <c r="AQ71" s="22">
        <v>0</v>
      </c>
      <c r="AR71" s="182">
        <f t="shared" si="33"/>
        <v>0</v>
      </c>
      <c r="AS71" s="184">
        <v>0</v>
      </c>
      <c r="AT71" s="185">
        <f t="shared" si="34"/>
        <v>59809</v>
      </c>
      <c r="AU71" s="178">
        <v>0</v>
      </c>
      <c r="AV71" s="179">
        <v>195</v>
      </c>
      <c r="AW71" s="179">
        <f t="shared" si="15"/>
        <v>195</v>
      </c>
      <c r="AX71" s="179">
        <v>18</v>
      </c>
      <c r="AY71" s="179">
        <v>0</v>
      </c>
      <c r="AZ71" s="179">
        <v>0</v>
      </c>
      <c r="BA71" s="179">
        <v>0</v>
      </c>
      <c r="BB71" s="179">
        <f t="shared" si="16"/>
        <v>18</v>
      </c>
      <c r="BC71" s="179">
        <v>16</v>
      </c>
      <c r="BD71" s="179">
        <v>0</v>
      </c>
      <c r="BE71" s="179">
        <v>0</v>
      </c>
      <c r="BF71" s="179">
        <f t="shared" si="17"/>
        <v>0</v>
      </c>
      <c r="BG71" s="179">
        <v>0</v>
      </c>
      <c r="BH71" s="179">
        <v>0</v>
      </c>
      <c r="BI71" s="179">
        <v>0</v>
      </c>
      <c r="BJ71" s="179">
        <v>0</v>
      </c>
      <c r="BK71" s="179">
        <f t="shared" si="18"/>
        <v>0</v>
      </c>
      <c r="BL71" s="179">
        <v>0</v>
      </c>
      <c r="BM71" s="179">
        <v>0</v>
      </c>
      <c r="BN71" s="179">
        <v>0</v>
      </c>
      <c r="BO71" s="179">
        <v>30</v>
      </c>
      <c r="BP71" s="179">
        <v>0</v>
      </c>
      <c r="BQ71" s="179">
        <v>13</v>
      </c>
      <c r="BR71" s="179">
        <v>0</v>
      </c>
      <c r="BS71" s="179">
        <v>0</v>
      </c>
      <c r="BT71" s="179">
        <v>0</v>
      </c>
      <c r="BU71" s="179">
        <v>0</v>
      </c>
      <c r="BV71" s="179">
        <v>0</v>
      </c>
      <c r="BW71" s="179">
        <f t="shared" si="19"/>
        <v>0</v>
      </c>
      <c r="BX71" s="179">
        <v>0</v>
      </c>
      <c r="BY71" s="179">
        <v>0</v>
      </c>
      <c r="BZ71" s="179">
        <f t="shared" si="20"/>
        <v>0</v>
      </c>
      <c r="CA71" s="179">
        <v>0</v>
      </c>
      <c r="CB71" s="179">
        <v>0</v>
      </c>
      <c r="CC71" s="179">
        <v>0</v>
      </c>
      <c r="CD71" s="180">
        <f t="shared" ref="CD71:CD98" si="36">SUM(CC71,CB71,BC71,CA71,BZ71,BW71,BS71,BR71,BQ71,BP71,BO71,BN71,BM71,BL71,BK71,BF71,BB71,AW71)</f>
        <v>272</v>
      </c>
      <c r="CE71" s="184">
        <v>60081</v>
      </c>
    </row>
    <row r="72" spans="1:83" s="23" customFormat="1" ht="12" customHeight="1">
      <c r="A72" s="186" t="s">
        <v>135</v>
      </c>
      <c r="B72" s="187">
        <v>0</v>
      </c>
      <c r="C72" s="188">
        <v>0</v>
      </c>
      <c r="D72" s="188">
        <v>0</v>
      </c>
      <c r="E72" s="189">
        <f t="shared" si="14"/>
        <v>0</v>
      </c>
      <c r="F72" s="187">
        <v>122</v>
      </c>
      <c r="G72" s="188">
        <v>0</v>
      </c>
      <c r="H72" s="188">
        <v>0</v>
      </c>
      <c r="I72" s="188">
        <v>0</v>
      </c>
      <c r="J72" s="222">
        <f t="shared" si="32"/>
        <v>122</v>
      </c>
      <c r="K72" s="187">
        <v>0</v>
      </c>
      <c r="L72" s="188">
        <v>0</v>
      </c>
      <c r="M72" s="188">
        <v>0</v>
      </c>
      <c r="N72" s="188">
        <f t="shared" si="31"/>
        <v>0</v>
      </c>
      <c r="O72" s="188">
        <v>0</v>
      </c>
      <c r="P72" s="188">
        <v>0</v>
      </c>
      <c r="Q72" s="188">
        <v>0</v>
      </c>
      <c r="R72" s="188">
        <v>0</v>
      </c>
      <c r="S72" s="188">
        <v>0</v>
      </c>
      <c r="T72" s="188">
        <v>0</v>
      </c>
      <c r="U72" s="188">
        <v>0</v>
      </c>
      <c r="V72" s="188">
        <v>0</v>
      </c>
      <c r="W72" s="188">
        <v>0</v>
      </c>
      <c r="X72" s="188">
        <v>0</v>
      </c>
      <c r="Y72" s="188">
        <v>0</v>
      </c>
      <c r="Z72" s="188">
        <v>0</v>
      </c>
      <c r="AA72" s="188">
        <v>0</v>
      </c>
      <c r="AB72" s="188">
        <v>0</v>
      </c>
      <c r="AC72" s="188">
        <v>0</v>
      </c>
      <c r="AD72" s="188">
        <v>16105</v>
      </c>
      <c r="AE72" s="188">
        <v>0</v>
      </c>
      <c r="AF72" s="188">
        <v>0</v>
      </c>
      <c r="AG72" s="188">
        <v>0</v>
      </c>
      <c r="AH72" s="188">
        <v>0</v>
      </c>
      <c r="AI72" s="188">
        <v>0</v>
      </c>
      <c r="AJ72" s="188">
        <v>0</v>
      </c>
      <c r="AK72" s="188">
        <v>0</v>
      </c>
      <c r="AL72" s="188">
        <v>0</v>
      </c>
      <c r="AM72" s="188">
        <v>0</v>
      </c>
      <c r="AN72" s="188">
        <v>0</v>
      </c>
      <c r="AO72" s="193">
        <f t="shared" si="35"/>
        <v>16105</v>
      </c>
      <c r="AP72" s="190">
        <v>0</v>
      </c>
      <c r="AQ72" s="191">
        <v>0</v>
      </c>
      <c r="AR72" s="192">
        <f t="shared" si="33"/>
        <v>0</v>
      </c>
      <c r="AS72" s="194">
        <v>0</v>
      </c>
      <c r="AT72" s="195">
        <f t="shared" si="34"/>
        <v>16227</v>
      </c>
      <c r="AU72" s="187">
        <v>0</v>
      </c>
      <c r="AV72" s="188">
        <v>0</v>
      </c>
      <c r="AW72" s="188">
        <f t="shared" si="15"/>
        <v>0</v>
      </c>
      <c r="AX72" s="188">
        <v>0</v>
      </c>
      <c r="AY72" s="188">
        <v>0</v>
      </c>
      <c r="AZ72" s="188">
        <v>0</v>
      </c>
      <c r="BA72" s="188">
        <v>0</v>
      </c>
      <c r="BB72" s="188">
        <f t="shared" si="16"/>
        <v>0</v>
      </c>
      <c r="BC72" s="188">
        <v>0</v>
      </c>
      <c r="BD72" s="188">
        <v>0</v>
      </c>
      <c r="BE72" s="188">
        <v>0</v>
      </c>
      <c r="BF72" s="188">
        <f t="shared" si="17"/>
        <v>0</v>
      </c>
      <c r="BG72" s="188">
        <v>0</v>
      </c>
      <c r="BH72" s="188">
        <v>0</v>
      </c>
      <c r="BI72" s="188">
        <v>0</v>
      </c>
      <c r="BJ72" s="188">
        <v>0</v>
      </c>
      <c r="BK72" s="188">
        <f t="shared" si="18"/>
        <v>0</v>
      </c>
      <c r="BL72" s="188">
        <v>0</v>
      </c>
      <c r="BM72" s="188">
        <v>0</v>
      </c>
      <c r="BN72" s="188">
        <v>0</v>
      </c>
      <c r="BO72" s="188">
        <v>0</v>
      </c>
      <c r="BP72" s="188">
        <v>0</v>
      </c>
      <c r="BQ72" s="188">
        <v>0</v>
      </c>
      <c r="BR72" s="188">
        <v>0</v>
      </c>
      <c r="BS72" s="188">
        <v>0</v>
      </c>
      <c r="BT72" s="188">
        <v>0</v>
      </c>
      <c r="BU72" s="188">
        <v>0</v>
      </c>
      <c r="BV72" s="188">
        <v>0</v>
      </c>
      <c r="BW72" s="188">
        <f t="shared" si="19"/>
        <v>0</v>
      </c>
      <c r="BX72" s="188">
        <v>0</v>
      </c>
      <c r="BY72" s="188">
        <v>0</v>
      </c>
      <c r="BZ72" s="188">
        <f t="shared" si="20"/>
        <v>0</v>
      </c>
      <c r="CA72" s="188">
        <v>0</v>
      </c>
      <c r="CB72" s="188">
        <v>0</v>
      </c>
      <c r="CC72" s="188">
        <v>0</v>
      </c>
      <c r="CD72" s="189">
        <f t="shared" si="36"/>
        <v>0</v>
      </c>
      <c r="CE72" s="194">
        <v>16227</v>
      </c>
    </row>
    <row r="73" spans="1:83" s="23" customFormat="1" ht="12" customHeight="1">
      <c r="A73" s="177" t="s">
        <v>136</v>
      </c>
      <c r="B73" s="178">
        <v>0</v>
      </c>
      <c r="C73" s="179">
        <v>0</v>
      </c>
      <c r="D73" s="179">
        <v>0</v>
      </c>
      <c r="E73" s="180">
        <f t="shared" si="14"/>
        <v>0</v>
      </c>
      <c r="F73" s="178">
        <v>73</v>
      </c>
      <c r="G73" s="179">
        <v>0</v>
      </c>
      <c r="H73" s="179">
        <v>0</v>
      </c>
      <c r="I73" s="179">
        <v>0</v>
      </c>
      <c r="J73" s="223">
        <f t="shared" si="32"/>
        <v>73</v>
      </c>
      <c r="K73" s="178">
        <v>0</v>
      </c>
      <c r="L73" s="179">
        <v>0</v>
      </c>
      <c r="M73" s="179">
        <v>0</v>
      </c>
      <c r="N73" s="179">
        <f t="shared" si="31"/>
        <v>0</v>
      </c>
      <c r="O73" s="179">
        <v>0</v>
      </c>
      <c r="P73" s="179">
        <v>0</v>
      </c>
      <c r="Q73" s="179">
        <v>0</v>
      </c>
      <c r="R73" s="179">
        <v>0</v>
      </c>
      <c r="S73" s="179">
        <v>0</v>
      </c>
      <c r="T73" s="179">
        <v>10</v>
      </c>
      <c r="U73" s="179">
        <v>0</v>
      </c>
      <c r="V73" s="179">
        <v>0</v>
      </c>
      <c r="W73" s="179">
        <v>0</v>
      </c>
      <c r="X73" s="179">
        <v>0</v>
      </c>
      <c r="Y73" s="179">
        <v>0</v>
      </c>
      <c r="Z73" s="179">
        <v>7</v>
      </c>
      <c r="AA73" s="179">
        <v>0</v>
      </c>
      <c r="AB73" s="179">
        <v>0</v>
      </c>
      <c r="AC73" s="179">
        <v>33</v>
      </c>
      <c r="AD73" s="179">
        <v>22997</v>
      </c>
      <c r="AE73" s="179">
        <v>0</v>
      </c>
      <c r="AF73" s="179">
        <v>0</v>
      </c>
      <c r="AG73" s="179">
        <v>46</v>
      </c>
      <c r="AH73" s="179">
        <v>0</v>
      </c>
      <c r="AI73" s="179">
        <v>0</v>
      </c>
      <c r="AJ73" s="179">
        <v>0</v>
      </c>
      <c r="AK73" s="179">
        <v>0</v>
      </c>
      <c r="AL73" s="179">
        <v>0</v>
      </c>
      <c r="AM73" s="179">
        <v>0</v>
      </c>
      <c r="AN73" s="179">
        <v>13</v>
      </c>
      <c r="AO73" s="183">
        <f t="shared" si="35"/>
        <v>23106</v>
      </c>
      <c r="AP73" s="181">
        <v>0</v>
      </c>
      <c r="AQ73" s="22">
        <v>0</v>
      </c>
      <c r="AR73" s="182">
        <f t="shared" si="33"/>
        <v>0</v>
      </c>
      <c r="AS73" s="184">
        <v>0</v>
      </c>
      <c r="AT73" s="185">
        <f t="shared" si="34"/>
        <v>23179</v>
      </c>
      <c r="AU73" s="178">
        <v>0</v>
      </c>
      <c r="AV73" s="179">
        <v>245</v>
      </c>
      <c r="AW73" s="179">
        <f t="shared" si="15"/>
        <v>245</v>
      </c>
      <c r="AX73" s="179">
        <v>0</v>
      </c>
      <c r="AY73" s="179">
        <v>0</v>
      </c>
      <c r="AZ73" s="179">
        <v>0</v>
      </c>
      <c r="BA73" s="179">
        <v>0</v>
      </c>
      <c r="BB73" s="179">
        <f t="shared" si="16"/>
        <v>0</v>
      </c>
      <c r="BC73" s="179">
        <v>11</v>
      </c>
      <c r="BD73" s="179">
        <v>0</v>
      </c>
      <c r="BE73" s="179">
        <v>0</v>
      </c>
      <c r="BF73" s="179">
        <f t="shared" si="17"/>
        <v>0</v>
      </c>
      <c r="BG73" s="179">
        <v>0</v>
      </c>
      <c r="BH73" s="179">
        <v>0</v>
      </c>
      <c r="BI73" s="179">
        <v>0</v>
      </c>
      <c r="BJ73" s="179">
        <v>0</v>
      </c>
      <c r="BK73" s="179">
        <f t="shared" si="18"/>
        <v>0</v>
      </c>
      <c r="BL73" s="179">
        <v>0</v>
      </c>
      <c r="BM73" s="179">
        <v>0</v>
      </c>
      <c r="BN73" s="179">
        <v>0</v>
      </c>
      <c r="BO73" s="179">
        <v>0</v>
      </c>
      <c r="BP73" s="179">
        <v>0</v>
      </c>
      <c r="BQ73" s="179">
        <v>0</v>
      </c>
      <c r="BR73" s="179">
        <v>0</v>
      </c>
      <c r="BS73" s="179">
        <v>0</v>
      </c>
      <c r="BT73" s="179">
        <v>0</v>
      </c>
      <c r="BU73" s="179">
        <v>0</v>
      </c>
      <c r="BV73" s="179">
        <v>0</v>
      </c>
      <c r="BW73" s="179">
        <f t="shared" si="19"/>
        <v>0</v>
      </c>
      <c r="BX73" s="179">
        <v>0</v>
      </c>
      <c r="BY73" s="179">
        <v>0</v>
      </c>
      <c r="BZ73" s="179">
        <f t="shared" si="20"/>
        <v>0</v>
      </c>
      <c r="CA73" s="179">
        <v>0</v>
      </c>
      <c r="CB73" s="179">
        <v>0</v>
      </c>
      <c r="CC73" s="179">
        <v>0</v>
      </c>
      <c r="CD73" s="180">
        <f t="shared" si="36"/>
        <v>256</v>
      </c>
      <c r="CE73" s="184">
        <v>23435</v>
      </c>
    </row>
    <row r="74" spans="1:83" s="23" customFormat="1" ht="12" customHeight="1">
      <c r="A74" s="186" t="s">
        <v>137</v>
      </c>
      <c r="B74" s="187">
        <v>0</v>
      </c>
      <c r="C74" s="188">
        <v>0</v>
      </c>
      <c r="D74" s="188">
        <v>0</v>
      </c>
      <c r="E74" s="189">
        <f t="shared" ref="E74:E94" si="37">SUM(B74:D74)</f>
        <v>0</v>
      </c>
      <c r="F74" s="187">
        <v>318</v>
      </c>
      <c r="G74" s="188">
        <v>0</v>
      </c>
      <c r="H74" s="188">
        <v>0</v>
      </c>
      <c r="I74" s="188">
        <v>20</v>
      </c>
      <c r="J74" s="222">
        <f t="shared" si="32"/>
        <v>338</v>
      </c>
      <c r="K74" s="187">
        <v>0</v>
      </c>
      <c r="L74" s="188">
        <v>0</v>
      </c>
      <c r="M74" s="188">
        <v>0</v>
      </c>
      <c r="N74" s="188">
        <f t="shared" si="31"/>
        <v>0</v>
      </c>
      <c r="O74" s="188">
        <v>0</v>
      </c>
      <c r="P74" s="188">
        <v>0</v>
      </c>
      <c r="Q74" s="188">
        <v>20</v>
      </c>
      <c r="R74" s="188">
        <v>0</v>
      </c>
      <c r="S74" s="188">
        <v>0</v>
      </c>
      <c r="T74" s="188">
        <v>0</v>
      </c>
      <c r="U74" s="188">
        <v>0</v>
      </c>
      <c r="V74" s="188">
        <v>0</v>
      </c>
      <c r="W74" s="188">
        <v>0</v>
      </c>
      <c r="X74" s="188">
        <v>0</v>
      </c>
      <c r="Y74" s="188">
        <v>35</v>
      </c>
      <c r="Z74" s="188">
        <v>135</v>
      </c>
      <c r="AA74" s="188">
        <v>0</v>
      </c>
      <c r="AB74" s="188">
        <v>9</v>
      </c>
      <c r="AC74" s="188">
        <v>116</v>
      </c>
      <c r="AD74" s="188">
        <v>36473</v>
      </c>
      <c r="AE74" s="188">
        <v>10</v>
      </c>
      <c r="AF74" s="188">
        <v>0</v>
      </c>
      <c r="AG74" s="188">
        <v>68</v>
      </c>
      <c r="AH74" s="188">
        <v>0</v>
      </c>
      <c r="AI74" s="188">
        <v>73</v>
      </c>
      <c r="AJ74" s="188">
        <v>26</v>
      </c>
      <c r="AK74" s="188">
        <v>30</v>
      </c>
      <c r="AL74" s="188">
        <v>116</v>
      </c>
      <c r="AM74" s="188">
        <v>0</v>
      </c>
      <c r="AN74" s="188">
        <v>114</v>
      </c>
      <c r="AO74" s="193">
        <f t="shared" si="35"/>
        <v>37225</v>
      </c>
      <c r="AP74" s="190">
        <v>0</v>
      </c>
      <c r="AQ74" s="191">
        <v>0</v>
      </c>
      <c r="AR74" s="192">
        <f t="shared" si="33"/>
        <v>0</v>
      </c>
      <c r="AS74" s="194">
        <v>0</v>
      </c>
      <c r="AT74" s="195">
        <f t="shared" si="34"/>
        <v>37563</v>
      </c>
      <c r="AU74" s="187">
        <v>0</v>
      </c>
      <c r="AV74" s="188">
        <v>1044</v>
      </c>
      <c r="AW74" s="188">
        <f t="shared" ref="AW74:AW94" si="38">SUM(AU74:AV74)</f>
        <v>1044</v>
      </c>
      <c r="AX74" s="188">
        <v>0</v>
      </c>
      <c r="AY74" s="188">
        <v>0</v>
      </c>
      <c r="AZ74" s="188">
        <v>0</v>
      </c>
      <c r="BA74" s="188">
        <v>0</v>
      </c>
      <c r="BB74" s="188">
        <f t="shared" ref="BB74:BB94" si="39">SUM(AX74:BA74)</f>
        <v>0</v>
      </c>
      <c r="BC74" s="188">
        <v>7</v>
      </c>
      <c r="BD74" s="188">
        <v>0</v>
      </c>
      <c r="BE74" s="188">
        <v>0</v>
      </c>
      <c r="BF74" s="188">
        <f t="shared" ref="BF74:BF94" si="40">SUM(BD74:BE74)</f>
        <v>0</v>
      </c>
      <c r="BG74" s="188">
        <v>0</v>
      </c>
      <c r="BH74" s="188">
        <v>0</v>
      </c>
      <c r="BI74" s="188">
        <v>0</v>
      </c>
      <c r="BJ74" s="188">
        <v>0</v>
      </c>
      <c r="BK74" s="188">
        <f t="shared" ref="BK74:BK94" si="41">BG74+BH74+BI74+BJ74</f>
        <v>0</v>
      </c>
      <c r="BL74" s="188">
        <v>0</v>
      </c>
      <c r="BM74" s="188">
        <v>0</v>
      </c>
      <c r="BN74" s="188">
        <v>0</v>
      </c>
      <c r="BO74" s="188">
        <v>0</v>
      </c>
      <c r="BP74" s="188">
        <v>0</v>
      </c>
      <c r="BQ74" s="188">
        <v>0</v>
      </c>
      <c r="BR74" s="188">
        <v>0</v>
      </c>
      <c r="BS74" s="188">
        <v>0</v>
      </c>
      <c r="BT74" s="188">
        <v>0</v>
      </c>
      <c r="BU74" s="188">
        <v>0</v>
      </c>
      <c r="BV74" s="188">
        <v>0</v>
      </c>
      <c r="BW74" s="188">
        <f t="shared" ref="BW74:BW94" si="42">BT74+BU74+BV74</f>
        <v>0</v>
      </c>
      <c r="BX74" s="188">
        <v>0</v>
      </c>
      <c r="BY74" s="188">
        <v>0</v>
      </c>
      <c r="BZ74" s="188">
        <f t="shared" ref="BZ74:BZ94" si="43">BX74+BY74</f>
        <v>0</v>
      </c>
      <c r="CA74" s="188">
        <v>0</v>
      </c>
      <c r="CB74" s="188">
        <v>0</v>
      </c>
      <c r="CC74" s="188">
        <v>0</v>
      </c>
      <c r="CD74" s="189">
        <f t="shared" si="36"/>
        <v>1051</v>
      </c>
      <c r="CE74" s="194">
        <v>38614</v>
      </c>
    </row>
    <row r="75" spans="1:83" s="23" customFormat="1" ht="12" customHeight="1">
      <c r="A75" s="177" t="s">
        <v>138</v>
      </c>
      <c r="B75" s="178">
        <v>0</v>
      </c>
      <c r="C75" s="179">
        <v>0</v>
      </c>
      <c r="D75" s="179">
        <v>0</v>
      </c>
      <c r="E75" s="180">
        <f t="shared" si="37"/>
        <v>0</v>
      </c>
      <c r="F75" s="178">
        <v>0</v>
      </c>
      <c r="G75" s="179">
        <v>0</v>
      </c>
      <c r="H75" s="179">
        <v>0</v>
      </c>
      <c r="I75" s="179">
        <v>0</v>
      </c>
      <c r="J75" s="223">
        <f t="shared" si="32"/>
        <v>0</v>
      </c>
      <c r="K75" s="178">
        <v>0</v>
      </c>
      <c r="L75" s="179">
        <v>0</v>
      </c>
      <c r="M75" s="179">
        <v>0</v>
      </c>
      <c r="N75" s="179">
        <f t="shared" si="31"/>
        <v>0</v>
      </c>
      <c r="O75" s="179">
        <v>0</v>
      </c>
      <c r="P75" s="179">
        <v>0</v>
      </c>
      <c r="Q75" s="179">
        <v>0</v>
      </c>
      <c r="R75" s="179">
        <v>0</v>
      </c>
      <c r="S75" s="179">
        <v>0</v>
      </c>
      <c r="T75" s="179">
        <v>0</v>
      </c>
      <c r="U75" s="179">
        <v>0</v>
      </c>
      <c r="V75" s="179">
        <v>0</v>
      </c>
      <c r="W75" s="179">
        <v>0</v>
      </c>
      <c r="X75" s="179">
        <v>0</v>
      </c>
      <c r="Y75" s="179">
        <v>0</v>
      </c>
      <c r="Z75" s="179">
        <v>0</v>
      </c>
      <c r="AA75" s="179">
        <v>0</v>
      </c>
      <c r="AB75" s="179">
        <v>0</v>
      </c>
      <c r="AC75" s="179">
        <v>0</v>
      </c>
      <c r="AD75" s="179">
        <v>0</v>
      </c>
      <c r="AE75" s="179">
        <v>11297</v>
      </c>
      <c r="AF75" s="179">
        <v>0</v>
      </c>
      <c r="AG75" s="179">
        <v>0</v>
      </c>
      <c r="AH75" s="179">
        <v>0</v>
      </c>
      <c r="AI75" s="179">
        <v>0</v>
      </c>
      <c r="AJ75" s="179">
        <v>0</v>
      </c>
      <c r="AK75" s="179">
        <v>0</v>
      </c>
      <c r="AL75" s="179">
        <v>13</v>
      </c>
      <c r="AM75" s="179">
        <v>0</v>
      </c>
      <c r="AN75" s="179">
        <v>0</v>
      </c>
      <c r="AO75" s="183">
        <f t="shared" si="35"/>
        <v>11310</v>
      </c>
      <c r="AP75" s="181">
        <v>0</v>
      </c>
      <c r="AQ75" s="22">
        <v>0</v>
      </c>
      <c r="AR75" s="182">
        <f t="shared" si="33"/>
        <v>0</v>
      </c>
      <c r="AS75" s="184">
        <v>0</v>
      </c>
      <c r="AT75" s="185">
        <f t="shared" si="34"/>
        <v>11310</v>
      </c>
      <c r="AU75" s="178">
        <v>0</v>
      </c>
      <c r="AV75" s="179">
        <v>0</v>
      </c>
      <c r="AW75" s="179">
        <f t="shared" si="38"/>
        <v>0</v>
      </c>
      <c r="AX75" s="179">
        <v>0</v>
      </c>
      <c r="AY75" s="179">
        <v>0</v>
      </c>
      <c r="AZ75" s="179">
        <v>0</v>
      </c>
      <c r="BA75" s="179">
        <v>0</v>
      </c>
      <c r="BB75" s="179">
        <f t="shared" si="39"/>
        <v>0</v>
      </c>
      <c r="BC75" s="179">
        <v>0</v>
      </c>
      <c r="BD75" s="179">
        <v>0</v>
      </c>
      <c r="BE75" s="179">
        <v>0</v>
      </c>
      <c r="BF75" s="179">
        <f t="shared" si="40"/>
        <v>0</v>
      </c>
      <c r="BG75" s="179">
        <v>0</v>
      </c>
      <c r="BH75" s="179">
        <v>0</v>
      </c>
      <c r="BI75" s="179">
        <v>0</v>
      </c>
      <c r="BJ75" s="179">
        <v>0</v>
      </c>
      <c r="BK75" s="179">
        <f t="shared" si="41"/>
        <v>0</v>
      </c>
      <c r="BL75" s="179">
        <v>0</v>
      </c>
      <c r="BM75" s="179">
        <v>0</v>
      </c>
      <c r="BN75" s="179">
        <v>0</v>
      </c>
      <c r="BO75" s="179">
        <v>0</v>
      </c>
      <c r="BP75" s="179">
        <v>0</v>
      </c>
      <c r="BQ75" s="179">
        <v>0</v>
      </c>
      <c r="BR75" s="179">
        <v>0</v>
      </c>
      <c r="BS75" s="179">
        <v>0</v>
      </c>
      <c r="BT75" s="179">
        <v>0</v>
      </c>
      <c r="BU75" s="179">
        <v>0</v>
      </c>
      <c r="BV75" s="179">
        <v>0</v>
      </c>
      <c r="BW75" s="179">
        <f t="shared" si="42"/>
        <v>0</v>
      </c>
      <c r="BX75" s="179">
        <v>0</v>
      </c>
      <c r="BY75" s="179">
        <v>0</v>
      </c>
      <c r="BZ75" s="179">
        <f t="shared" si="43"/>
        <v>0</v>
      </c>
      <c r="CA75" s="179">
        <v>0</v>
      </c>
      <c r="CB75" s="179">
        <v>0</v>
      </c>
      <c r="CC75" s="179">
        <v>0</v>
      </c>
      <c r="CD75" s="180">
        <f t="shared" si="36"/>
        <v>0</v>
      </c>
      <c r="CE75" s="184">
        <v>11310</v>
      </c>
    </row>
    <row r="76" spans="1:83" s="23" customFormat="1" ht="12" customHeight="1">
      <c r="A76" s="186" t="s">
        <v>139</v>
      </c>
      <c r="B76" s="187">
        <v>0</v>
      </c>
      <c r="C76" s="188">
        <v>0</v>
      </c>
      <c r="D76" s="188">
        <v>0</v>
      </c>
      <c r="E76" s="189">
        <f t="shared" si="37"/>
        <v>0</v>
      </c>
      <c r="F76" s="187">
        <v>0</v>
      </c>
      <c r="G76" s="188">
        <v>0</v>
      </c>
      <c r="H76" s="188">
        <v>0</v>
      </c>
      <c r="I76" s="188">
        <v>0</v>
      </c>
      <c r="J76" s="222">
        <f t="shared" si="32"/>
        <v>0</v>
      </c>
      <c r="K76" s="187">
        <v>0</v>
      </c>
      <c r="L76" s="188">
        <v>0</v>
      </c>
      <c r="M76" s="188">
        <v>0</v>
      </c>
      <c r="N76" s="188">
        <f t="shared" si="31"/>
        <v>0</v>
      </c>
      <c r="O76" s="188">
        <v>0</v>
      </c>
      <c r="P76" s="188">
        <v>0</v>
      </c>
      <c r="Q76" s="188">
        <v>0</v>
      </c>
      <c r="R76" s="188">
        <v>0</v>
      </c>
      <c r="S76" s="188">
        <v>0</v>
      </c>
      <c r="T76" s="188">
        <v>13</v>
      </c>
      <c r="U76" s="188">
        <v>0</v>
      </c>
      <c r="V76" s="188">
        <v>0</v>
      </c>
      <c r="W76" s="188">
        <v>0</v>
      </c>
      <c r="X76" s="188">
        <v>0</v>
      </c>
      <c r="Y76" s="188">
        <v>0</v>
      </c>
      <c r="Z76" s="188">
        <v>7</v>
      </c>
      <c r="AA76" s="188">
        <v>0</v>
      </c>
      <c r="AB76" s="188">
        <v>0</v>
      </c>
      <c r="AC76" s="188">
        <v>50</v>
      </c>
      <c r="AD76" s="188">
        <v>0</v>
      </c>
      <c r="AE76" s="188">
        <v>79413</v>
      </c>
      <c r="AF76" s="188">
        <v>44</v>
      </c>
      <c r="AG76" s="188">
        <v>713</v>
      </c>
      <c r="AH76" s="188">
        <v>0</v>
      </c>
      <c r="AI76" s="188">
        <v>200</v>
      </c>
      <c r="AJ76" s="188">
        <v>232</v>
      </c>
      <c r="AK76" s="188">
        <v>0</v>
      </c>
      <c r="AL76" s="188">
        <v>280</v>
      </c>
      <c r="AM76" s="188">
        <v>21</v>
      </c>
      <c r="AN76" s="188">
        <v>0</v>
      </c>
      <c r="AO76" s="193">
        <f t="shared" si="35"/>
        <v>80973</v>
      </c>
      <c r="AP76" s="190">
        <v>0</v>
      </c>
      <c r="AQ76" s="191">
        <v>0</v>
      </c>
      <c r="AR76" s="192">
        <f t="shared" si="33"/>
        <v>0</v>
      </c>
      <c r="AS76" s="194">
        <v>0</v>
      </c>
      <c r="AT76" s="195">
        <f t="shared" si="34"/>
        <v>80973</v>
      </c>
      <c r="AU76" s="187">
        <v>0</v>
      </c>
      <c r="AV76" s="188">
        <v>0</v>
      </c>
      <c r="AW76" s="188">
        <f t="shared" si="38"/>
        <v>0</v>
      </c>
      <c r="AX76" s="188">
        <v>21</v>
      </c>
      <c r="AY76" s="188">
        <v>0</v>
      </c>
      <c r="AZ76" s="188">
        <v>0</v>
      </c>
      <c r="BA76" s="188">
        <v>0</v>
      </c>
      <c r="BB76" s="188">
        <f t="shared" si="39"/>
        <v>21</v>
      </c>
      <c r="BC76" s="188">
        <v>6</v>
      </c>
      <c r="BD76" s="188">
        <v>0</v>
      </c>
      <c r="BE76" s="188">
        <v>0</v>
      </c>
      <c r="BF76" s="188">
        <f t="shared" si="40"/>
        <v>0</v>
      </c>
      <c r="BG76" s="188">
        <v>0</v>
      </c>
      <c r="BH76" s="188">
        <v>0</v>
      </c>
      <c r="BI76" s="188">
        <v>0</v>
      </c>
      <c r="BJ76" s="188">
        <v>0</v>
      </c>
      <c r="BK76" s="188">
        <f t="shared" si="41"/>
        <v>0</v>
      </c>
      <c r="BL76" s="188">
        <v>0</v>
      </c>
      <c r="BM76" s="188">
        <v>0</v>
      </c>
      <c r="BN76" s="188">
        <v>0</v>
      </c>
      <c r="BO76" s="188">
        <v>0</v>
      </c>
      <c r="BP76" s="188">
        <v>0</v>
      </c>
      <c r="BQ76" s="188">
        <v>0</v>
      </c>
      <c r="BR76" s="188">
        <v>0</v>
      </c>
      <c r="BS76" s="188">
        <v>0</v>
      </c>
      <c r="BT76" s="188">
        <v>0</v>
      </c>
      <c r="BU76" s="188">
        <v>0</v>
      </c>
      <c r="BV76" s="188">
        <v>0</v>
      </c>
      <c r="BW76" s="188">
        <f t="shared" si="42"/>
        <v>0</v>
      </c>
      <c r="BX76" s="188">
        <v>0</v>
      </c>
      <c r="BY76" s="188">
        <v>0</v>
      </c>
      <c r="BZ76" s="188">
        <f t="shared" si="43"/>
        <v>0</v>
      </c>
      <c r="CA76" s="188">
        <v>0</v>
      </c>
      <c r="CB76" s="188">
        <v>0</v>
      </c>
      <c r="CC76" s="188">
        <v>0</v>
      </c>
      <c r="CD76" s="189">
        <f t="shared" si="36"/>
        <v>27</v>
      </c>
      <c r="CE76" s="194">
        <v>81000</v>
      </c>
    </row>
    <row r="77" spans="1:83" s="23" customFormat="1" ht="12" customHeight="1">
      <c r="A77" s="177" t="s">
        <v>140</v>
      </c>
      <c r="B77" s="178">
        <v>0</v>
      </c>
      <c r="C77" s="179">
        <v>0</v>
      </c>
      <c r="D77" s="179">
        <v>0</v>
      </c>
      <c r="E77" s="180">
        <f t="shared" si="37"/>
        <v>0</v>
      </c>
      <c r="F77" s="178">
        <v>0</v>
      </c>
      <c r="G77" s="179">
        <v>0</v>
      </c>
      <c r="H77" s="179">
        <v>0</v>
      </c>
      <c r="I77" s="179">
        <v>370</v>
      </c>
      <c r="J77" s="223">
        <f t="shared" si="32"/>
        <v>370</v>
      </c>
      <c r="K77" s="178">
        <v>0</v>
      </c>
      <c r="L77" s="179">
        <v>0</v>
      </c>
      <c r="M77" s="179">
        <v>0</v>
      </c>
      <c r="N77" s="179">
        <f t="shared" si="31"/>
        <v>0</v>
      </c>
      <c r="O77" s="179">
        <v>0</v>
      </c>
      <c r="P77" s="179">
        <v>0</v>
      </c>
      <c r="Q77" s="179">
        <v>0</v>
      </c>
      <c r="R77" s="179">
        <v>0</v>
      </c>
      <c r="S77" s="179">
        <v>0</v>
      </c>
      <c r="T77" s="179">
        <v>0</v>
      </c>
      <c r="U77" s="179">
        <v>11</v>
      </c>
      <c r="V77" s="179">
        <v>0</v>
      </c>
      <c r="W77" s="179">
        <v>0</v>
      </c>
      <c r="X77" s="179">
        <v>0</v>
      </c>
      <c r="Y77" s="179">
        <v>339</v>
      </c>
      <c r="Z77" s="179">
        <v>15</v>
      </c>
      <c r="AA77" s="179">
        <v>0</v>
      </c>
      <c r="AB77" s="179">
        <v>0</v>
      </c>
      <c r="AC77" s="179">
        <v>108</v>
      </c>
      <c r="AD77" s="179">
        <v>15</v>
      </c>
      <c r="AE77" s="179">
        <v>163</v>
      </c>
      <c r="AF77" s="179">
        <v>32767</v>
      </c>
      <c r="AG77" s="179">
        <v>447</v>
      </c>
      <c r="AH77" s="179">
        <v>0</v>
      </c>
      <c r="AI77" s="179">
        <v>291</v>
      </c>
      <c r="AJ77" s="179">
        <v>90</v>
      </c>
      <c r="AK77" s="179">
        <v>0</v>
      </c>
      <c r="AL77" s="179">
        <v>32</v>
      </c>
      <c r="AM77" s="179">
        <v>0</v>
      </c>
      <c r="AN77" s="179">
        <v>13</v>
      </c>
      <c r="AO77" s="183">
        <f t="shared" si="35"/>
        <v>34291</v>
      </c>
      <c r="AP77" s="181">
        <v>0</v>
      </c>
      <c r="AQ77" s="22">
        <v>0</v>
      </c>
      <c r="AR77" s="182">
        <f t="shared" si="33"/>
        <v>0</v>
      </c>
      <c r="AS77" s="184">
        <v>0</v>
      </c>
      <c r="AT77" s="185">
        <f t="shared" si="34"/>
        <v>34661</v>
      </c>
      <c r="AU77" s="178">
        <v>0</v>
      </c>
      <c r="AV77" s="179">
        <v>149</v>
      </c>
      <c r="AW77" s="179">
        <f t="shared" si="38"/>
        <v>149</v>
      </c>
      <c r="AX77" s="179">
        <v>0</v>
      </c>
      <c r="AY77" s="179">
        <v>0</v>
      </c>
      <c r="AZ77" s="179">
        <v>0</v>
      </c>
      <c r="BA77" s="179">
        <v>0</v>
      </c>
      <c r="BB77" s="179">
        <f t="shared" si="39"/>
        <v>0</v>
      </c>
      <c r="BC77" s="179">
        <v>0</v>
      </c>
      <c r="BD77" s="179">
        <v>0</v>
      </c>
      <c r="BE77" s="179">
        <v>0</v>
      </c>
      <c r="BF77" s="179">
        <f t="shared" si="40"/>
        <v>0</v>
      </c>
      <c r="BG77" s="179">
        <v>0</v>
      </c>
      <c r="BH77" s="179">
        <v>0</v>
      </c>
      <c r="BI77" s="179">
        <v>0</v>
      </c>
      <c r="BJ77" s="179">
        <v>0</v>
      </c>
      <c r="BK77" s="179">
        <f t="shared" si="41"/>
        <v>0</v>
      </c>
      <c r="BL77" s="179">
        <v>0</v>
      </c>
      <c r="BM77" s="179">
        <v>0</v>
      </c>
      <c r="BN77" s="179">
        <v>0</v>
      </c>
      <c r="BO77" s="179">
        <v>0</v>
      </c>
      <c r="BP77" s="179">
        <v>0</v>
      </c>
      <c r="BQ77" s="179">
        <v>0</v>
      </c>
      <c r="BR77" s="179">
        <v>0</v>
      </c>
      <c r="BS77" s="179">
        <v>0</v>
      </c>
      <c r="BT77" s="179">
        <v>0</v>
      </c>
      <c r="BU77" s="179">
        <v>0</v>
      </c>
      <c r="BV77" s="179">
        <v>0</v>
      </c>
      <c r="BW77" s="179">
        <f t="shared" si="42"/>
        <v>0</v>
      </c>
      <c r="BX77" s="179">
        <v>0</v>
      </c>
      <c r="BY77" s="179">
        <v>0</v>
      </c>
      <c r="BZ77" s="179">
        <f t="shared" si="43"/>
        <v>0</v>
      </c>
      <c r="CA77" s="179">
        <v>0</v>
      </c>
      <c r="CB77" s="179">
        <v>0</v>
      </c>
      <c r="CC77" s="179">
        <v>0</v>
      </c>
      <c r="CD77" s="180">
        <f t="shared" si="36"/>
        <v>149</v>
      </c>
      <c r="CE77" s="184">
        <v>34810</v>
      </c>
    </row>
    <row r="78" spans="1:83" s="23" customFormat="1" ht="12" customHeight="1">
      <c r="A78" s="186" t="s">
        <v>141</v>
      </c>
      <c r="B78" s="187">
        <v>0</v>
      </c>
      <c r="C78" s="188">
        <v>0</v>
      </c>
      <c r="D78" s="188">
        <v>0</v>
      </c>
      <c r="E78" s="189">
        <f t="shared" si="37"/>
        <v>0</v>
      </c>
      <c r="F78" s="187">
        <v>0</v>
      </c>
      <c r="G78" s="188">
        <v>0</v>
      </c>
      <c r="H78" s="188">
        <v>0</v>
      </c>
      <c r="I78" s="188">
        <v>0</v>
      </c>
      <c r="J78" s="222">
        <f t="shared" si="32"/>
        <v>0</v>
      </c>
      <c r="K78" s="187">
        <v>0</v>
      </c>
      <c r="L78" s="188">
        <v>0</v>
      </c>
      <c r="M78" s="188">
        <v>0</v>
      </c>
      <c r="N78" s="188">
        <f t="shared" si="31"/>
        <v>0</v>
      </c>
      <c r="O78" s="188">
        <v>0</v>
      </c>
      <c r="P78" s="188">
        <v>0</v>
      </c>
      <c r="Q78" s="188">
        <v>0</v>
      </c>
      <c r="R78" s="188">
        <v>0</v>
      </c>
      <c r="S78" s="188">
        <v>0</v>
      </c>
      <c r="T78" s="188">
        <v>0</v>
      </c>
      <c r="U78" s="188">
        <v>0</v>
      </c>
      <c r="V78" s="188">
        <v>0</v>
      </c>
      <c r="W78" s="188">
        <v>0</v>
      </c>
      <c r="X78" s="188">
        <v>0</v>
      </c>
      <c r="Y78" s="188">
        <v>0</v>
      </c>
      <c r="Z78" s="188">
        <v>0</v>
      </c>
      <c r="AA78" s="188">
        <v>0</v>
      </c>
      <c r="AB78" s="188">
        <v>0</v>
      </c>
      <c r="AC78" s="188">
        <v>0</v>
      </c>
      <c r="AD78" s="188">
        <v>0</v>
      </c>
      <c r="AE78" s="188">
        <v>30</v>
      </c>
      <c r="AF78" s="188">
        <v>5247</v>
      </c>
      <c r="AG78" s="188">
        <v>48</v>
      </c>
      <c r="AH78" s="188">
        <v>0</v>
      </c>
      <c r="AI78" s="188">
        <v>11</v>
      </c>
      <c r="AJ78" s="188">
        <v>81</v>
      </c>
      <c r="AK78" s="188">
        <v>0</v>
      </c>
      <c r="AL78" s="188">
        <v>41</v>
      </c>
      <c r="AM78" s="188">
        <v>0</v>
      </c>
      <c r="AN78" s="188">
        <v>0</v>
      </c>
      <c r="AO78" s="193">
        <f t="shared" si="35"/>
        <v>5458</v>
      </c>
      <c r="AP78" s="190">
        <v>0</v>
      </c>
      <c r="AQ78" s="191">
        <v>0</v>
      </c>
      <c r="AR78" s="192">
        <f t="shared" si="33"/>
        <v>0</v>
      </c>
      <c r="AS78" s="194">
        <v>0</v>
      </c>
      <c r="AT78" s="195">
        <f t="shared" si="34"/>
        <v>5458</v>
      </c>
      <c r="AU78" s="187">
        <v>0</v>
      </c>
      <c r="AV78" s="188">
        <v>0</v>
      </c>
      <c r="AW78" s="188">
        <f t="shared" si="38"/>
        <v>0</v>
      </c>
      <c r="AX78" s="188">
        <v>0</v>
      </c>
      <c r="AY78" s="188">
        <v>0</v>
      </c>
      <c r="AZ78" s="188">
        <v>0</v>
      </c>
      <c r="BA78" s="188">
        <v>0</v>
      </c>
      <c r="BB78" s="188">
        <f t="shared" si="39"/>
        <v>0</v>
      </c>
      <c r="BC78" s="188">
        <v>0</v>
      </c>
      <c r="BD78" s="188">
        <v>0</v>
      </c>
      <c r="BE78" s="188">
        <v>0</v>
      </c>
      <c r="BF78" s="188">
        <f t="shared" si="40"/>
        <v>0</v>
      </c>
      <c r="BG78" s="188">
        <v>0</v>
      </c>
      <c r="BH78" s="188">
        <v>0</v>
      </c>
      <c r="BI78" s="188">
        <v>0</v>
      </c>
      <c r="BJ78" s="188">
        <v>0</v>
      </c>
      <c r="BK78" s="188">
        <f t="shared" si="41"/>
        <v>0</v>
      </c>
      <c r="BL78" s="188">
        <v>0</v>
      </c>
      <c r="BM78" s="188">
        <v>0</v>
      </c>
      <c r="BN78" s="188">
        <v>0</v>
      </c>
      <c r="BO78" s="188">
        <v>0</v>
      </c>
      <c r="BP78" s="188">
        <v>0</v>
      </c>
      <c r="BQ78" s="188">
        <v>0</v>
      </c>
      <c r="BR78" s="188">
        <v>0</v>
      </c>
      <c r="BS78" s="188">
        <v>0</v>
      </c>
      <c r="BT78" s="188">
        <v>0</v>
      </c>
      <c r="BU78" s="188">
        <v>0</v>
      </c>
      <c r="BV78" s="188">
        <v>0</v>
      </c>
      <c r="BW78" s="188">
        <f t="shared" si="42"/>
        <v>0</v>
      </c>
      <c r="BX78" s="188">
        <v>0</v>
      </c>
      <c r="BY78" s="188">
        <v>0</v>
      </c>
      <c r="BZ78" s="188">
        <f t="shared" si="43"/>
        <v>0</v>
      </c>
      <c r="CA78" s="188">
        <v>0</v>
      </c>
      <c r="CB78" s="188">
        <v>0</v>
      </c>
      <c r="CC78" s="188">
        <v>0</v>
      </c>
      <c r="CD78" s="189">
        <f t="shared" si="36"/>
        <v>0</v>
      </c>
      <c r="CE78" s="194">
        <v>5458</v>
      </c>
    </row>
    <row r="79" spans="1:83" s="23" customFormat="1" ht="12" customHeight="1">
      <c r="A79" s="177" t="s">
        <v>142</v>
      </c>
      <c r="B79" s="178">
        <v>0</v>
      </c>
      <c r="C79" s="179">
        <v>0</v>
      </c>
      <c r="D79" s="179">
        <v>0</v>
      </c>
      <c r="E79" s="180">
        <f t="shared" si="37"/>
        <v>0</v>
      </c>
      <c r="F79" s="178">
        <v>0</v>
      </c>
      <c r="G79" s="179">
        <v>80</v>
      </c>
      <c r="H79" s="179">
        <v>0</v>
      </c>
      <c r="I79" s="179">
        <v>0</v>
      </c>
      <c r="J79" s="223">
        <f t="shared" si="32"/>
        <v>80</v>
      </c>
      <c r="K79" s="178">
        <v>0</v>
      </c>
      <c r="L79" s="179">
        <v>15</v>
      </c>
      <c r="M79" s="179">
        <v>87</v>
      </c>
      <c r="N79" s="179">
        <f t="shared" si="31"/>
        <v>102</v>
      </c>
      <c r="O79" s="179">
        <v>176</v>
      </c>
      <c r="P79" s="179">
        <v>0</v>
      </c>
      <c r="Q79" s="179">
        <v>19</v>
      </c>
      <c r="R79" s="179">
        <v>0</v>
      </c>
      <c r="S79" s="179">
        <v>6</v>
      </c>
      <c r="T79" s="179">
        <v>38</v>
      </c>
      <c r="U79" s="179">
        <v>15</v>
      </c>
      <c r="V79" s="179">
        <v>0</v>
      </c>
      <c r="W79" s="179">
        <v>0</v>
      </c>
      <c r="X79" s="179">
        <v>0</v>
      </c>
      <c r="Y79" s="179">
        <v>0</v>
      </c>
      <c r="Z79" s="179">
        <v>52</v>
      </c>
      <c r="AA79" s="179">
        <v>363</v>
      </c>
      <c r="AB79" s="179">
        <v>0</v>
      </c>
      <c r="AC79" s="179">
        <v>428</v>
      </c>
      <c r="AD79" s="179">
        <v>81</v>
      </c>
      <c r="AE79" s="179">
        <v>1733</v>
      </c>
      <c r="AF79" s="179">
        <v>466</v>
      </c>
      <c r="AG79" s="179">
        <v>79276</v>
      </c>
      <c r="AH79" s="179">
        <v>193</v>
      </c>
      <c r="AI79" s="179">
        <v>804</v>
      </c>
      <c r="AJ79" s="179">
        <v>2107</v>
      </c>
      <c r="AK79" s="179">
        <v>46</v>
      </c>
      <c r="AL79" s="179">
        <v>849</v>
      </c>
      <c r="AM79" s="179">
        <v>184</v>
      </c>
      <c r="AN79" s="179">
        <v>616</v>
      </c>
      <c r="AO79" s="183">
        <f t="shared" si="35"/>
        <v>87554</v>
      </c>
      <c r="AP79" s="181">
        <v>0</v>
      </c>
      <c r="AQ79" s="22">
        <v>0</v>
      </c>
      <c r="AR79" s="182">
        <f t="shared" si="33"/>
        <v>0</v>
      </c>
      <c r="AS79" s="184">
        <v>0</v>
      </c>
      <c r="AT79" s="185">
        <f t="shared" si="34"/>
        <v>87634</v>
      </c>
      <c r="AU79" s="178">
        <v>0</v>
      </c>
      <c r="AV79" s="179">
        <v>1728</v>
      </c>
      <c r="AW79" s="179">
        <f t="shared" si="38"/>
        <v>1728</v>
      </c>
      <c r="AX79" s="179">
        <v>0</v>
      </c>
      <c r="AY79" s="179">
        <v>0</v>
      </c>
      <c r="AZ79" s="179">
        <v>0</v>
      </c>
      <c r="BA79" s="179">
        <v>0</v>
      </c>
      <c r="BB79" s="179">
        <f t="shared" si="39"/>
        <v>0</v>
      </c>
      <c r="BC79" s="179">
        <v>245</v>
      </c>
      <c r="BD79" s="179">
        <v>0</v>
      </c>
      <c r="BE79" s="179">
        <v>0</v>
      </c>
      <c r="BF79" s="179">
        <f t="shared" si="40"/>
        <v>0</v>
      </c>
      <c r="BG79" s="179">
        <v>0</v>
      </c>
      <c r="BH79" s="179">
        <v>0</v>
      </c>
      <c r="BI79" s="179">
        <v>0</v>
      </c>
      <c r="BJ79" s="179">
        <v>0</v>
      </c>
      <c r="BK79" s="179">
        <f t="shared" si="41"/>
        <v>0</v>
      </c>
      <c r="BL79" s="179">
        <v>0</v>
      </c>
      <c r="BM79" s="179">
        <v>0</v>
      </c>
      <c r="BN79" s="179">
        <v>0</v>
      </c>
      <c r="BO79" s="179">
        <v>111</v>
      </c>
      <c r="BP79" s="179">
        <v>0</v>
      </c>
      <c r="BQ79" s="179">
        <v>5</v>
      </c>
      <c r="BR79" s="179">
        <v>0</v>
      </c>
      <c r="BS79" s="179">
        <v>0</v>
      </c>
      <c r="BT79" s="179">
        <v>103</v>
      </c>
      <c r="BU79" s="179">
        <v>0</v>
      </c>
      <c r="BV79" s="179">
        <v>0</v>
      </c>
      <c r="BW79" s="179">
        <f t="shared" si="42"/>
        <v>103</v>
      </c>
      <c r="BX79" s="179">
        <v>0</v>
      </c>
      <c r="BY79" s="179">
        <v>0</v>
      </c>
      <c r="BZ79" s="179">
        <f t="shared" si="43"/>
        <v>0</v>
      </c>
      <c r="CA79" s="179">
        <v>0</v>
      </c>
      <c r="CB79" s="179">
        <v>0</v>
      </c>
      <c r="CC79" s="179">
        <v>0</v>
      </c>
      <c r="CD79" s="180">
        <f t="shared" si="36"/>
        <v>2192</v>
      </c>
      <c r="CE79" s="184">
        <v>89826</v>
      </c>
    </row>
    <row r="80" spans="1:83" s="23" customFormat="1" ht="12" customHeight="1">
      <c r="A80" s="186" t="s">
        <v>143</v>
      </c>
      <c r="B80" s="187">
        <v>0</v>
      </c>
      <c r="C80" s="188">
        <v>0</v>
      </c>
      <c r="D80" s="188">
        <v>0</v>
      </c>
      <c r="E80" s="189">
        <f t="shared" si="37"/>
        <v>0</v>
      </c>
      <c r="F80" s="187">
        <v>0</v>
      </c>
      <c r="G80" s="188">
        <v>0</v>
      </c>
      <c r="H80" s="188">
        <v>0</v>
      </c>
      <c r="I80" s="188">
        <v>0</v>
      </c>
      <c r="J80" s="222">
        <f t="shared" si="32"/>
        <v>0</v>
      </c>
      <c r="K80" s="187">
        <v>0</v>
      </c>
      <c r="L80" s="188">
        <v>0</v>
      </c>
      <c r="M80" s="188">
        <v>0</v>
      </c>
      <c r="N80" s="188">
        <f t="shared" si="31"/>
        <v>0</v>
      </c>
      <c r="O80" s="188">
        <v>0</v>
      </c>
      <c r="P80" s="188">
        <v>0</v>
      </c>
      <c r="Q80" s="188">
        <v>0</v>
      </c>
      <c r="R80" s="188">
        <v>0</v>
      </c>
      <c r="S80" s="188">
        <v>0</v>
      </c>
      <c r="T80" s="188">
        <v>0</v>
      </c>
      <c r="U80" s="188">
        <v>0</v>
      </c>
      <c r="V80" s="188">
        <v>0</v>
      </c>
      <c r="W80" s="188">
        <v>0</v>
      </c>
      <c r="X80" s="188">
        <v>0</v>
      </c>
      <c r="Y80" s="188">
        <v>0</v>
      </c>
      <c r="Z80" s="188">
        <v>0</v>
      </c>
      <c r="AA80" s="188">
        <v>0</v>
      </c>
      <c r="AB80" s="188">
        <v>0</v>
      </c>
      <c r="AC80" s="188">
        <v>0</v>
      </c>
      <c r="AD80" s="188">
        <v>0</v>
      </c>
      <c r="AE80" s="188">
        <v>0</v>
      </c>
      <c r="AF80" s="188">
        <v>0</v>
      </c>
      <c r="AG80" s="188">
        <v>0</v>
      </c>
      <c r="AH80" s="188">
        <v>3344</v>
      </c>
      <c r="AI80" s="188">
        <v>438</v>
      </c>
      <c r="AJ80" s="188">
        <v>17</v>
      </c>
      <c r="AK80" s="188">
        <v>0</v>
      </c>
      <c r="AL80" s="188">
        <v>33</v>
      </c>
      <c r="AM80" s="188">
        <v>0</v>
      </c>
      <c r="AN80" s="188">
        <v>0</v>
      </c>
      <c r="AO80" s="193">
        <f t="shared" si="35"/>
        <v>3832</v>
      </c>
      <c r="AP80" s="190">
        <v>0</v>
      </c>
      <c r="AQ80" s="191">
        <v>0</v>
      </c>
      <c r="AR80" s="192">
        <f t="shared" si="33"/>
        <v>0</v>
      </c>
      <c r="AS80" s="194">
        <v>0</v>
      </c>
      <c r="AT80" s="195">
        <f t="shared" si="34"/>
        <v>3832</v>
      </c>
      <c r="AU80" s="187">
        <v>0</v>
      </c>
      <c r="AV80" s="188">
        <v>0</v>
      </c>
      <c r="AW80" s="188">
        <f t="shared" si="38"/>
        <v>0</v>
      </c>
      <c r="AX80" s="188">
        <v>0</v>
      </c>
      <c r="AY80" s="188">
        <v>0</v>
      </c>
      <c r="AZ80" s="188">
        <v>0</v>
      </c>
      <c r="BA80" s="188">
        <v>0</v>
      </c>
      <c r="BB80" s="188">
        <f t="shared" si="39"/>
        <v>0</v>
      </c>
      <c r="BC80" s="188">
        <v>0</v>
      </c>
      <c r="BD80" s="188">
        <v>0</v>
      </c>
      <c r="BE80" s="188">
        <v>0</v>
      </c>
      <c r="BF80" s="188">
        <f t="shared" si="40"/>
        <v>0</v>
      </c>
      <c r="BG80" s="188">
        <v>0</v>
      </c>
      <c r="BH80" s="188">
        <v>0</v>
      </c>
      <c r="BI80" s="188">
        <v>0</v>
      </c>
      <c r="BJ80" s="188">
        <v>11</v>
      </c>
      <c r="BK80" s="188">
        <f t="shared" si="41"/>
        <v>11</v>
      </c>
      <c r="BL80" s="188">
        <v>0</v>
      </c>
      <c r="BM80" s="188">
        <v>0</v>
      </c>
      <c r="BN80" s="188">
        <v>0</v>
      </c>
      <c r="BO80" s="188">
        <v>0</v>
      </c>
      <c r="BP80" s="188">
        <v>0</v>
      </c>
      <c r="BQ80" s="188">
        <v>0</v>
      </c>
      <c r="BR80" s="188">
        <v>0</v>
      </c>
      <c r="BS80" s="188">
        <v>0</v>
      </c>
      <c r="BT80" s="188">
        <v>0</v>
      </c>
      <c r="BU80" s="188">
        <v>0</v>
      </c>
      <c r="BV80" s="188">
        <v>0</v>
      </c>
      <c r="BW80" s="188">
        <f t="shared" si="42"/>
        <v>0</v>
      </c>
      <c r="BX80" s="188">
        <v>0</v>
      </c>
      <c r="BY80" s="188">
        <v>0</v>
      </c>
      <c r="BZ80" s="188">
        <f t="shared" si="43"/>
        <v>0</v>
      </c>
      <c r="CA80" s="188">
        <v>0</v>
      </c>
      <c r="CB80" s="188">
        <v>0</v>
      </c>
      <c r="CC80" s="188">
        <v>0</v>
      </c>
      <c r="CD80" s="189">
        <f t="shared" si="36"/>
        <v>11</v>
      </c>
      <c r="CE80" s="194">
        <v>3843</v>
      </c>
    </row>
    <row r="81" spans="1:83" s="23" customFormat="1" ht="12" customHeight="1">
      <c r="A81" s="177" t="s">
        <v>144</v>
      </c>
      <c r="B81" s="178">
        <v>0</v>
      </c>
      <c r="C81" s="179">
        <v>0</v>
      </c>
      <c r="D81" s="179">
        <v>0</v>
      </c>
      <c r="E81" s="180">
        <f t="shared" si="37"/>
        <v>0</v>
      </c>
      <c r="F81" s="178">
        <v>0</v>
      </c>
      <c r="G81" s="179">
        <v>0</v>
      </c>
      <c r="H81" s="179">
        <v>0</v>
      </c>
      <c r="I81" s="179">
        <v>0</v>
      </c>
      <c r="J81" s="223">
        <f t="shared" si="32"/>
        <v>0</v>
      </c>
      <c r="K81" s="178">
        <v>0</v>
      </c>
      <c r="L81" s="179">
        <v>0</v>
      </c>
      <c r="M81" s="179">
        <v>0</v>
      </c>
      <c r="N81" s="179">
        <f t="shared" si="31"/>
        <v>0</v>
      </c>
      <c r="O81" s="179">
        <v>0</v>
      </c>
      <c r="P81" s="179">
        <v>0</v>
      </c>
      <c r="Q81" s="179">
        <v>0</v>
      </c>
      <c r="R81" s="179">
        <v>0</v>
      </c>
      <c r="S81" s="179">
        <v>0</v>
      </c>
      <c r="T81" s="179">
        <v>0</v>
      </c>
      <c r="U81" s="179">
        <v>0</v>
      </c>
      <c r="V81" s="179">
        <v>0</v>
      </c>
      <c r="W81" s="179">
        <v>0</v>
      </c>
      <c r="X81" s="179">
        <v>0</v>
      </c>
      <c r="Y81" s="179">
        <v>0</v>
      </c>
      <c r="Z81" s="179">
        <v>0</v>
      </c>
      <c r="AA81" s="179">
        <v>0</v>
      </c>
      <c r="AB81" s="179">
        <v>0</v>
      </c>
      <c r="AC81" s="179">
        <v>24</v>
      </c>
      <c r="AD81" s="179">
        <v>0</v>
      </c>
      <c r="AE81" s="179">
        <v>0</v>
      </c>
      <c r="AF81" s="179">
        <v>0</v>
      </c>
      <c r="AG81" s="179">
        <v>18</v>
      </c>
      <c r="AH81" s="179">
        <v>19972</v>
      </c>
      <c r="AI81" s="179">
        <v>39</v>
      </c>
      <c r="AJ81" s="179">
        <v>267</v>
      </c>
      <c r="AK81" s="179">
        <v>0</v>
      </c>
      <c r="AL81" s="179">
        <v>0</v>
      </c>
      <c r="AM81" s="179">
        <v>0</v>
      </c>
      <c r="AN81" s="179">
        <v>0</v>
      </c>
      <c r="AO81" s="183">
        <f t="shared" si="35"/>
        <v>20320</v>
      </c>
      <c r="AP81" s="181">
        <v>0</v>
      </c>
      <c r="AQ81" s="22">
        <v>0</v>
      </c>
      <c r="AR81" s="182">
        <f t="shared" si="33"/>
        <v>0</v>
      </c>
      <c r="AS81" s="184">
        <v>0</v>
      </c>
      <c r="AT81" s="185">
        <f t="shared" si="34"/>
        <v>20320</v>
      </c>
      <c r="AU81" s="178">
        <v>1</v>
      </c>
      <c r="AV81" s="179">
        <v>573</v>
      </c>
      <c r="AW81" s="179">
        <f t="shared" si="38"/>
        <v>574</v>
      </c>
      <c r="AX81" s="179">
        <v>0</v>
      </c>
      <c r="AY81" s="179">
        <v>0</v>
      </c>
      <c r="AZ81" s="179">
        <v>0</v>
      </c>
      <c r="BA81" s="179">
        <v>0</v>
      </c>
      <c r="BB81" s="179">
        <f t="shared" si="39"/>
        <v>0</v>
      </c>
      <c r="BC81" s="179">
        <v>13</v>
      </c>
      <c r="BD81" s="179">
        <v>0</v>
      </c>
      <c r="BE81" s="179">
        <v>0</v>
      </c>
      <c r="BF81" s="179">
        <f t="shared" si="40"/>
        <v>0</v>
      </c>
      <c r="BG81" s="179">
        <v>0</v>
      </c>
      <c r="BH81" s="179">
        <v>0</v>
      </c>
      <c r="BI81" s="179">
        <v>0</v>
      </c>
      <c r="BJ81" s="179">
        <v>6</v>
      </c>
      <c r="BK81" s="179">
        <f t="shared" si="41"/>
        <v>6</v>
      </c>
      <c r="BL81" s="179">
        <v>0</v>
      </c>
      <c r="BM81" s="179">
        <v>0</v>
      </c>
      <c r="BN81" s="179">
        <v>0</v>
      </c>
      <c r="BO81" s="179">
        <v>0</v>
      </c>
      <c r="BP81" s="179">
        <v>0</v>
      </c>
      <c r="BQ81" s="179">
        <v>0</v>
      </c>
      <c r="BR81" s="179">
        <v>0</v>
      </c>
      <c r="BS81" s="179">
        <v>0</v>
      </c>
      <c r="BT81" s="179">
        <v>0</v>
      </c>
      <c r="BU81" s="179">
        <v>0</v>
      </c>
      <c r="BV81" s="179">
        <v>0</v>
      </c>
      <c r="BW81" s="179">
        <f t="shared" si="42"/>
        <v>0</v>
      </c>
      <c r="BX81" s="179">
        <v>0</v>
      </c>
      <c r="BY81" s="179">
        <v>0</v>
      </c>
      <c r="BZ81" s="179">
        <f t="shared" si="43"/>
        <v>0</v>
      </c>
      <c r="CA81" s="179">
        <v>0</v>
      </c>
      <c r="CB81" s="179">
        <v>0</v>
      </c>
      <c r="CC81" s="179">
        <v>0</v>
      </c>
      <c r="CD81" s="180">
        <f t="shared" si="36"/>
        <v>593</v>
      </c>
      <c r="CE81" s="184">
        <v>20913</v>
      </c>
    </row>
    <row r="82" spans="1:83" s="23" customFormat="1" ht="12" customHeight="1">
      <c r="A82" s="186" t="s">
        <v>145</v>
      </c>
      <c r="B82" s="187">
        <v>0</v>
      </c>
      <c r="C82" s="188">
        <v>0</v>
      </c>
      <c r="D82" s="188">
        <v>0</v>
      </c>
      <c r="E82" s="189">
        <f t="shared" si="37"/>
        <v>0</v>
      </c>
      <c r="F82" s="187">
        <v>0</v>
      </c>
      <c r="G82" s="188">
        <v>0</v>
      </c>
      <c r="H82" s="188">
        <v>0</v>
      </c>
      <c r="I82" s="188">
        <v>0</v>
      </c>
      <c r="J82" s="222">
        <f t="shared" si="32"/>
        <v>0</v>
      </c>
      <c r="K82" s="187">
        <v>0</v>
      </c>
      <c r="L82" s="188">
        <v>0</v>
      </c>
      <c r="M82" s="188">
        <v>0</v>
      </c>
      <c r="N82" s="188">
        <f t="shared" si="31"/>
        <v>0</v>
      </c>
      <c r="O82" s="188">
        <v>0</v>
      </c>
      <c r="P82" s="188">
        <v>0</v>
      </c>
      <c r="Q82" s="188">
        <v>0</v>
      </c>
      <c r="R82" s="188">
        <v>0</v>
      </c>
      <c r="S82" s="188">
        <v>0</v>
      </c>
      <c r="T82" s="188">
        <v>0</v>
      </c>
      <c r="U82" s="188">
        <v>0</v>
      </c>
      <c r="V82" s="188">
        <v>9</v>
      </c>
      <c r="W82" s="188">
        <v>0</v>
      </c>
      <c r="X82" s="188">
        <v>0</v>
      </c>
      <c r="Y82" s="188">
        <v>0</v>
      </c>
      <c r="Z82" s="188">
        <v>0</v>
      </c>
      <c r="AA82" s="188">
        <v>0</v>
      </c>
      <c r="AB82" s="188">
        <v>0</v>
      </c>
      <c r="AC82" s="188">
        <v>142</v>
      </c>
      <c r="AD82" s="188">
        <v>0</v>
      </c>
      <c r="AE82" s="188">
        <v>0</v>
      </c>
      <c r="AF82" s="188">
        <v>0</v>
      </c>
      <c r="AG82" s="188">
        <v>15</v>
      </c>
      <c r="AH82" s="188">
        <v>37930</v>
      </c>
      <c r="AI82" s="188">
        <v>318</v>
      </c>
      <c r="AJ82" s="188">
        <v>36</v>
      </c>
      <c r="AK82" s="188">
        <v>27</v>
      </c>
      <c r="AL82" s="188">
        <v>43</v>
      </c>
      <c r="AM82" s="188">
        <v>0</v>
      </c>
      <c r="AN82" s="188">
        <v>0</v>
      </c>
      <c r="AO82" s="193">
        <f t="shared" si="35"/>
        <v>38520</v>
      </c>
      <c r="AP82" s="190">
        <v>0</v>
      </c>
      <c r="AQ82" s="191">
        <v>0</v>
      </c>
      <c r="AR82" s="192">
        <f t="shared" si="33"/>
        <v>0</v>
      </c>
      <c r="AS82" s="194">
        <v>0</v>
      </c>
      <c r="AT82" s="195">
        <f t="shared" si="34"/>
        <v>38520</v>
      </c>
      <c r="AU82" s="187">
        <v>0</v>
      </c>
      <c r="AV82" s="188">
        <v>99</v>
      </c>
      <c r="AW82" s="188">
        <f t="shared" si="38"/>
        <v>99</v>
      </c>
      <c r="AX82" s="188">
        <v>0</v>
      </c>
      <c r="AY82" s="188">
        <v>0</v>
      </c>
      <c r="AZ82" s="188">
        <v>0</v>
      </c>
      <c r="BA82" s="188">
        <v>0</v>
      </c>
      <c r="BB82" s="188">
        <f t="shared" si="39"/>
        <v>0</v>
      </c>
      <c r="BC82" s="188">
        <v>0</v>
      </c>
      <c r="BD82" s="188">
        <v>0</v>
      </c>
      <c r="BE82" s="188">
        <v>0</v>
      </c>
      <c r="BF82" s="188">
        <f t="shared" si="40"/>
        <v>0</v>
      </c>
      <c r="BG82" s="188">
        <v>0</v>
      </c>
      <c r="BH82" s="188">
        <v>0</v>
      </c>
      <c r="BI82" s="188">
        <v>0</v>
      </c>
      <c r="BJ82" s="188">
        <v>0</v>
      </c>
      <c r="BK82" s="188">
        <f t="shared" si="41"/>
        <v>0</v>
      </c>
      <c r="BL82" s="188">
        <v>0</v>
      </c>
      <c r="BM82" s="188">
        <v>0</v>
      </c>
      <c r="BN82" s="188">
        <v>0</v>
      </c>
      <c r="BO82" s="188">
        <v>0</v>
      </c>
      <c r="BP82" s="188">
        <v>0</v>
      </c>
      <c r="BQ82" s="188">
        <v>0</v>
      </c>
      <c r="BR82" s="188">
        <v>0</v>
      </c>
      <c r="BS82" s="188">
        <v>0</v>
      </c>
      <c r="BT82" s="188">
        <v>0</v>
      </c>
      <c r="BU82" s="188">
        <v>0</v>
      </c>
      <c r="BV82" s="188">
        <v>0</v>
      </c>
      <c r="BW82" s="188">
        <f t="shared" si="42"/>
        <v>0</v>
      </c>
      <c r="BX82" s="188">
        <v>0</v>
      </c>
      <c r="BY82" s="188">
        <v>0</v>
      </c>
      <c r="BZ82" s="188">
        <f t="shared" si="43"/>
        <v>0</v>
      </c>
      <c r="CA82" s="188">
        <v>0</v>
      </c>
      <c r="CB82" s="188">
        <v>0</v>
      </c>
      <c r="CC82" s="188">
        <v>0</v>
      </c>
      <c r="CD82" s="189">
        <f t="shared" si="36"/>
        <v>99</v>
      </c>
      <c r="CE82" s="194">
        <v>38619</v>
      </c>
    </row>
    <row r="83" spans="1:83" s="23" customFormat="1" ht="12" customHeight="1">
      <c r="A83" s="177" t="s">
        <v>146</v>
      </c>
      <c r="B83" s="178">
        <v>0</v>
      </c>
      <c r="C83" s="179">
        <v>0</v>
      </c>
      <c r="D83" s="179">
        <v>0</v>
      </c>
      <c r="E83" s="180">
        <f t="shared" si="37"/>
        <v>0</v>
      </c>
      <c r="F83" s="178">
        <v>0</v>
      </c>
      <c r="G83" s="179">
        <v>0</v>
      </c>
      <c r="H83" s="179">
        <v>0</v>
      </c>
      <c r="I83" s="179">
        <v>0</v>
      </c>
      <c r="J83" s="223">
        <f t="shared" si="32"/>
        <v>0</v>
      </c>
      <c r="K83" s="178">
        <v>0</v>
      </c>
      <c r="L83" s="179">
        <v>0</v>
      </c>
      <c r="M83" s="179">
        <v>0</v>
      </c>
      <c r="N83" s="179">
        <f t="shared" si="31"/>
        <v>0</v>
      </c>
      <c r="O83" s="179">
        <v>0</v>
      </c>
      <c r="P83" s="179">
        <v>0</v>
      </c>
      <c r="Q83" s="179">
        <v>0</v>
      </c>
      <c r="R83" s="179">
        <v>0</v>
      </c>
      <c r="S83" s="179">
        <v>0</v>
      </c>
      <c r="T83" s="179">
        <v>0</v>
      </c>
      <c r="U83" s="179">
        <v>11</v>
      </c>
      <c r="V83" s="179">
        <v>0</v>
      </c>
      <c r="W83" s="179">
        <v>0</v>
      </c>
      <c r="X83" s="179">
        <v>0</v>
      </c>
      <c r="Y83" s="179">
        <v>0</v>
      </c>
      <c r="Z83" s="179">
        <v>0</v>
      </c>
      <c r="AA83" s="179">
        <v>0</v>
      </c>
      <c r="AB83" s="179">
        <v>0</v>
      </c>
      <c r="AC83" s="179">
        <v>45</v>
      </c>
      <c r="AD83" s="179">
        <v>0</v>
      </c>
      <c r="AE83" s="179">
        <v>0</v>
      </c>
      <c r="AF83" s="179">
        <v>0</v>
      </c>
      <c r="AG83" s="179">
        <v>56</v>
      </c>
      <c r="AH83" s="179">
        <v>8416</v>
      </c>
      <c r="AI83" s="179">
        <v>177</v>
      </c>
      <c r="AJ83" s="179">
        <v>343</v>
      </c>
      <c r="AK83" s="179">
        <v>0</v>
      </c>
      <c r="AL83" s="179">
        <v>78</v>
      </c>
      <c r="AM83" s="179">
        <v>0</v>
      </c>
      <c r="AN83" s="179">
        <v>205</v>
      </c>
      <c r="AO83" s="183">
        <f t="shared" si="35"/>
        <v>9331</v>
      </c>
      <c r="AP83" s="181">
        <v>0</v>
      </c>
      <c r="AQ83" s="22">
        <v>0</v>
      </c>
      <c r="AR83" s="182">
        <f t="shared" si="33"/>
        <v>0</v>
      </c>
      <c r="AS83" s="184">
        <v>0</v>
      </c>
      <c r="AT83" s="185">
        <f t="shared" si="34"/>
        <v>9331</v>
      </c>
      <c r="AU83" s="178">
        <v>0</v>
      </c>
      <c r="AV83" s="179">
        <v>170</v>
      </c>
      <c r="AW83" s="179">
        <f t="shared" si="38"/>
        <v>170</v>
      </c>
      <c r="AX83" s="179">
        <v>0</v>
      </c>
      <c r="AY83" s="179">
        <v>0</v>
      </c>
      <c r="AZ83" s="179">
        <v>0</v>
      </c>
      <c r="BA83" s="179">
        <v>0</v>
      </c>
      <c r="BB83" s="179">
        <f t="shared" si="39"/>
        <v>0</v>
      </c>
      <c r="BC83" s="179">
        <v>25</v>
      </c>
      <c r="BD83" s="179">
        <v>0</v>
      </c>
      <c r="BE83" s="179">
        <v>0</v>
      </c>
      <c r="BF83" s="179">
        <f t="shared" si="40"/>
        <v>0</v>
      </c>
      <c r="BG83" s="179">
        <v>0</v>
      </c>
      <c r="BH83" s="179">
        <v>0</v>
      </c>
      <c r="BI83" s="179">
        <v>0</v>
      </c>
      <c r="BJ83" s="179">
        <v>0</v>
      </c>
      <c r="BK83" s="179">
        <f t="shared" si="41"/>
        <v>0</v>
      </c>
      <c r="BL83" s="179">
        <v>0</v>
      </c>
      <c r="BM83" s="179">
        <v>0</v>
      </c>
      <c r="BN83" s="179">
        <v>0</v>
      </c>
      <c r="BO83" s="179">
        <v>0</v>
      </c>
      <c r="BP83" s="179">
        <v>0</v>
      </c>
      <c r="BQ83" s="179">
        <v>0</v>
      </c>
      <c r="BR83" s="179">
        <v>0</v>
      </c>
      <c r="BS83" s="179">
        <v>0</v>
      </c>
      <c r="BT83" s="179">
        <v>0</v>
      </c>
      <c r="BU83" s="179">
        <v>0</v>
      </c>
      <c r="BV83" s="179">
        <v>0</v>
      </c>
      <c r="BW83" s="179">
        <f t="shared" si="42"/>
        <v>0</v>
      </c>
      <c r="BX83" s="179">
        <v>0</v>
      </c>
      <c r="BY83" s="179">
        <v>0</v>
      </c>
      <c r="BZ83" s="179">
        <f t="shared" si="43"/>
        <v>0</v>
      </c>
      <c r="CA83" s="179">
        <v>0</v>
      </c>
      <c r="CB83" s="179">
        <v>0</v>
      </c>
      <c r="CC83" s="179">
        <v>0</v>
      </c>
      <c r="CD83" s="180">
        <f t="shared" si="36"/>
        <v>195</v>
      </c>
      <c r="CE83" s="184">
        <v>9526</v>
      </c>
    </row>
    <row r="84" spans="1:83" s="23" customFormat="1" ht="12" customHeight="1">
      <c r="A84" s="186" t="s">
        <v>147</v>
      </c>
      <c r="B84" s="187">
        <v>0</v>
      </c>
      <c r="C84" s="188">
        <v>0</v>
      </c>
      <c r="D84" s="188">
        <v>0</v>
      </c>
      <c r="E84" s="189">
        <f t="shared" si="37"/>
        <v>0</v>
      </c>
      <c r="F84" s="187">
        <v>0</v>
      </c>
      <c r="G84" s="188">
        <v>0</v>
      </c>
      <c r="H84" s="188">
        <v>0</v>
      </c>
      <c r="I84" s="188">
        <v>0</v>
      </c>
      <c r="J84" s="222">
        <f t="shared" si="32"/>
        <v>0</v>
      </c>
      <c r="K84" s="187">
        <v>0</v>
      </c>
      <c r="L84" s="188">
        <v>0</v>
      </c>
      <c r="M84" s="188">
        <v>0</v>
      </c>
      <c r="N84" s="188">
        <f t="shared" si="31"/>
        <v>0</v>
      </c>
      <c r="O84" s="188">
        <v>0</v>
      </c>
      <c r="P84" s="188">
        <v>0</v>
      </c>
      <c r="Q84" s="188">
        <v>21</v>
      </c>
      <c r="R84" s="188">
        <v>0</v>
      </c>
      <c r="S84" s="188">
        <v>0</v>
      </c>
      <c r="T84" s="188">
        <v>0</v>
      </c>
      <c r="U84" s="188">
        <v>0</v>
      </c>
      <c r="V84" s="188">
        <v>0</v>
      </c>
      <c r="W84" s="188">
        <v>0</v>
      </c>
      <c r="X84" s="188">
        <v>0</v>
      </c>
      <c r="Y84" s="188">
        <v>6</v>
      </c>
      <c r="Z84" s="188">
        <v>13</v>
      </c>
      <c r="AA84" s="188">
        <v>0</v>
      </c>
      <c r="AB84" s="188">
        <v>0</v>
      </c>
      <c r="AC84" s="188">
        <v>70</v>
      </c>
      <c r="AD84" s="188">
        <v>63</v>
      </c>
      <c r="AE84" s="188">
        <v>0</v>
      </c>
      <c r="AF84" s="188">
        <v>158</v>
      </c>
      <c r="AG84" s="188">
        <v>243</v>
      </c>
      <c r="AH84" s="188">
        <v>889</v>
      </c>
      <c r="AI84" s="188">
        <v>42538</v>
      </c>
      <c r="AJ84" s="188">
        <v>1495</v>
      </c>
      <c r="AK84" s="188">
        <v>824</v>
      </c>
      <c r="AL84" s="188">
        <v>439</v>
      </c>
      <c r="AM84" s="188">
        <v>120</v>
      </c>
      <c r="AN84" s="188">
        <v>39</v>
      </c>
      <c r="AO84" s="193">
        <f t="shared" si="35"/>
        <v>46918</v>
      </c>
      <c r="AP84" s="190">
        <v>0</v>
      </c>
      <c r="AQ84" s="191">
        <v>0</v>
      </c>
      <c r="AR84" s="192">
        <f t="shared" si="33"/>
        <v>0</v>
      </c>
      <c r="AS84" s="194">
        <v>0</v>
      </c>
      <c r="AT84" s="195">
        <f t="shared" si="34"/>
        <v>46918</v>
      </c>
      <c r="AU84" s="187">
        <v>0</v>
      </c>
      <c r="AV84" s="188">
        <v>1</v>
      </c>
      <c r="AW84" s="188">
        <f t="shared" si="38"/>
        <v>1</v>
      </c>
      <c r="AX84" s="188">
        <v>0</v>
      </c>
      <c r="AY84" s="188">
        <v>0</v>
      </c>
      <c r="AZ84" s="188">
        <v>0</v>
      </c>
      <c r="BA84" s="188">
        <v>0</v>
      </c>
      <c r="BB84" s="188">
        <f t="shared" si="39"/>
        <v>0</v>
      </c>
      <c r="BC84" s="188">
        <v>155</v>
      </c>
      <c r="BD84" s="188">
        <v>0</v>
      </c>
      <c r="BE84" s="188">
        <v>0</v>
      </c>
      <c r="BF84" s="188">
        <f t="shared" si="40"/>
        <v>0</v>
      </c>
      <c r="BG84" s="188">
        <v>0</v>
      </c>
      <c r="BH84" s="188">
        <v>0</v>
      </c>
      <c r="BI84" s="188">
        <v>0</v>
      </c>
      <c r="BJ84" s="188">
        <v>0</v>
      </c>
      <c r="BK84" s="188">
        <f t="shared" si="41"/>
        <v>0</v>
      </c>
      <c r="BL84" s="188">
        <v>0</v>
      </c>
      <c r="BM84" s="188">
        <v>0</v>
      </c>
      <c r="BN84" s="188">
        <v>0</v>
      </c>
      <c r="BO84" s="188">
        <v>0</v>
      </c>
      <c r="BP84" s="188">
        <v>0</v>
      </c>
      <c r="BQ84" s="188">
        <v>0</v>
      </c>
      <c r="BR84" s="188">
        <v>13</v>
      </c>
      <c r="BS84" s="188">
        <v>0</v>
      </c>
      <c r="BT84" s="188">
        <v>0</v>
      </c>
      <c r="BU84" s="188">
        <v>0</v>
      </c>
      <c r="BV84" s="188">
        <v>0</v>
      </c>
      <c r="BW84" s="188">
        <f t="shared" si="42"/>
        <v>0</v>
      </c>
      <c r="BX84" s="188">
        <v>0</v>
      </c>
      <c r="BY84" s="188">
        <v>0</v>
      </c>
      <c r="BZ84" s="188">
        <f t="shared" si="43"/>
        <v>0</v>
      </c>
      <c r="CA84" s="188">
        <v>0</v>
      </c>
      <c r="CB84" s="188">
        <v>0</v>
      </c>
      <c r="CC84" s="188">
        <v>0</v>
      </c>
      <c r="CD84" s="189">
        <f t="shared" si="36"/>
        <v>169</v>
      </c>
      <c r="CE84" s="194">
        <v>47087</v>
      </c>
    </row>
    <row r="85" spans="1:83" s="23" customFormat="1" ht="12" customHeight="1">
      <c r="A85" s="177" t="s">
        <v>148</v>
      </c>
      <c r="B85" s="178">
        <v>0</v>
      </c>
      <c r="C85" s="179">
        <v>0</v>
      </c>
      <c r="D85" s="179">
        <v>0</v>
      </c>
      <c r="E85" s="180">
        <f t="shared" si="37"/>
        <v>0</v>
      </c>
      <c r="F85" s="178">
        <v>0</v>
      </c>
      <c r="G85" s="179">
        <v>0</v>
      </c>
      <c r="H85" s="179">
        <v>0</v>
      </c>
      <c r="I85" s="179">
        <v>0</v>
      </c>
      <c r="J85" s="223">
        <f t="shared" si="32"/>
        <v>0</v>
      </c>
      <c r="K85" s="178">
        <v>0</v>
      </c>
      <c r="L85" s="179">
        <v>0</v>
      </c>
      <c r="M85" s="179">
        <v>0</v>
      </c>
      <c r="N85" s="179">
        <f t="shared" si="31"/>
        <v>0</v>
      </c>
      <c r="O85" s="179">
        <v>0</v>
      </c>
      <c r="P85" s="179">
        <v>0</v>
      </c>
      <c r="Q85" s="179">
        <v>0</v>
      </c>
      <c r="R85" s="179">
        <v>0</v>
      </c>
      <c r="S85" s="179">
        <v>0</v>
      </c>
      <c r="T85" s="179">
        <v>0</v>
      </c>
      <c r="U85" s="179">
        <v>0</v>
      </c>
      <c r="V85" s="179">
        <v>0</v>
      </c>
      <c r="W85" s="179">
        <v>0</v>
      </c>
      <c r="X85" s="179">
        <v>0</v>
      </c>
      <c r="Y85" s="179">
        <v>0</v>
      </c>
      <c r="Z85" s="179">
        <v>0</v>
      </c>
      <c r="AA85" s="179">
        <v>0</v>
      </c>
      <c r="AB85" s="179">
        <v>0</v>
      </c>
      <c r="AC85" s="179">
        <v>63</v>
      </c>
      <c r="AD85" s="179">
        <v>27</v>
      </c>
      <c r="AE85" s="179">
        <v>0</v>
      </c>
      <c r="AF85" s="179">
        <v>12</v>
      </c>
      <c r="AG85" s="179">
        <v>124</v>
      </c>
      <c r="AH85" s="179">
        <v>268</v>
      </c>
      <c r="AI85" s="179">
        <v>15346</v>
      </c>
      <c r="AJ85" s="179">
        <v>555</v>
      </c>
      <c r="AK85" s="179">
        <v>0</v>
      </c>
      <c r="AL85" s="179">
        <v>31</v>
      </c>
      <c r="AM85" s="179">
        <v>23</v>
      </c>
      <c r="AN85" s="179">
        <v>0</v>
      </c>
      <c r="AO85" s="183">
        <f t="shared" si="35"/>
        <v>16449</v>
      </c>
      <c r="AP85" s="181">
        <v>0</v>
      </c>
      <c r="AQ85" s="22">
        <v>0</v>
      </c>
      <c r="AR85" s="182">
        <f t="shared" si="33"/>
        <v>0</v>
      </c>
      <c r="AS85" s="184">
        <v>0</v>
      </c>
      <c r="AT85" s="185">
        <f t="shared" si="34"/>
        <v>16449</v>
      </c>
      <c r="AU85" s="178">
        <v>0</v>
      </c>
      <c r="AV85" s="179">
        <v>284</v>
      </c>
      <c r="AW85" s="179">
        <f t="shared" si="38"/>
        <v>284</v>
      </c>
      <c r="AX85" s="179">
        <v>0</v>
      </c>
      <c r="AY85" s="179">
        <v>0</v>
      </c>
      <c r="AZ85" s="179">
        <v>0</v>
      </c>
      <c r="BA85" s="179">
        <v>0</v>
      </c>
      <c r="BB85" s="179">
        <f t="shared" si="39"/>
        <v>0</v>
      </c>
      <c r="BC85" s="179">
        <v>8</v>
      </c>
      <c r="BD85" s="179">
        <v>0</v>
      </c>
      <c r="BE85" s="179">
        <v>0</v>
      </c>
      <c r="BF85" s="179">
        <f t="shared" si="40"/>
        <v>0</v>
      </c>
      <c r="BG85" s="179">
        <v>0</v>
      </c>
      <c r="BH85" s="179">
        <v>0</v>
      </c>
      <c r="BI85" s="179">
        <v>0</v>
      </c>
      <c r="BJ85" s="179">
        <v>0</v>
      </c>
      <c r="BK85" s="179">
        <f t="shared" si="41"/>
        <v>0</v>
      </c>
      <c r="BL85" s="179">
        <v>0</v>
      </c>
      <c r="BM85" s="179">
        <v>0</v>
      </c>
      <c r="BN85" s="179">
        <v>0</v>
      </c>
      <c r="BO85" s="179">
        <v>0</v>
      </c>
      <c r="BP85" s="179">
        <v>0</v>
      </c>
      <c r="BQ85" s="179">
        <v>0</v>
      </c>
      <c r="BR85" s="179">
        <v>0</v>
      </c>
      <c r="BS85" s="179">
        <v>0</v>
      </c>
      <c r="BT85" s="179">
        <v>0</v>
      </c>
      <c r="BU85" s="179">
        <v>0</v>
      </c>
      <c r="BV85" s="179">
        <v>0</v>
      </c>
      <c r="BW85" s="179">
        <f t="shared" si="42"/>
        <v>0</v>
      </c>
      <c r="BX85" s="179">
        <v>0</v>
      </c>
      <c r="BY85" s="179">
        <v>0</v>
      </c>
      <c r="BZ85" s="179">
        <f t="shared" si="43"/>
        <v>0</v>
      </c>
      <c r="CA85" s="179">
        <v>0</v>
      </c>
      <c r="CB85" s="179">
        <v>0</v>
      </c>
      <c r="CC85" s="179">
        <v>0</v>
      </c>
      <c r="CD85" s="180">
        <f t="shared" si="36"/>
        <v>292</v>
      </c>
      <c r="CE85" s="184">
        <v>16741</v>
      </c>
    </row>
    <row r="86" spans="1:83" s="23" customFormat="1" ht="12" customHeight="1">
      <c r="A86" s="186" t="s">
        <v>149</v>
      </c>
      <c r="B86" s="187">
        <v>0</v>
      </c>
      <c r="C86" s="188">
        <v>0</v>
      </c>
      <c r="D86" s="188">
        <v>0</v>
      </c>
      <c r="E86" s="189">
        <f t="shared" si="37"/>
        <v>0</v>
      </c>
      <c r="F86" s="187">
        <v>0</v>
      </c>
      <c r="G86" s="188">
        <v>0</v>
      </c>
      <c r="H86" s="188">
        <v>0</v>
      </c>
      <c r="I86" s="188">
        <v>0</v>
      </c>
      <c r="J86" s="222">
        <f t="shared" si="32"/>
        <v>0</v>
      </c>
      <c r="K86" s="187">
        <v>0</v>
      </c>
      <c r="L86" s="188">
        <v>0</v>
      </c>
      <c r="M86" s="188">
        <v>0</v>
      </c>
      <c r="N86" s="188">
        <f t="shared" si="31"/>
        <v>0</v>
      </c>
      <c r="O86" s="188">
        <v>0</v>
      </c>
      <c r="P86" s="188">
        <v>0</v>
      </c>
      <c r="Q86" s="188">
        <v>0</v>
      </c>
      <c r="R86" s="188">
        <v>0</v>
      </c>
      <c r="S86" s="188">
        <v>0</v>
      </c>
      <c r="T86" s="188">
        <v>0</v>
      </c>
      <c r="U86" s="188">
        <v>0</v>
      </c>
      <c r="V86" s="188">
        <v>0</v>
      </c>
      <c r="W86" s="188">
        <v>0</v>
      </c>
      <c r="X86" s="188">
        <v>0</v>
      </c>
      <c r="Y86" s="188">
        <v>0</v>
      </c>
      <c r="Z86" s="188">
        <v>0</v>
      </c>
      <c r="AA86" s="188">
        <v>0</v>
      </c>
      <c r="AB86" s="188">
        <v>0</v>
      </c>
      <c r="AC86" s="188">
        <v>63</v>
      </c>
      <c r="AD86" s="188">
        <v>8</v>
      </c>
      <c r="AE86" s="188">
        <v>0</v>
      </c>
      <c r="AF86" s="188">
        <v>35</v>
      </c>
      <c r="AG86" s="188">
        <v>136</v>
      </c>
      <c r="AH86" s="188">
        <v>7</v>
      </c>
      <c r="AI86" s="188">
        <v>6</v>
      </c>
      <c r="AJ86" s="188">
        <v>21496</v>
      </c>
      <c r="AK86" s="188">
        <v>38</v>
      </c>
      <c r="AL86" s="188">
        <v>233</v>
      </c>
      <c r="AM86" s="188">
        <v>0</v>
      </c>
      <c r="AN86" s="188">
        <v>28</v>
      </c>
      <c r="AO86" s="193">
        <f t="shared" si="35"/>
        <v>22050</v>
      </c>
      <c r="AP86" s="190">
        <v>0</v>
      </c>
      <c r="AQ86" s="191">
        <v>0</v>
      </c>
      <c r="AR86" s="192">
        <f t="shared" si="33"/>
        <v>0</v>
      </c>
      <c r="AS86" s="194">
        <v>0</v>
      </c>
      <c r="AT86" s="195">
        <f t="shared" si="34"/>
        <v>22050</v>
      </c>
      <c r="AU86" s="187">
        <v>0</v>
      </c>
      <c r="AV86" s="188">
        <v>65</v>
      </c>
      <c r="AW86" s="188">
        <f t="shared" si="38"/>
        <v>65</v>
      </c>
      <c r="AX86" s="188">
        <v>0</v>
      </c>
      <c r="AY86" s="188">
        <v>0</v>
      </c>
      <c r="AZ86" s="188">
        <v>0</v>
      </c>
      <c r="BA86" s="188">
        <v>0</v>
      </c>
      <c r="BB86" s="188">
        <f t="shared" si="39"/>
        <v>0</v>
      </c>
      <c r="BC86" s="188">
        <v>16</v>
      </c>
      <c r="BD86" s="188">
        <v>0</v>
      </c>
      <c r="BE86" s="188">
        <v>0</v>
      </c>
      <c r="BF86" s="188">
        <f t="shared" si="40"/>
        <v>0</v>
      </c>
      <c r="BG86" s="188">
        <v>0</v>
      </c>
      <c r="BH86" s="188">
        <v>0</v>
      </c>
      <c r="BI86" s="188">
        <v>0</v>
      </c>
      <c r="BJ86" s="188">
        <v>0</v>
      </c>
      <c r="BK86" s="188">
        <f t="shared" si="41"/>
        <v>0</v>
      </c>
      <c r="BL86" s="188">
        <v>0</v>
      </c>
      <c r="BM86" s="188">
        <v>0</v>
      </c>
      <c r="BN86" s="188">
        <v>0</v>
      </c>
      <c r="BO86" s="188">
        <v>0</v>
      </c>
      <c r="BP86" s="188">
        <v>0</v>
      </c>
      <c r="BQ86" s="188">
        <v>0</v>
      </c>
      <c r="BR86" s="188">
        <v>0</v>
      </c>
      <c r="BS86" s="188">
        <v>0</v>
      </c>
      <c r="BT86" s="188">
        <v>0</v>
      </c>
      <c r="BU86" s="188">
        <v>0</v>
      </c>
      <c r="BV86" s="188">
        <v>0</v>
      </c>
      <c r="BW86" s="188">
        <f t="shared" si="42"/>
        <v>0</v>
      </c>
      <c r="BX86" s="188">
        <v>0</v>
      </c>
      <c r="BY86" s="188">
        <v>0</v>
      </c>
      <c r="BZ86" s="188">
        <f t="shared" si="43"/>
        <v>0</v>
      </c>
      <c r="CA86" s="188">
        <v>0</v>
      </c>
      <c r="CB86" s="188">
        <v>0</v>
      </c>
      <c r="CC86" s="188">
        <v>0</v>
      </c>
      <c r="CD86" s="189">
        <f t="shared" si="36"/>
        <v>81</v>
      </c>
      <c r="CE86" s="194">
        <v>22131</v>
      </c>
    </row>
    <row r="87" spans="1:83" s="23" customFormat="1" ht="12" customHeight="1">
      <c r="A87" s="177" t="s">
        <v>150</v>
      </c>
      <c r="B87" s="178">
        <v>0</v>
      </c>
      <c r="C87" s="179">
        <v>0</v>
      </c>
      <c r="D87" s="179">
        <v>0</v>
      </c>
      <c r="E87" s="180">
        <f t="shared" si="37"/>
        <v>0</v>
      </c>
      <c r="F87" s="178">
        <v>0</v>
      </c>
      <c r="G87" s="179">
        <v>0</v>
      </c>
      <c r="H87" s="179">
        <v>0</v>
      </c>
      <c r="I87" s="179">
        <v>0</v>
      </c>
      <c r="J87" s="223">
        <f t="shared" si="32"/>
        <v>0</v>
      </c>
      <c r="K87" s="178">
        <v>0</v>
      </c>
      <c r="L87" s="179">
        <v>0</v>
      </c>
      <c r="M87" s="179">
        <v>0</v>
      </c>
      <c r="N87" s="179">
        <f t="shared" si="31"/>
        <v>0</v>
      </c>
      <c r="O87" s="179">
        <v>0</v>
      </c>
      <c r="P87" s="179">
        <v>0</v>
      </c>
      <c r="Q87" s="179">
        <v>0</v>
      </c>
      <c r="R87" s="179">
        <v>0</v>
      </c>
      <c r="S87" s="179">
        <v>0</v>
      </c>
      <c r="T87" s="179">
        <v>0</v>
      </c>
      <c r="U87" s="179">
        <v>0</v>
      </c>
      <c r="V87" s="179">
        <v>0</v>
      </c>
      <c r="W87" s="179">
        <v>0</v>
      </c>
      <c r="X87" s="179">
        <v>0</v>
      </c>
      <c r="Y87" s="179">
        <v>0</v>
      </c>
      <c r="Z87" s="179">
        <v>0</v>
      </c>
      <c r="AA87" s="179">
        <v>0</v>
      </c>
      <c r="AB87" s="179">
        <v>0</v>
      </c>
      <c r="AC87" s="179">
        <v>6</v>
      </c>
      <c r="AD87" s="179">
        <v>10</v>
      </c>
      <c r="AE87" s="179">
        <v>29</v>
      </c>
      <c r="AF87" s="179">
        <v>16</v>
      </c>
      <c r="AG87" s="179">
        <v>151</v>
      </c>
      <c r="AH87" s="179">
        <v>0</v>
      </c>
      <c r="AI87" s="179">
        <v>27</v>
      </c>
      <c r="AJ87" s="179">
        <v>17516</v>
      </c>
      <c r="AK87" s="179">
        <v>0</v>
      </c>
      <c r="AL87" s="179">
        <v>33</v>
      </c>
      <c r="AM87" s="179">
        <v>12</v>
      </c>
      <c r="AN87" s="179">
        <v>0</v>
      </c>
      <c r="AO87" s="183">
        <f t="shared" si="35"/>
        <v>17800</v>
      </c>
      <c r="AP87" s="181">
        <v>0</v>
      </c>
      <c r="AQ87" s="22">
        <v>0</v>
      </c>
      <c r="AR87" s="182">
        <f t="shared" si="33"/>
        <v>0</v>
      </c>
      <c r="AS87" s="184">
        <v>65</v>
      </c>
      <c r="AT87" s="185">
        <f t="shared" si="34"/>
        <v>17865</v>
      </c>
      <c r="AU87" s="178">
        <v>0</v>
      </c>
      <c r="AV87" s="179">
        <v>5</v>
      </c>
      <c r="AW87" s="179">
        <f t="shared" si="38"/>
        <v>5</v>
      </c>
      <c r="AX87" s="179">
        <v>0</v>
      </c>
      <c r="AY87" s="179">
        <v>0</v>
      </c>
      <c r="AZ87" s="179">
        <v>0</v>
      </c>
      <c r="BA87" s="179">
        <v>0</v>
      </c>
      <c r="BB87" s="179">
        <f t="shared" si="39"/>
        <v>0</v>
      </c>
      <c r="BC87" s="179">
        <v>356</v>
      </c>
      <c r="BD87" s="179">
        <v>0</v>
      </c>
      <c r="BE87" s="179">
        <v>0</v>
      </c>
      <c r="BF87" s="179">
        <f t="shared" si="40"/>
        <v>0</v>
      </c>
      <c r="BG87" s="179">
        <v>0</v>
      </c>
      <c r="BH87" s="179">
        <v>0</v>
      </c>
      <c r="BI87" s="179">
        <v>0</v>
      </c>
      <c r="BJ87" s="179">
        <v>0</v>
      </c>
      <c r="BK87" s="179">
        <f t="shared" si="41"/>
        <v>0</v>
      </c>
      <c r="BL87" s="179">
        <v>0</v>
      </c>
      <c r="BM87" s="179">
        <v>0</v>
      </c>
      <c r="BN87" s="179">
        <v>0</v>
      </c>
      <c r="BO87" s="179">
        <v>0</v>
      </c>
      <c r="BP87" s="179">
        <v>0</v>
      </c>
      <c r="BQ87" s="179">
        <v>0</v>
      </c>
      <c r="BR87" s="179">
        <v>0</v>
      </c>
      <c r="BS87" s="179">
        <v>0</v>
      </c>
      <c r="BT87" s="179">
        <v>0</v>
      </c>
      <c r="BU87" s="179">
        <v>0</v>
      </c>
      <c r="BV87" s="179">
        <v>0</v>
      </c>
      <c r="BW87" s="179">
        <f t="shared" si="42"/>
        <v>0</v>
      </c>
      <c r="BX87" s="179">
        <v>0</v>
      </c>
      <c r="BY87" s="179">
        <v>0</v>
      </c>
      <c r="BZ87" s="179">
        <f t="shared" si="43"/>
        <v>0</v>
      </c>
      <c r="CA87" s="179">
        <v>0</v>
      </c>
      <c r="CB87" s="179">
        <v>0</v>
      </c>
      <c r="CC87" s="179">
        <v>0</v>
      </c>
      <c r="CD87" s="180">
        <f t="shared" si="36"/>
        <v>361</v>
      </c>
      <c r="CE87" s="184">
        <v>18226</v>
      </c>
    </row>
    <row r="88" spans="1:83" s="23" customFormat="1" ht="12" customHeight="1">
      <c r="A88" s="186" t="s">
        <v>151</v>
      </c>
      <c r="B88" s="187">
        <v>0</v>
      </c>
      <c r="C88" s="188">
        <v>0</v>
      </c>
      <c r="D88" s="188">
        <v>0</v>
      </c>
      <c r="E88" s="189">
        <f t="shared" si="37"/>
        <v>0</v>
      </c>
      <c r="F88" s="187">
        <v>12</v>
      </c>
      <c r="G88" s="188">
        <v>897</v>
      </c>
      <c r="H88" s="188">
        <v>0</v>
      </c>
      <c r="I88" s="188">
        <v>0</v>
      </c>
      <c r="J88" s="222">
        <f t="shared" si="32"/>
        <v>909</v>
      </c>
      <c r="K88" s="187">
        <v>258</v>
      </c>
      <c r="L88" s="188">
        <v>973</v>
      </c>
      <c r="M88" s="188">
        <v>45</v>
      </c>
      <c r="N88" s="188">
        <f t="shared" si="31"/>
        <v>1276</v>
      </c>
      <c r="O88" s="188">
        <v>60</v>
      </c>
      <c r="P88" s="188">
        <v>0</v>
      </c>
      <c r="Q88" s="188">
        <v>50</v>
      </c>
      <c r="R88" s="188">
        <v>26</v>
      </c>
      <c r="S88" s="188">
        <v>17</v>
      </c>
      <c r="T88" s="188">
        <v>18</v>
      </c>
      <c r="U88" s="188">
        <v>526</v>
      </c>
      <c r="V88" s="188">
        <v>12</v>
      </c>
      <c r="W88" s="188">
        <v>437</v>
      </c>
      <c r="X88" s="188">
        <v>33</v>
      </c>
      <c r="Y88" s="188">
        <v>310</v>
      </c>
      <c r="Z88" s="188">
        <v>14</v>
      </c>
      <c r="AA88" s="188">
        <v>48</v>
      </c>
      <c r="AB88" s="188">
        <v>23</v>
      </c>
      <c r="AC88" s="188">
        <v>612</v>
      </c>
      <c r="AD88" s="188">
        <v>46</v>
      </c>
      <c r="AE88" s="188">
        <v>423</v>
      </c>
      <c r="AF88" s="188">
        <v>430</v>
      </c>
      <c r="AG88" s="188">
        <v>963</v>
      </c>
      <c r="AH88" s="188">
        <v>1133</v>
      </c>
      <c r="AI88" s="188">
        <v>1533</v>
      </c>
      <c r="AJ88" s="188">
        <v>64941</v>
      </c>
      <c r="AK88" s="188">
        <v>234</v>
      </c>
      <c r="AL88" s="188">
        <v>1360</v>
      </c>
      <c r="AM88" s="188">
        <v>247</v>
      </c>
      <c r="AN88" s="188">
        <v>329</v>
      </c>
      <c r="AO88" s="193">
        <f t="shared" si="35"/>
        <v>75101</v>
      </c>
      <c r="AP88" s="190">
        <v>0</v>
      </c>
      <c r="AQ88" s="191">
        <v>0</v>
      </c>
      <c r="AR88" s="192">
        <f t="shared" si="33"/>
        <v>0</v>
      </c>
      <c r="AS88" s="194">
        <v>0</v>
      </c>
      <c r="AT88" s="195">
        <f t="shared" si="34"/>
        <v>76010</v>
      </c>
      <c r="AU88" s="187">
        <v>1</v>
      </c>
      <c r="AV88" s="188">
        <v>417</v>
      </c>
      <c r="AW88" s="188">
        <f t="shared" si="38"/>
        <v>418</v>
      </c>
      <c r="AX88" s="188">
        <v>0</v>
      </c>
      <c r="AY88" s="188">
        <v>0</v>
      </c>
      <c r="AZ88" s="188">
        <v>0</v>
      </c>
      <c r="BA88" s="188">
        <v>0</v>
      </c>
      <c r="BB88" s="188">
        <f t="shared" si="39"/>
        <v>0</v>
      </c>
      <c r="BC88" s="188">
        <v>367</v>
      </c>
      <c r="BD88" s="188">
        <v>0</v>
      </c>
      <c r="BE88" s="188">
        <v>0</v>
      </c>
      <c r="BF88" s="188">
        <f t="shared" si="40"/>
        <v>0</v>
      </c>
      <c r="BG88" s="188">
        <v>0</v>
      </c>
      <c r="BH88" s="188">
        <v>0</v>
      </c>
      <c r="BI88" s="188">
        <v>0</v>
      </c>
      <c r="BJ88" s="188">
        <v>34</v>
      </c>
      <c r="BK88" s="188">
        <f t="shared" si="41"/>
        <v>34</v>
      </c>
      <c r="BL88" s="188">
        <v>0</v>
      </c>
      <c r="BM88" s="188">
        <v>0</v>
      </c>
      <c r="BN88" s="188">
        <v>0</v>
      </c>
      <c r="BO88" s="188">
        <v>91</v>
      </c>
      <c r="BP88" s="188">
        <v>0</v>
      </c>
      <c r="BQ88" s="188">
        <v>0</v>
      </c>
      <c r="BR88" s="188">
        <v>0</v>
      </c>
      <c r="BS88" s="188">
        <v>0</v>
      </c>
      <c r="BT88" s="188">
        <v>150</v>
      </c>
      <c r="BU88" s="188">
        <v>0</v>
      </c>
      <c r="BV88" s="188">
        <v>0</v>
      </c>
      <c r="BW88" s="188">
        <f t="shared" si="42"/>
        <v>150</v>
      </c>
      <c r="BX88" s="188">
        <v>0</v>
      </c>
      <c r="BY88" s="188">
        <v>0</v>
      </c>
      <c r="BZ88" s="188">
        <f t="shared" si="43"/>
        <v>0</v>
      </c>
      <c r="CA88" s="188">
        <v>0</v>
      </c>
      <c r="CB88" s="188">
        <v>0</v>
      </c>
      <c r="CC88" s="188">
        <v>0</v>
      </c>
      <c r="CD88" s="189">
        <f t="shared" si="36"/>
        <v>1060</v>
      </c>
      <c r="CE88" s="194">
        <v>77070</v>
      </c>
    </row>
    <row r="89" spans="1:83" s="23" customFormat="1" ht="12" customHeight="1">
      <c r="A89" s="177" t="s">
        <v>152</v>
      </c>
      <c r="B89" s="178">
        <v>0</v>
      </c>
      <c r="C89" s="179">
        <v>0</v>
      </c>
      <c r="D89" s="179">
        <v>0</v>
      </c>
      <c r="E89" s="180">
        <f t="shared" si="37"/>
        <v>0</v>
      </c>
      <c r="F89" s="178">
        <v>0</v>
      </c>
      <c r="G89" s="179">
        <v>0</v>
      </c>
      <c r="H89" s="179">
        <v>0</v>
      </c>
      <c r="I89" s="179">
        <v>0</v>
      </c>
      <c r="J89" s="223">
        <f t="shared" si="32"/>
        <v>0</v>
      </c>
      <c r="K89" s="178">
        <v>0</v>
      </c>
      <c r="L89" s="179">
        <v>0</v>
      </c>
      <c r="M89" s="179">
        <v>0</v>
      </c>
      <c r="N89" s="179">
        <f t="shared" si="31"/>
        <v>0</v>
      </c>
      <c r="O89" s="179">
        <v>0</v>
      </c>
      <c r="P89" s="179">
        <v>0</v>
      </c>
      <c r="Q89" s="179">
        <v>0</v>
      </c>
      <c r="R89" s="179">
        <v>0</v>
      </c>
      <c r="S89" s="179">
        <v>0</v>
      </c>
      <c r="T89" s="179">
        <v>0</v>
      </c>
      <c r="U89" s="179">
        <v>0</v>
      </c>
      <c r="V89" s="179">
        <v>0</v>
      </c>
      <c r="W89" s="179">
        <v>0</v>
      </c>
      <c r="X89" s="179">
        <v>0</v>
      </c>
      <c r="Y89" s="179">
        <v>0</v>
      </c>
      <c r="Z89" s="179">
        <v>0</v>
      </c>
      <c r="AA89" s="179">
        <v>0</v>
      </c>
      <c r="AB89" s="179">
        <v>0</v>
      </c>
      <c r="AC89" s="179">
        <v>0</v>
      </c>
      <c r="AD89" s="179">
        <v>0</v>
      </c>
      <c r="AE89" s="179">
        <v>0</v>
      </c>
      <c r="AF89" s="179">
        <v>0</v>
      </c>
      <c r="AG89" s="179">
        <v>0</v>
      </c>
      <c r="AH89" s="179">
        <v>0</v>
      </c>
      <c r="AI89" s="179">
        <v>0</v>
      </c>
      <c r="AJ89" s="179">
        <v>0</v>
      </c>
      <c r="AK89" s="179">
        <v>114803</v>
      </c>
      <c r="AL89" s="179">
        <v>2281</v>
      </c>
      <c r="AM89" s="179">
        <v>0</v>
      </c>
      <c r="AN89" s="179">
        <v>0</v>
      </c>
      <c r="AO89" s="183">
        <f t="shared" si="35"/>
        <v>117084</v>
      </c>
      <c r="AP89" s="181">
        <v>0</v>
      </c>
      <c r="AQ89" s="22">
        <v>0</v>
      </c>
      <c r="AR89" s="182">
        <f t="shared" si="33"/>
        <v>0</v>
      </c>
      <c r="AS89" s="184">
        <v>0</v>
      </c>
      <c r="AT89" s="185">
        <f t="shared" si="34"/>
        <v>117084</v>
      </c>
      <c r="AU89" s="178">
        <v>0</v>
      </c>
      <c r="AV89" s="179">
        <v>0</v>
      </c>
      <c r="AW89" s="179">
        <f t="shared" si="38"/>
        <v>0</v>
      </c>
      <c r="AX89" s="179">
        <v>0</v>
      </c>
      <c r="AY89" s="179">
        <v>0</v>
      </c>
      <c r="AZ89" s="179">
        <v>0</v>
      </c>
      <c r="BA89" s="179">
        <v>0</v>
      </c>
      <c r="BB89" s="179">
        <f t="shared" si="39"/>
        <v>0</v>
      </c>
      <c r="BC89" s="179">
        <v>0</v>
      </c>
      <c r="BD89" s="179">
        <v>0</v>
      </c>
      <c r="BE89" s="179">
        <v>0</v>
      </c>
      <c r="BF89" s="179">
        <f t="shared" si="40"/>
        <v>0</v>
      </c>
      <c r="BG89" s="179">
        <v>0</v>
      </c>
      <c r="BH89" s="179">
        <v>0</v>
      </c>
      <c r="BI89" s="179">
        <v>0</v>
      </c>
      <c r="BJ89" s="179">
        <v>0</v>
      </c>
      <c r="BK89" s="179">
        <f t="shared" si="41"/>
        <v>0</v>
      </c>
      <c r="BL89" s="179">
        <v>0</v>
      </c>
      <c r="BM89" s="179">
        <v>0</v>
      </c>
      <c r="BN89" s="179">
        <v>0</v>
      </c>
      <c r="BO89" s="179">
        <v>0</v>
      </c>
      <c r="BP89" s="179">
        <v>0</v>
      </c>
      <c r="BQ89" s="179">
        <v>0</v>
      </c>
      <c r="BR89" s="179">
        <v>0</v>
      </c>
      <c r="BS89" s="179">
        <v>0</v>
      </c>
      <c r="BT89" s="179">
        <v>0</v>
      </c>
      <c r="BU89" s="179">
        <v>0</v>
      </c>
      <c r="BV89" s="179">
        <v>0</v>
      </c>
      <c r="BW89" s="179">
        <f t="shared" si="42"/>
        <v>0</v>
      </c>
      <c r="BX89" s="179">
        <v>0</v>
      </c>
      <c r="BY89" s="179">
        <v>0</v>
      </c>
      <c r="BZ89" s="179">
        <f t="shared" si="43"/>
        <v>0</v>
      </c>
      <c r="CA89" s="179">
        <v>0</v>
      </c>
      <c r="CB89" s="179">
        <v>0</v>
      </c>
      <c r="CC89" s="179">
        <v>0</v>
      </c>
      <c r="CD89" s="180">
        <f t="shared" si="36"/>
        <v>0</v>
      </c>
      <c r="CE89" s="184">
        <v>117084</v>
      </c>
    </row>
    <row r="90" spans="1:83" s="23" customFormat="1" ht="12" customHeight="1">
      <c r="A90" s="186" t="s">
        <v>153</v>
      </c>
      <c r="B90" s="187">
        <v>0</v>
      </c>
      <c r="C90" s="188">
        <v>0</v>
      </c>
      <c r="D90" s="188">
        <v>0</v>
      </c>
      <c r="E90" s="189">
        <f t="shared" si="37"/>
        <v>0</v>
      </c>
      <c r="F90" s="187">
        <v>0</v>
      </c>
      <c r="G90" s="188">
        <v>0</v>
      </c>
      <c r="H90" s="188">
        <v>0</v>
      </c>
      <c r="I90" s="188">
        <v>0</v>
      </c>
      <c r="J90" s="222">
        <f t="shared" si="32"/>
        <v>0</v>
      </c>
      <c r="K90" s="187">
        <v>0</v>
      </c>
      <c r="L90" s="188">
        <v>0</v>
      </c>
      <c r="M90" s="188">
        <v>0</v>
      </c>
      <c r="N90" s="188">
        <f t="shared" si="31"/>
        <v>0</v>
      </c>
      <c r="O90" s="188">
        <v>0</v>
      </c>
      <c r="P90" s="188">
        <v>0</v>
      </c>
      <c r="Q90" s="188">
        <v>10</v>
      </c>
      <c r="R90" s="188">
        <v>0</v>
      </c>
      <c r="S90" s="188">
        <v>0</v>
      </c>
      <c r="T90" s="188">
        <v>7</v>
      </c>
      <c r="U90" s="188">
        <v>0</v>
      </c>
      <c r="V90" s="188">
        <v>0</v>
      </c>
      <c r="W90" s="188">
        <v>0</v>
      </c>
      <c r="X90" s="188">
        <v>0</v>
      </c>
      <c r="Y90" s="188">
        <v>0</v>
      </c>
      <c r="Z90" s="188">
        <v>0</v>
      </c>
      <c r="AA90" s="188">
        <v>0</v>
      </c>
      <c r="AB90" s="188">
        <v>0</v>
      </c>
      <c r="AC90" s="188">
        <v>60</v>
      </c>
      <c r="AD90" s="188">
        <v>121</v>
      </c>
      <c r="AE90" s="188">
        <v>0</v>
      </c>
      <c r="AF90" s="188">
        <v>0</v>
      </c>
      <c r="AG90" s="188">
        <v>159</v>
      </c>
      <c r="AH90" s="188">
        <v>8</v>
      </c>
      <c r="AI90" s="188">
        <v>17</v>
      </c>
      <c r="AJ90" s="188">
        <v>348</v>
      </c>
      <c r="AK90" s="188">
        <v>46391</v>
      </c>
      <c r="AL90" s="188">
        <v>685</v>
      </c>
      <c r="AM90" s="188">
        <v>0</v>
      </c>
      <c r="AN90" s="188">
        <v>0</v>
      </c>
      <c r="AO90" s="193">
        <f t="shared" si="35"/>
        <v>47806</v>
      </c>
      <c r="AP90" s="190">
        <v>0</v>
      </c>
      <c r="AQ90" s="191">
        <v>0</v>
      </c>
      <c r="AR90" s="192">
        <f t="shared" si="33"/>
        <v>0</v>
      </c>
      <c r="AS90" s="194">
        <v>0</v>
      </c>
      <c r="AT90" s="195">
        <f t="shared" si="34"/>
        <v>47806</v>
      </c>
      <c r="AU90" s="187">
        <v>0</v>
      </c>
      <c r="AV90" s="188">
        <v>0</v>
      </c>
      <c r="AW90" s="188">
        <f t="shared" si="38"/>
        <v>0</v>
      </c>
      <c r="AX90" s="188">
        <v>0</v>
      </c>
      <c r="AY90" s="188">
        <v>0</v>
      </c>
      <c r="AZ90" s="188">
        <v>0</v>
      </c>
      <c r="BA90" s="188">
        <v>0</v>
      </c>
      <c r="BB90" s="188">
        <f t="shared" si="39"/>
        <v>0</v>
      </c>
      <c r="BC90" s="188">
        <v>13</v>
      </c>
      <c r="BD90" s="188">
        <v>0</v>
      </c>
      <c r="BE90" s="188">
        <v>0</v>
      </c>
      <c r="BF90" s="188">
        <f t="shared" si="40"/>
        <v>0</v>
      </c>
      <c r="BG90" s="188">
        <v>0</v>
      </c>
      <c r="BH90" s="188">
        <v>0</v>
      </c>
      <c r="BI90" s="188">
        <v>0</v>
      </c>
      <c r="BJ90" s="188">
        <v>0</v>
      </c>
      <c r="BK90" s="188">
        <f t="shared" si="41"/>
        <v>0</v>
      </c>
      <c r="BL90" s="188">
        <v>0</v>
      </c>
      <c r="BM90" s="188">
        <v>0</v>
      </c>
      <c r="BN90" s="188">
        <v>0</v>
      </c>
      <c r="BO90" s="188">
        <v>0</v>
      </c>
      <c r="BP90" s="188">
        <v>0</v>
      </c>
      <c r="BQ90" s="188">
        <v>57</v>
      </c>
      <c r="BR90" s="188">
        <v>0</v>
      </c>
      <c r="BS90" s="188">
        <v>0</v>
      </c>
      <c r="BT90" s="188">
        <v>0</v>
      </c>
      <c r="BU90" s="188">
        <v>0</v>
      </c>
      <c r="BV90" s="188">
        <v>0</v>
      </c>
      <c r="BW90" s="188">
        <f t="shared" si="42"/>
        <v>0</v>
      </c>
      <c r="BX90" s="188">
        <v>0</v>
      </c>
      <c r="BY90" s="188">
        <v>0</v>
      </c>
      <c r="BZ90" s="188">
        <f t="shared" si="43"/>
        <v>0</v>
      </c>
      <c r="CA90" s="188">
        <v>0</v>
      </c>
      <c r="CB90" s="188">
        <v>0</v>
      </c>
      <c r="CC90" s="188">
        <v>0</v>
      </c>
      <c r="CD90" s="189">
        <f t="shared" si="36"/>
        <v>70</v>
      </c>
      <c r="CE90" s="194">
        <v>47876</v>
      </c>
    </row>
    <row r="91" spans="1:83" s="23" customFormat="1" ht="12" customHeight="1">
      <c r="A91" s="177" t="s">
        <v>154</v>
      </c>
      <c r="B91" s="178">
        <v>0</v>
      </c>
      <c r="C91" s="179">
        <v>0</v>
      </c>
      <c r="D91" s="179">
        <v>0</v>
      </c>
      <c r="E91" s="180">
        <f t="shared" si="37"/>
        <v>0</v>
      </c>
      <c r="F91" s="178">
        <v>0</v>
      </c>
      <c r="G91" s="179">
        <v>0</v>
      </c>
      <c r="H91" s="179">
        <v>0</v>
      </c>
      <c r="I91" s="179">
        <v>0</v>
      </c>
      <c r="J91" s="223">
        <f t="shared" si="32"/>
        <v>0</v>
      </c>
      <c r="K91" s="178">
        <v>0</v>
      </c>
      <c r="L91" s="179">
        <v>0</v>
      </c>
      <c r="M91" s="179">
        <v>0</v>
      </c>
      <c r="N91" s="179">
        <f t="shared" si="31"/>
        <v>0</v>
      </c>
      <c r="O91" s="179">
        <v>0</v>
      </c>
      <c r="P91" s="179">
        <v>0</v>
      </c>
      <c r="Q91" s="179">
        <v>147</v>
      </c>
      <c r="R91" s="179">
        <v>0</v>
      </c>
      <c r="S91" s="179">
        <v>124</v>
      </c>
      <c r="T91" s="179">
        <v>0</v>
      </c>
      <c r="U91" s="179">
        <v>0</v>
      </c>
      <c r="V91" s="179">
        <v>0</v>
      </c>
      <c r="W91" s="179">
        <v>0</v>
      </c>
      <c r="X91" s="179">
        <v>0</v>
      </c>
      <c r="Y91" s="179">
        <v>54</v>
      </c>
      <c r="Z91" s="179">
        <v>32</v>
      </c>
      <c r="AA91" s="179">
        <v>0</v>
      </c>
      <c r="AB91" s="179">
        <v>0</v>
      </c>
      <c r="AC91" s="179">
        <v>578</v>
      </c>
      <c r="AD91" s="179">
        <v>59</v>
      </c>
      <c r="AE91" s="179">
        <v>6</v>
      </c>
      <c r="AF91" s="179">
        <v>90</v>
      </c>
      <c r="AG91" s="179">
        <v>305</v>
      </c>
      <c r="AH91" s="179">
        <v>122</v>
      </c>
      <c r="AI91" s="179">
        <v>133</v>
      </c>
      <c r="AJ91" s="179">
        <v>1241</v>
      </c>
      <c r="AK91" s="179">
        <v>527</v>
      </c>
      <c r="AL91" s="179">
        <v>71865</v>
      </c>
      <c r="AM91" s="179">
        <v>138</v>
      </c>
      <c r="AN91" s="179">
        <v>0</v>
      </c>
      <c r="AO91" s="183">
        <f t="shared" si="35"/>
        <v>75421</v>
      </c>
      <c r="AP91" s="181">
        <v>0</v>
      </c>
      <c r="AQ91" s="22">
        <v>0</v>
      </c>
      <c r="AR91" s="182">
        <f t="shared" si="33"/>
        <v>0</v>
      </c>
      <c r="AS91" s="184">
        <v>0</v>
      </c>
      <c r="AT91" s="185">
        <f t="shared" si="34"/>
        <v>75421</v>
      </c>
      <c r="AU91" s="178">
        <v>477</v>
      </c>
      <c r="AV91" s="179">
        <v>0</v>
      </c>
      <c r="AW91" s="179">
        <f t="shared" si="38"/>
        <v>477</v>
      </c>
      <c r="AX91" s="179">
        <v>0</v>
      </c>
      <c r="AY91" s="179">
        <v>0</v>
      </c>
      <c r="AZ91" s="179">
        <v>0</v>
      </c>
      <c r="BA91" s="179">
        <v>0</v>
      </c>
      <c r="BB91" s="179">
        <f t="shared" si="39"/>
        <v>0</v>
      </c>
      <c r="BC91" s="179">
        <v>0</v>
      </c>
      <c r="BD91" s="179">
        <v>0</v>
      </c>
      <c r="BE91" s="179">
        <v>0</v>
      </c>
      <c r="BF91" s="179">
        <f t="shared" si="40"/>
        <v>0</v>
      </c>
      <c r="BG91" s="179">
        <v>0</v>
      </c>
      <c r="BH91" s="179">
        <v>0</v>
      </c>
      <c r="BI91" s="179">
        <v>0</v>
      </c>
      <c r="BJ91" s="179">
        <v>0</v>
      </c>
      <c r="BK91" s="179">
        <f t="shared" si="41"/>
        <v>0</v>
      </c>
      <c r="BL91" s="179">
        <v>0</v>
      </c>
      <c r="BM91" s="179">
        <v>0</v>
      </c>
      <c r="BN91" s="179">
        <v>0</v>
      </c>
      <c r="BO91" s="179">
        <v>0</v>
      </c>
      <c r="BP91" s="179">
        <v>0</v>
      </c>
      <c r="BQ91" s="179">
        <v>0</v>
      </c>
      <c r="BR91" s="179">
        <v>0</v>
      </c>
      <c r="BS91" s="179">
        <v>0</v>
      </c>
      <c r="BT91" s="179">
        <v>0</v>
      </c>
      <c r="BU91" s="179">
        <v>0</v>
      </c>
      <c r="BV91" s="179">
        <v>0</v>
      </c>
      <c r="BW91" s="179">
        <f t="shared" si="42"/>
        <v>0</v>
      </c>
      <c r="BX91" s="179">
        <v>0</v>
      </c>
      <c r="BY91" s="179">
        <v>0</v>
      </c>
      <c r="BZ91" s="179">
        <f t="shared" si="43"/>
        <v>0</v>
      </c>
      <c r="CA91" s="179">
        <v>0</v>
      </c>
      <c r="CB91" s="179">
        <v>0</v>
      </c>
      <c r="CC91" s="179">
        <v>0</v>
      </c>
      <c r="CD91" s="180">
        <f t="shared" si="36"/>
        <v>477</v>
      </c>
      <c r="CE91" s="184">
        <v>75898</v>
      </c>
    </row>
    <row r="92" spans="1:83" s="23" customFormat="1" ht="12" customHeight="1">
      <c r="A92" s="186" t="s">
        <v>155</v>
      </c>
      <c r="B92" s="187">
        <v>0</v>
      </c>
      <c r="C92" s="188">
        <v>0</v>
      </c>
      <c r="D92" s="188">
        <v>0</v>
      </c>
      <c r="E92" s="189">
        <f t="shared" si="37"/>
        <v>0</v>
      </c>
      <c r="F92" s="187">
        <v>0</v>
      </c>
      <c r="G92" s="188">
        <v>0</v>
      </c>
      <c r="H92" s="188">
        <v>0</v>
      </c>
      <c r="I92" s="188">
        <v>0</v>
      </c>
      <c r="J92" s="222">
        <f t="shared" si="32"/>
        <v>0</v>
      </c>
      <c r="K92" s="187">
        <v>0</v>
      </c>
      <c r="L92" s="188">
        <v>0</v>
      </c>
      <c r="M92" s="188">
        <v>0</v>
      </c>
      <c r="N92" s="188">
        <f t="shared" si="31"/>
        <v>0</v>
      </c>
      <c r="O92" s="188">
        <v>0</v>
      </c>
      <c r="P92" s="188">
        <v>0</v>
      </c>
      <c r="Q92" s="188">
        <v>0</v>
      </c>
      <c r="R92" s="188">
        <v>0</v>
      </c>
      <c r="S92" s="188">
        <v>0</v>
      </c>
      <c r="T92" s="188">
        <v>0</v>
      </c>
      <c r="U92" s="188">
        <v>0</v>
      </c>
      <c r="V92" s="188">
        <v>0</v>
      </c>
      <c r="W92" s="188">
        <v>0</v>
      </c>
      <c r="X92" s="188">
        <v>0</v>
      </c>
      <c r="Y92" s="188">
        <v>0</v>
      </c>
      <c r="Z92" s="188">
        <v>0</v>
      </c>
      <c r="AA92" s="188">
        <v>0</v>
      </c>
      <c r="AB92" s="188">
        <v>0</v>
      </c>
      <c r="AC92" s="188">
        <v>50</v>
      </c>
      <c r="AD92" s="188">
        <v>0</v>
      </c>
      <c r="AE92" s="188">
        <v>0</v>
      </c>
      <c r="AF92" s="188">
        <v>38</v>
      </c>
      <c r="AG92" s="188">
        <v>101</v>
      </c>
      <c r="AH92" s="188">
        <v>48</v>
      </c>
      <c r="AI92" s="188">
        <v>120</v>
      </c>
      <c r="AJ92" s="188">
        <v>184</v>
      </c>
      <c r="AK92" s="188">
        <v>0</v>
      </c>
      <c r="AL92" s="188">
        <v>513</v>
      </c>
      <c r="AM92" s="188">
        <v>36952</v>
      </c>
      <c r="AN92" s="188">
        <v>63</v>
      </c>
      <c r="AO92" s="193">
        <f t="shared" si="35"/>
        <v>38069</v>
      </c>
      <c r="AP92" s="190">
        <v>0</v>
      </c>
      <c r="AQ92" s="191">
        <v>0</v>
      </c>
      <c r="AR92" s="192">
        <f t="shared" si="33"/>
        <v>0</v>
      </c>
      <c r="AS92" s="194">
        <v>0</v>
      </c>
      <c r="AT92" s="195">
        <f t="shared" si="34"/>
        <v>38069</v>
      </c>
      <c r="AU92" s="187">
        <v>0</v>
      </c>
      <c r="AV92" s="188">
        <v>0</v>
      </c>
      <c r="AW92" s="188">
        <f t="shared" si="38"/>
        <v>0</v>
      </c>
      <c r="AX92" s="188">
        <v>0</v>
      </c>
      <c r="AY92" s="188">
        <v>0</v>
      </c>
      <c r="AZ92" s="188">
        <v>0</v>
      </c>
      <c r="BA92" s="188">
        <v>0</v>
      </c>
      <c r="BB92" s="188">
        <f t="shared" si="39"/>
        <v>0</v>
      </c>
      <c r="BC92" s="188">
        <v>147</v>
      </c>
      <c r="BD92" s="188">
        <v>0</v>
      </c>
      <c r="BE92" s="188">
        <v>0</v>
      </c>
      <c r="BF92" s="188">
        <f t="shared" si="40"/>
        <v>0</v>
      </c>
      <c r="BG92" s="188">
        <v>0</v>
      </c>
      <c r="BH92" s="188">
        <v>0</v>
      </c>
      <c r="BI92" s="188">
        <v>0</v>
      </c>
      <c r="BJ92" s="188">
        <v>0</v>
      </c>
      <c r="BK92" s="188">
        <f t="shared" si="41"/>
        <v>0</v>
      </c>
      <c r="BL92" s="188">
        <v>0</v>
      </c>
      <c r="BM92" s="188">
        <v>0</v>
      </c>
      <c r="BN92" s="188">
        <v>0</v>
      </c>
      <c r="BO92" s="188">
        <v>0</v>
      </c>
      <c r="BP92" s="188">
        <v>0</v>
      </c>
      <c r="BQ92" s="188">
        <v>0</v>
      </c>
      <c r="BR92" s="188">
        <v>0</v>
      </c>
      <c r="BS92" s="188">
        <v>0</v>
      </c>
      <c r="BT92" s="188">
        <v>0</v>
      </c>
      <c r="BU92" s="188">
        <v>0</v>
      </c>
      <c r="BV92" s="188">
        <v>0</v>
      </c>
      <c r="BW92" s="188">
        <f t="shared" si="42"/>
        <v>0</v>
      </c>
      <c r="BX92" s="188">
        <v>0</v>
      </c>
      <c r="BY92" s="188">
        <v>0</v>
      </c>
      <c r="BZ92" s="188">
        <f t="shared" si="43"/>
        <v>0</v>
      </c>
      <c r="CA92" s="188">
        <v>0</v>
      </c>
      <c r="CB92" s="188">
        <v>0</v>
      </c>
      <c r="CC92" s="188">
        <v>0</v>
      </c>
      <c r="CD92" s="189">
        <f t="shared" si="36"/>
        <v>147</v>
      </c>
      <c r="CE92" s="194">
        <v>38216</v>
      </c>
    </row>
    <row r="93" spans="1:83" s="23" customFormat="1" ht="12" customHeight="1">
      <c r="A93" s="177" t="s">
        <v>156</v>
      </c>
      <c r="B93" s="178">
        <v>0</v>
      </c>
      <c r="C93" s="179">
        <v>0</v>
      </c>
      <c r="D93" s="179">
        <v>0</v>
      </c>
      <c r="E93" s="180">
        <f t="shared" si="37"/>
        <v>0</v>
      </c>
      <c r="F93" s="178">
        <v>0</v>
      </c>
      <c r="G93" s="179">
        <v>0</v>
      </c>
      <c r="H93" s="179">
        <v>0</v>
      </c>
      <c r="I93" s="179">
        <v>0</v>
      </c>
      <c r="J93" s="223">
        <f t="shared" si="32"/>
        <v>0</v>
      </c>
      <c r="K93" s="178">
        <v>0</v>
      </c>
      <c r="L93" s="179">
        <v>0</v>
      </c>
      <c r="M93" s="179">
        <v>0</v>
      </c>
      <c r="N93" s="179">
        <f t="shared" ref="N93:N94" si="44">SUM(K93:M93)</f>
        <v>0</v>
      </c>
      <c r="O93" s="179">
        <v>0</v>
      </c>
      <c r="P93" s="179">
        <v>0</v>
      </c>
      <c r="Q93" s="179">
        <v>11</v>
      </c>
      <c r="R93" s="179">
        <v>0</v>
      </c>
      <c r="S93" s="179">
        <v>0</v>
      </c>
      <c r="T93" s="179">
        <v>104</v>
      </c>
      <c r="U93" s="179">
        <v>0</v>
      </c>
      <c r="V93" s="179">
        <v>0</v>
      </c>
      <c r="W93" s="179">
        <v>0</v>
      </c>
      <c r="X93" s="179">
        <v>0</v>
      </c>
      <c r="Y93" s="179">
        <v>14</v>
      </c>
      <c r="Z93" s="179">
        <v>0</v>
      </c>
      <c r="AA93" s="179">
        <v>0</v>
      </c>
      <c r="AB93" s="179">
        <v>0</v>
      </c>
      <c r="AC93" s="179">
        <v>259</v>
      </c>
      <c r="AD93" s="179">
        <v>10</v>
      </c>
      <c r="AE93" s="179">
        <v>0</v>
      </c>
      <c r="AF93" s="179">
        <v>0</v>
      </c>
      <c r="AG93" s="179">
        <v>185</v>
      </c>
      <c r="AH93" s="179">
        <v>35</v>
      </c>
      <c r="AI93" s="179">
        <v>117</v>
      </c>
      <c r="AJ93" s="179">
        <v>130</v>
      </c>
      <c r="AK93" s="179">
        <v>0</v>
      </c>
      <c r="AL93" s="179">
        <v>31</v>
      </c>
      <c r="AM93" s="179">
        <v>55</v>
      </c>
      <c r="AN93" s="179">
        <v>35242</v>
      </c>
      <c r="AO93" s="183">
        <f t="shared" si="35"/>
        <v>36193</v>
      </c>
      <c r="AP93" s="181">
        <v>0</v>
      </c>
      <c r="AQ93" s="22">
        <v>0</v>
      </c>
      <c r="AR93" s="182">
        <f t="shared" si="33"/>
        <v>0</v>
      </c>
      <c r="AS93" s="184">
        <v>0</v>
      </c>
      <c r="AT93" s="185">
        <f t="shared" si="34"/>
        <v>36193</v>
      </c>
      <c r="AU93" s="178">
        <v>4</v>
      </c>
      <c r="AV93" s="179">
        <v>869</v>
      </c>
      <c r="AW93" s="179">
        <f t="shared" si="38"/>
        <v>873</v>
      </c>
      <c r="AX93" s="179">
        <v>0</v>
      </c>
      <c r="AY93" s="179">
        <v>0</v>
      </c>
      <c r="AZ93" s="179">
        <v>0</v>
      </c>
      <c r="BA93" s="179">
        <v>0</v>
      </c>
      <c r="BB93" s="179">
        <f t="shared" si="39"/>
        <v>0</v>
      </c>
      <c r="BC93" s="179">
        <v>18</v>
      </c>
      <c r="BD93" s="179">
        <v>0</v>
      </c>
      <c r="BE93" s="179">
        <v>0</v>
      </c>
      <c r="BF93" s="179">
        <f t="shared" si="40"/>
        <v>0</v>
      </c>
      <c r="BG93" s="179">
        <v>0</v>
      </c>
      <c r="BH93" s="179">
        <v>0</v>
      </c>
      <c r="BI93" s="179">
        <v>0</v>
      </c>
      <c r="BJ93" s="179">
        <v>0</v>
      </c>
      <c r="BK93" s="179">
        <f t="shared" si="41"/>
        <v>0</v>
      </c>
      <c r="BL93" s="179">
        <v>0</v>
      </c>
      <c r="BM93" s="179">
        <v>0</v>
      </c>
      <c r="BN93" s="179">
        <v>0</v>
      </c>
      <c r="BO93" s="179">
        <v>0</v>
      </c>
      <c r="BP93" s="179">
        <v>0</v>
      </c>
      <c r="BQ93" s="179">
        <v>0</v>
      </c>
      <c r="BR93" s="179">
        <v>0</v>
      </c>
      <c r="BS93" s="179">
        <v>0</v>
      </c>
      <c r="BT93" s="179">
        <v>0</v>
      </c>
      <c r="BU93" s="179">
        <v>0</v>
      </c>
      <c r="BV93" s="179">
        <v>0</v>
      </c>
      <c r="BW93" s="179">
        <f t="shared" si="42"/>
        <v>0</v>
      </c>
      <c r="BX93" s="179">
        <v>0</v>
      </c>
      <c r="BY93" s="179">
        <v>0</v>
      </c>
      <c r="BZ93" s="179">
        <f t="shared" si="43"/>
        <v>0</v>
      </c>
      <c r="CA93" s="179">
        <v>0</v>
      </c>
      <c r="CB93" s="179">
        <v>0</v>
      </c>
      <c r="CC93" s="179">
        <v>0</v>
      </c>
      <c r="CD93" s="180">
        <f t="shared" si="36"/>
        <v>891</v>
      </c>
      <c r="CE93" s="184">
        <v>37084</v>
      </c>
    </row>
    <row r="94" spans="1:83" s="23" customFormat="1" ht="12" customHeight="1">
      <c r="A94" s="186" t="s">
        <v>157</v>
      </c>
      <c r="B94" s="187">
        <v>0</v>
      </c>
      <c r="C94" s="188">
        <v>0</v>
      </c>
      <c r="D94" s="188">
        <v>0</v>
      </c>
      <c r="E94" s="189">
        <f t="shared" si="37"/>
        <v>0</v>
      </c>
      <c r="F94" s="187">
        <v>0</v>
      </c>
      <c r="G94" s="188">
        <v>0</v>
      </c>
      <c r="H94" s="188">
        <v>0</v>
      </c>
      <c r="I94" s="188">
        <v>0</v>
      </c>
      <c r="J94" s="222">
        <f t="shared" si="32"/>
        <v>0</v>
      </c>
      <c r="K94" s="187">
        <v>0</v>
      </c>
      <c r="L94" s="188">
        <v>0</v>
      </c>
      <c r="M94" s="188">
        <v>0</v>
      </c>
      <c r="N94" s="188">
        <f t="shared" si="44"/>
        <v>0</v>
      </c>
      <c r="O94" s="188">
        <v>0</v>
      </c>
      <c r="P94" s="188">
        <v>0</v>
      </c>
      <c r="Q94" s="188">
        <v>106</v>
      </c>
      <c r="R94" s="188">
        <v>29</v>
      </c>
      <c r="S94" s="188">
        <v>110</v>
      </c>
      <c r="T94" s="188">
        <v>44</v>
      </c>
      <c r="U94" s="188">
        <v>131</v>
      </c>
      <c r="V94" s="188">
        <v>317</v>
      </c>
      <c r="W94" s="188">
        <v>0</v>
      </c>
      <c r="X94" s="188">
        <v>0</v>
      </c>
      <c r="Y94" s="188">
        <v>79</v>
      </c>
      <c r="Z94" s="188">
        <v>31</v>
      </c>
      <c r="AA94" s="188">
        <v>203</v>
      </c>
      <c r="AB94" s="188">
        <v>102</v>
      </c>
      <c r="AC94" s="188">
        <v>397</v>
      </c>
      <c r="AD94" s="188">
        <v>0</v>
      </c>
      <c r="AE94" s="188">
        <v>0</v>
      </c>
      <c r="AF94" s="188">
        <v>0</v>
      </c>
      <c r="AG94" s="188">
        <v>177</v>
      </c>
      <c r="AH94" s="188">
        <v>88</v>
      </c>
      <c r="AI94" s="188">
        <v>9</v>
      </c>
      <c r="AJ94" s="188">
        <v>0</v>
      </c>
      <c r="AK94" s="188">
        <v>10</v>
      </c>
      <c r="AL94" s="188">
        <v>0</v>
      </c>
      <c r="AM94" s="188">
        <v>35</v>
      </c>
      <c r="AN94" s="188">
        <v>24863</v>
      </c>
      <c r="AO94" s="193">
        <f t="shared" si="35"/>
        <v>26731</v>
      </c>
      <c r="AP94" s="190">
        <v>0</v>
      </c>
      <c r="AQ94" s="191">
        <v>0</v>
      </c>
      <c r="AR94" s="192">
        <f t="shared" si="33"/>
        <v>0</v>
      </c>
      <c r="AS94" s="194">
        <v>0</v>
      </c>
      <c r="AT94" s="195">
        <f t="shared" si="34"/>
        <v>26731</v>
      </c>
      <c r="AU94" s="187">
        <v>24</v>
      </c>
      <c r="AV94" s="188">
        <v>183</v>
      </c>
      <c r="AW94" s="188">
        <f t="shared" si="38"/>
        <v>207</v>
      </c>
      <c r="AX94" s="188">
        <v>0</v>
      </c>
      <c r="AY94" s="188">
        <v>0</v>
      </c>
      <c r="AZ94" s="188">
        <v>0</v>
      </c>
      <c r="BA94" s="188">
        <v>0</v>
      </c>
      <c r="BB94" s="188">
        <f t="shared" si="39"/>
        <v>0</v>
      </c>
      <c r="BC94" s="188">
        <v>0</v>
      </c>
      <c r="BD94" s="188">
        <v>0</v>
      </c>
      <c r="BE94" s="188">
        <v>0</v>
      </c>
      <c r="BF94" s="188">
        <f t="shared" si="40"/>
        <v>0</v>
      </c>
      <c r="BG94" s="188">
        <v>0</v>
      </c>
      <c r="BH94" s="188">
        <v>0</v>
      </c>
      <c r="BI94" s="188">
        <v>0</v>
      </c>
      <c r="BJ94" s="188">
        <v>0</v>
      </c>
      <c r="BK94" s="188">
        <f t="shared" si="41"/>
        <v>0</v>
      </c>
      <c r="BL94" s="188">
        <v>0</v>
      </c>
      <c r="BM94" s="188">
        <v>0</v>
      </c>
      <c r="BN94" s="188">
        <v>0</v>
      </c>
      <c r="BO94" s="188">
        <v>0</v>
      </c>
      <c r="BP94" s="188">
        <v>0</v>
      </c>
      <c r="BQ94" s="188">
        <v>0</v>
      </c>
      <c r="BR94" s="188">
        <v>0</v>
      </c>
      <c r="BS94" s="188">
        <v>0</v>
      </c>
      <c r="BT94" s="188">
        <v>0</v>
      </c>
      <c r="BU94" s="188">
        <v>0</v>
      </c>
      <c r="BV94" s="188">
        <v>0</v>
      </c>
      <c r="BW94" s="188">
        <f t="shared" si="42"/>
        <v>0</v>
      </c>
      <c r="BX94" s="188">
        <v>0</v>
      </c>
      <c r="BY94" s="188">
        <v>0</v>
      </c>
      <c r="BZ94" s="188">
        <f t="shared" si="43"/>
        <v>0</v>
      </c>
      <c r="CA94" s="188">
        <v>0</v>
      </c>
      <c r="CB94" s="188">
        <v>0</v>
      </c>
      <c r="CC94" s="188">
        <v>0</v>
      </c>
      <c r="CD94" s="189">
        <f t="shared" si="36"/>
        <v>207</v>
      </c>
      <c r="CE94" s="194">
        <v>26938</v>
      </c>
    </row>
    <row r="95" spans="1:83" s="23" customFormat="1" ht="12" customHeight="1">
      <c r="A95" s="162" t="s">
        <v>335</v>
      </c>
      <c r="B95" s="224">
        <f>SUM(B96:B98)</f>
        <v>1364</v>
      </c>
      <c r="C95" s="225">
        <f t="shared" ref="C95:AI95" si="45">SUM(C96:C98)</f>
        <v>2823</v>
      </c>
      <c r="D95" s="225">
        <f t="shared" si="45"/>
        <v>168</v>
      </c>
      <c r="E95" s="226">
        <f t="shared" si="45"/>
        <v>4355</v>
      </c>
      <c r="F95" s="224">
        <f t="shared" si="45"/>
        <v>0</v>
      </c>
      <c r="G95" s="225">
        <f t="shared" si="45"/>
        <v>11221</v>
      </c>
      <c r="H95" s="225">
        <f t="shared" si="45"/>
        <v>0</v>
      </c>
      <c r="I95" s="225">
        <f t="shared" si="45"/>
        <v>0</v>
      </c>
      <c r="J95" s="227">
        <f t="shared" ref="J95" si="46">SUM(J96:J98)</f>
        <v>11221</v>
      </c>
      <c r="K95" s="224">
        <f t="shared" si="45"/>
        <v>0</v>
      </c>
      <c r="L95" s="225">
        <f t="shared" si="45"/>
        <v>0</v>
      </c>
      <c r="M95" s="225">
        <f t="shared" si="45"/>
        <v>0</v>
      </c>
      <c r="N95" s="225">
        <f t="shared" si="45"/>
        <v>0</v>
      </c>
      <c r="O95" s="225">
        <f t="shared" si="45"/>
        <v>0</v>
      </c>
      <c r="P95" s="225">
        <f t="shared" si="45"/>
        <v>0</v>
      </c>
      <c r="Q95" s="225">
        <f t="shared" si="45"/>
        <v>0</v>
      </c>
      <c r="R95" s="225">
        <f t="shared" si="45"/>
        <v>0</v>
      </c>
      <c r="S95" s="225">
        <f t="shared" si="45"/>
        <v>0</v>
      </c>
      <c r="T95" s="225">
        <f t="shared" si="45"/>
        <v>0</v>
      </c>
      <c r="U95" s="225">
        <f t="shared" si="45"/>
        <v>0</v>
      </c>
      <c r="V95" s="225">
        <f t="shared" si="45"/>
        <v>0</v>
      </c>
      <c r="W95" s="225">
        <f t="shared" si="45"/>
        <v>0</v>
      </c>
      <c r="X95" s="225">
        <f t="shared" si="45"/>
        <v>0</v>
      </c>
      <c r="Y95" s="225">
        <f t="shared" si="45"/>
        <v>0</v>
      </c>
      <c r="Z95" s="225">
        <f t="shared" si="45"/>
        <v>0</v>
      </c>
      <c r="AA95" s="225">
        <f t="shared" si="45"/>
        <v>0</v>
      </c>
      <c r="AB95" s="225">
        <f t="shared" si="45"/>
        <v>0</v>
      </c>
      <c r="AC95" s="225">
        <f t="shared" si="45"/>
        <v>0</v>
      </c>
      <c r="AD95" s="225">
        <f t="shared" si="45"/>
        <v>0</v>
      </c>
      <c r="AE95" s="225">
        <f t="shared" si="45"/>
        <v>0</v>
      </c>
      <c r="AF95" s="225">
        <f t="shared" si="45"/>
        <v>0</v>
      </c>
      <c r="AG95" s="225">
        <f t="shared" si="45"/>
        <v>0</v>
      </c>
      <c r="AH95" s="225">
        <f t="shared" si="45"/>
        <v>0</v>
      </c>
      <c r="AI95" s="225">
        <f t="shared" si="45"/>
        <v>0</v>
      </c>
      <c r="AJ95" s="225">
        <f t="shared" ref="AJ95:BW95" si="47">SUM(AJ96:AJ98)</f>
        <v>0</v>
      </c>
      <c r="AK95" s="225">
        <f t="shared" si="47"/>
        <v>0</v>
      </c>
      <c r="AL95" s="225">
        <f t="shared" si="47"/>
        <v>0</v>
      </c>
      <c r="AM95" s="225">
        <f t="shared" si="47"/>
        <v>0</v>
      </c>
      <c r="AN95" s="225">
        <f t="shared" si="47"/>
        <v>0</v>
      </c>
      <c r="AO95" s="228">
        <f t="shared" si="35"/>
        <v>0</v>
      </c>
      <c r="AP95" s="224">
        <f t="shared" si="47"/>
        <v>0</v>
      </c>
      <c r="AQ95" s="225">
        <f t="shared" si="47"/>
        <v>0</v>
      </c>
      <c r="AR95" s="227">
        <f t="shared" ref="AR95" si="48">SUM(AR96:AR98)</f>
        <v>0</v>
      </c>
      <c r="AS95" s="229">
        <f t="shared" si="47"/>
        <v>573827</v>
      </c>
      <c r="AT95" s="230">
        <f t="shared" si="47"/>
        <v>585048</v>
      </c>
      <c r="AU95" s="224">
        <f t="shared" si="47"/>
        <v>0</v>
      </c>
      <c r="AV95" s="225">
        <f t="shared" si="47"/>
        <v>0</v>
      </c>
      <c r="AW95" s="225">
        <f t="shared" si="47"/>
        <v>0</v>
      </c>
      <c r="AX95" s="225">
        <f t="shared" si="47"/>
        <v>0</v>
      </c>
      <c r="AY95" s="225">
        <f t="shared" si="47"/>
        <v>0</v>
      </c>
      <c r="AZ95" s="225">
        <f t="shared" si="47"/>
        <v>0</v>
      </c>
      <c r="BA95" s="225">
        <f t="shared" si="47"/>
        <v>0</v>
      </c>
      <c r="BB95" s="225">
        <f t="shared" si="47"/>
        <v>0</v>
      </c>
      <c r="BC95" s="225">
        <f>SUM(BC96:BC98)</f>
        <v>0</v>
      </c>
      <c r="BD95" s="225">
        <f t="shared" si="47"/>
        <v>0</v>
      </c>
      <c r="BE95" s="225">
        <f t="shared" si="47"/>
        <v>0</v>
      </c>
      <c r="BF95" s="225">
        <f t="shared" si="47"/>
        <v>0</v>
      </c>
      <c r="BG95" s="225">
        <f t="shared" si="47"/>
        <v>0</v>
      </c>
      <c r="BH95" s="225">
        <f t="shared" si="47"/>
        <v>0</v>
      </c>
      <c r="BI95" s="225">
        <f t="shared" si="47"/>
        <v>0</v>
      </c>
      <c r="BJ95" s="225">
        <f t="shared" si="47"/>
        <v>0</v>
      </c>
      <c r="BK95" s="225">
        <f t="shared" si="47"/>
        <v>0</v>
      </c>
      <c r="BL95" s="225">
        <f t="shared" si="47"/>
        <v>0</v>
      </c>
      <c r="BM95" s="225">
        <f t="shared" si="47"/>
        <v>0</v>
      </c>
      <c r="BN95" s="225">
        <f t="shared" si="47"/>
        <v>0</v>
      </c>
      <c r="BO95" s="225">
        <f t="shared" si="47"/>
        <v>0</v>
      </c>
      <c r="BP95" s="225">
        <f t="shared" si="47"/>
        <v>0</v>
      </c>
      <c r="BQ95" s="225">
        <f t="shared" si="47"/>
        <v>0</v>
      </c>
      <c r="BR95" s="225">
        <f t="shared" si="47"/>
        <v>0</v>
      </c>
      <c r="BS95" s="225">
        <f t="shared" si="47"/>
        <v>0</v>
      </c>
      <c r="BT95" s="225">
        <f t="shared" si="47"/>
        <v>0</v>
      </c>
      <c r="BU95" s="225">
        <f t="shared" si="47"/>
        <v>0</v>
      </c>
      <c r="BV95" s="225">
        <f t="shared" si="47"/>
        <v>0</v>
      </c>
      <c r="BW95" s="225">
        <f t="shared" si="47"/>
        <v>0</v>
      </c>
      <c r="BX95" s="225">
        <f t="shared" ref="BX95:CE95" si="49">SUM(BX96:BX98)</f>
        <v>0</v>
      </c>
      <c r="BY95" s="225">
        <f t="shared" si="49"/>
        <v>0</v>
      </c>
      <c r="BZ95" s="225">
        <f t="shared" si="49"/>
        <v>0</v>
      </c>
      <c r="CA95" s="225">
        <f t="shared" si="49"/>
        <v>0</v>
      </c>
      <c r="CB95" s="225">
        <f t="shared" si="49"/>
        <v>0</v>
      </c>
      <c r="CC95" s="225">
        <f t="shared" si="49"/>
        <v>0</v>
      </c>
      <c r="CD95" s="226">
        <f t="shared" si="36"/>
        <v>0</v>
      </c>
      <c r="CE95" s="229">
        <f t="shared" si="49"/>
        <v>589403</v>
      </c>
    </row>
    <row r="96" spans="1:83" s="23" customFormat="1" ht="12" customHeight="1">
      <c r="A96" s="177" t="s">
        <v>161</v>
      </c>
      <c r="B96" s="178">
        <v>318</v>
      </c>
      <c r="C96" s="179">
        <v>633</v>
      </c>
      <c r="D96" s="179">
        <v>38</v>
      </c>
      <c r="E96" s="180">
        <f>SUM(B96:D96)</f>
        <v>989</v>
      </c>
      <c r="F96" s="178">
        <v>0</v>
      </c>
      <c r="G96" s="179">
        <v>0</v>
      </c>
      <c r="H96" s="179">
        <v>0</v>
      </c>
      <c r="I96" s="179">
        <v>0</v>
      </c>
      <c r="J96" s="182">
        <f>SUM(F96,G96,H96,I96)</f>
        <v>0</v>
      </c>
      <c r="K96" s="178">
        <v>0</v>
      </c>
      <c r="L96" s="179">
        <v>0</v>
      </c>
      <c r="M96" s="179">
        <v>0</v>
      </c>
      <c r="N96" s="179">
        <f>SUM(K96:M96)</f>
        <v>0</v>
      </c>
      <c r="O96" s="179">
        <v>0</v>
      </c>
      <c r="P96" s="179">
        <v>0</v>
      </c>
      <c r="Q96" s="179">
        <v>0</v>
      </c>
      <c r="R96" s="179">
        <v>0</v>
      </c>
      <c r="S96" s="179">
        <v>0</v>
      </c>
      <c r="T96" s="179">
        <v>0</v>
      </c>
      <c r="U96" s="179">
        <v>0</v>
      </c>
      <c r="V96" s="179">
        <v>0</v>
      </c>
      <c r="W96" s="179">
        <v>0</v>
      </c>
      <c r="X96" s="179">
        <v>0</v>
      </c>
      <c r="Y96" s="179">
        <v>0</v>
      </c>
      <c r="Z96" s="179">
        <v>0</v>
      </c>
      <c r="AA96" s="179">
        <v>0</v>
      </c>
      <c r="AB96" s="179">
        <v>0</v>
      </c>
      <c r="AC96" s="179">
        <v>0</v>
      </c>
      <c r="AD96" s="179">
        <v>0</v>
      </c>
      <c r="AE96" s="179">
        <v>0</v>
      </c>
      <c r="AF96" s="179">
        <v>0</v>
      </c>
      <c r="AG96" s="179">
        <v>0</v>
      </c>
      <c r="AH96" s="179">
        <v>0</v>
      </c>
      <c r="AI96" s="179">
        <v>0</v>
      </c>
      <c r="AJ96" s="179">
        <v>0</v>
      </c>
      <c r="AK96" s="179">
        <v>0</v>
      </c>
      <c r="AL96" s="179">
        <v>0</v>
      </c>
      <c r="AM96" s="179">
        <v>0</v>
      </c>
      <c r="AN96" s="179">
        <v>0</v>
      </c>
      <c r="AO96" s="183">
        <f t="shared" si="35"/>
        <v>0</v>
      </c>
      <c r="AP96" s="181">
        <v>0</v>
      </c>
      <c r="AQ96" s="22">
        <v>0</v>
      </c>
      <c r="AR96" s="182">
        <f>SUM(AP96,AQ96)</f>
        <v>0</v>
      </c>
      <c r="AS96" s="184">
        <v>313896</v>
      </c>
      <c r="AT96" s="185">
        <f>SUM(AS96,AR96,AO96,J96)</f>
        <v>313896</v>
      </c>
      <c r="AU96" s="181">
        <v>0</v>
      </c>
      <c r="AV96" s="22">
        <v>0</v>
      </c>
      <c r="AW96" s="22">
        <f>SUM(AU96:AV96)</f>
        <v>0</v>
      </c>
      <c r="AX96" s="22">
        <v>0</v>
      </c>
      <c r="AY96" s="22">
        <v>0</v>
      </c>
      <c r="AZ96" s="22">
        <v>0</v>
      </c>
      <c r="BA96" s="22">
        <v>0</v>
      </c>
      <c r="BB96" s="22">
        <f>SUM(AX96:BA96)</f>
        <v>0</v>
      </c>
      <c r="BC96" s="179">
        <v>0</v>
      </c>
      <c r="BD96" s="22">
        <v>0</v>
      </c>
      <c r="BE96" s="22">
        <v>0</v>
      </c>
      <c r="BF96" s="22">
        <f>SUM(BD96:BE96)</f>
        <v>0</v>
      </c>
      <c r="BG96" s="22">
        <v>0</v>
      </c>
      <c r="BH96" s="22">
        <v>0</v>
      </c>
      <c r="BI96" s="22">
        <v>0</v>
      </c>
      <c r="BJ96" s="22">
        <v>0</v>
      </c>
      <c r="BK96" s="22">
        <f>BG96+BH96+BI96+BJ96</f>
        <v>0</v>
      </c>
      <c r="BL96" s="22">
        <v>0</v>
      </c>
      <c r="BM96" s="22">
        <v>0</v>
      </c>
      <c r="BN96" s="22">
        <v>0</v>
      </c>
      <c r="BO96" s="22">
        <v>0</v>
      </c>
      <c r="BP96" s="22">
        <v>0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f>BT96+BU96+BV96</f>
        <v>0</v>
      </c>
      <c r="BX96" s="22">
        <v>0</v>
      </c>
      <c r="BY96" s="22">
        <v>0</v>
      </c>
      <c r="BZ96" s="22">
        <f>BX96+BY96</f>
        <v>0</v>
      </c>
      <c r="CA96" s="22">
        <v>0</v>
      </c>
      <c r="CB96" s="22">
        <v>0</v>
      </c>
      <c r="CC96" s="22">
        <v>0</v>
      </c>
      <c r="CD96" s="180">
        <f t="shared" si="36"/>
        <v>0</v>
      </c>
      <c r="CE96" s="184">
        <v>314885</v>
      </c>
    </row>
    <row r="97" spans="1:83" s="23" customFormat="1" ht="12" customHeight="1">
      <c r="A97" s="186" t="s">
        <v>162</v>
      </c>
      <c r="B97" s="187">
        <v>3</v>
      </c>
      <c r="C97" s="188">
        <v>5</v>
      </c>
      <c r="D97" s="188">
        <v>0</v>
      </c>
      <c r="E97" s="189">
        <f>SUM(B97:D97)</f>
        <v>8</v>
      </c>
      <c r="F97" s="187">
        <v>0</v>
      </c>
      <c r="G97" s="188">
        <v>11221</v>
      </c>
      <c r="H97" s="188">
        <v>0</v>
      </c>
      <c r="I97" s="188">
        <v>0</v>
      </c>
      <c r="J97" s="192">
        <f>SUM(F97,G97,H97,I97)</f>
        <v>11221</v>
      </c>
      <c r="K97" s="187">
        <v>0</v>
      </c>
      <c r="L97" s="188">
        <v>0</v>
      </c>
      <c r="M97" s="188">
        <v>0</v>
      </c>
      <c r="N97" s="188">
        <f>SUM(K97:M97)</f>
        <v>0</v>
      </c>
      <c r="O97" s="188">
        <v>0</v>
      </c>
      <c r="P97" s="188">
        <v>0</v>
      </c>
      <c r="Q97" s="188">
        <v>0</v>
      </c>
      <c r="R97" s="188">
        <v>0</v>
      </c>
      <c r="S97" s="188">
        <v>0</v>
      </c>
      <c r="T97" s="188">
        <v>0</v>
      </c>
      <c r="U97" s="188">
        <v>0</v>
      </c>
      <c r="V97" s="188">
        <v>0</v>
      </c>
      <c r="W97" s="188">
        <v>0</v>
      </c>
      <c r="X97" s="188">
        <v>0</v>
      </c>
      <c r="Y97" s="188">
        <v>0</v>
      </c>
      <c r="Z97" s="188">
        <v>0</v>
      </c>
      <c r="AA97" s="188">
        <v>0</v>
      </c>
      <c r="AB97" s="188">
        <v>0</v>
      </c>
      <c r="AC97" s="188">
        <v>0</v>
      </c>
      <c r="AD97" s="188">
        <v>0</v>
      </c>
      <c r="AE97" s="188">
        <v>0</v>
      </c>
      <c r="AF97" s="188">
        <v>0</v>
      </c>
      <c r="AG97" s="188">
        <v>0</v>
      </c>
      <c r="AH97" s="188">
        <v>0</v>
      </c>
      <c r="AI97" s="188">
        <v>0</v>
      </c>
      <c r="AJ97" s="188">
        <v>0</v>
      </c>
      <c r="AK97" s="188">
        <v>0</v>
      </c>
      <c r="AL97" s="188">
        <v>0</v>
      </c>
      <c r="AM97" s="188">
        <v>0</v>
      </c>
      <c r="AN97" s="188">
        <v>0</v>
      </c>
      <c r="AO97" s="193">
        <f t="shared" si="35"/>
        <v>0</v>
      </c>
      <c r="AP97" s="190">
        <v>0</v>
      </c>
      <c r="AQ97" s="191">
        <v>0</v>
      </c>
      <c r="AR97" s="192">
        <f>SUM(AP97,AQ97)</f>
        <v>0</v>
      </c>
      <c r="AS97" s="194">
        <v>145339</v>
      </c>
      <c r="AT97" s="195">
        <f>SUM(AS97,AR97,AO97,J97)</f>
        <v>156560</v>
      </c>
      <c r="AU97" s="190">
        <v>0</v>
      </c>
      <c r="AV97" s="191">
        <v>0</v>
      </c>
      <c r="AW97" s="191">
        <f>SUM(AU97:AV97)</f>
        <v>0</v>
      </c>
      <c r="AX97" s="191">
        <v>0</v>
      </c>
      <c r="AY97" s="191">
        <v>0</v>
      </c>
      <c r="AZ97" s="191">
        <v>0</v>
      </c>
      <c r="BA97" s="191">
        <v>0</v>
      </c>
      <c r="BB97" s="191">
        <f>SUM(AX97:BA97)</f>
        <v>0</v>
      </c>
      <c r="BC97" s="188">
        <v>0</v>
      </c>
      <c r="BD97" s="191">
        <v>0</v>
      </c>
      <c r="BE97" s="191">
        <v>0</v>
      </c>
      <c r="BF97" s="191">
        <f>SUM(BD97:BE97)</f>
        <v>0</v>
      </c>
      <c r="BG97" s="191">
        <v>0</v>
      </c>
      <c r="BH97" s="191">
        <v>0</v>
      </c>
      <c r="BI97" s="191">
        <v>0</v>
      </c>
      <c r="BJ97" s="191">
        <v>0</v>
      </c>
      <c r="BK97" s="191">
        <f>BG97+BH97+BI97+BJ97</f>
        <v>0</v>
      </c>
      <c r="BL97" s="191">
        <v>0</v>
      </c>
      <c r="BM97" s="191">
        <v>0</v>
      </c>
      <c r="BN97" s="191">
        <v>0</v>
      </c>
      <c r="BO97" s="191">
        <v>0</v>
      </c>
      <c r="BP97" s="191">
        <v>0</v>
      </c>
      <c r="BQ97" s="191">
        <v>0</v>
      </c>
      <c r="BR97" s="191">
        <v>0</v>
      </c>
      <c r="BS97" s="191">
        <v>0</v>
      </c>
      <c r="BT97" s="191">
        <v>0</v>
      </c>
      <c r="BU97" s="191">
        <v>0</v>
      </c>
      <c r="BV97" s="191">
        <v>0</v>
      </c>
      <c r="BW97" s="191">
        <f>BT97+BU97+BV97</f>
        <v>0</v>
      </c>
      <c r="BX97" s="191">
        <v>0</v>
      </c>
      <c r="BY97" s="191">
        <v>0</v>
      </c>
      <c r="BZ97" s="191">
        <f>BX97+BY97</f>
        <v>0</v>
      </c>
      <c r="CA97" s="191">
        <v>0</v>
      </c>
      <c r="CB97" s="191">
        <v>0</v>
      </c>
      <c r="CC97" s="191">
        <v>0</v>
      </c>
      <c r="CD97" s="189">
        <f t="shared" si="36"/>
        <v>0</v>
      </c>
      <c r="CE97" s="194">
        <v>156568</v>
      </c>
    </row>
    <row r="98" spans="1:83" s="23" customFormat="1" ht="12" customHeight="1">
      <c r="A98" s="177" t="s">
        <v>163</v>
      </c>
      <c r="B98" s="178">
        <v>1043</v>
      </c>
      <c r="C98" s="179">
        <v>2185</v>
      </c>
      <c r="D98" s="179">
        <v>130</v>
      </c>
      <c r="E98" s="180">
        <f>SUM(B98:D98)</f>
        <v>3358</v>
      </c>
      <c r="F98" s="178">
        <v>0</v>
      </c>
      <c r="G98" s="179">
        <v>0</v>
      </c>
      <c r="H98" s="179">
        <v>0</v>
      </c>
      <c r="I98" s="179">
        <v>0</v>
      </c>
      <c r="J98" s="182">
        <f>SUM(F98,G98,H98,I98)</f>
        <v>0</v>
      </c>
      <c r="K98" s="178">
        <v>0</v>
      </c>
      <c r="L98" s="179">
        <v>0</v>
      </c>
      <c r="M98" s="179">
        <v>0</v>
      </c>
      <c r="N98" s="179">
        <f>SUM(K98:M98)</f>
        <v>0</v>
      </c>
      <c r="O98" s="179">
        <v>0</v>
      </c>
      <c r="P98" s="179">
        <v>0</v>
      </c>
      <c r="Q98" s="179">
        <v>0</v>
      </c>
      <c r="R98" s="179">
        <v>0</v>
      </c>
      <c r="S98" s="179">
        <v>0</v>
      </c>
      <c r="T98" s="179">
        <v>0</v>
      </c>
      <c r="U98" s="179">
        <v>0</v>
      </c>
      <c r="V98" s="179">
        <v>0</v>
      </c>
      <c r="W98" s="179">
        <v>0</v>
      </c>
      <c r="X98" s="179">
        <v>0</v>
      </c>
      <c r="Y98" s="179">
        <v>0</v>
      </c>
      <c r="Z98" s="179">
        <v>0</v>
      </c>
      <c r="AA98" s="179">
        <v>0</v>
      </c>
      <c r="AB98" s="179">
        <v>0</v>
      </c>
      <c r="AC98" s="179">
        <v>0</v>
      </c>
      <c r="AD98" s="179">
        <v>0</v>
      </c>
      <c r="AE98" s="179">
        <v>0</v>
      </c>
      <c r="AF98" s="179">
        <v>0</v>
      </c>
      <c r="AG98" s="179">
        <v>0</v>
      </c>
      <c r="AH98" s="179">
        <v>0</v>
      </c>
      <c r="AI98" s="179">
        <v>0</v>
      </c>
      <c r="AJ98" s="179">
        <v>0</v>
      </c>
      <c r="AK98" s="179">
        <v>0</v>
      </c>
      <c r="AL98" s="179">
        <v>0</v>
      </c>
      <c r="AM98" s="179">
        <v>0</v>
      </c>
      <c r="AN98" s="179">
        <v>0</v>
      </c>
      <c r="AO98" s="183">
        <f t="shared" si="35"/>
        <v>0</v>
      </c>
      <c r="AP98" s="181">
        <v>0</v>
      </c>
      <c r="AQ98" s="22">
        <v>0</v>
      </c>
      <c r="AR98" s="182">
        <f>SUM(AP98,AQ98)</f>
        <v>0</v>
      </c>
      <c r="AS98" s="184">
        <v>114592</v>
      </c>
      <c r="AT98" s="185">
        <f>SUM(AS98,AR98,AO98,J98)</f>
        <v>114592</v>
      </c>
      <c r="AU98" s="181">
        <v>0</v>
      </c>
      <c r="AV98" s="22">
        <v>0</v>
      </c>
      <c r="AW98" s="22">
        <f>SUM(AU98:AV98)</f>
        <v>0</v>
      </c>
      <c r="AX98" s="22">
        <v>0</v>
      </c>
      <c r="AY98" s="22">
        <v>0</v>
      </c>
      <c r="AZ98" s="22">
        <v>0</v>
      </c>
      <c r="BA98" s="22">
        <v>0</v>
      </c>
      <c r="BB98" s="22">
        <f>SUM(AX98:BA98)</f>
        <v>0</v>
      </c>
      <c r="BC98" s="179">
        <v>0</v>
      </c>
      <c r="BD98" s="22">
        <v>0</v>
      </c>
      <c r="BE98" s="22">
        <v>0</v>
      </c>
      <c r="BF98" s="22">
        <f>SUM(BD98:BE98)</f>
        <v>0</v>
      </c>
      <c r="BG98" s="22">
        <v>0</v>
      </c>
      <c r="BH98" s="22">
        <v>0</v>
      </c>
      <c r="BI98" s="22">
        <v>0</v>
      </c>
      <c r="BJ98" s="22">
        <v>0</v>
      </c>
      <c r="BK98" s="22">
        <f>BG98+BH98+BI98+BJ98</f>
        <v>0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0</v>
      </c>
      <c r="BW98" s="22">
        <f>BT98+BU98+BV98</f>
        <v>0</v>
      </c>
      <c r="BX98" s="22">
        <v>0</v>
      </c>
      <c r="BY98" s="22">
        <v>0</v>
      </c>
      <c r="BZ98" s="22">
        <f>BX98+BY98</f>
        <v>0</v>
      </c>
      <c r="CA98" s="22">
        <v>0</v>
      </c>
      <c r="CB98" s="22">
        <v>0</v>
      </c>
      <c r="CC98" s="22">
        <v>0</v>
      </c>
      <c r="CD98" s="180">
        <f t="shared" si="36"/>
        <v>0</v>
      </c>
      <c r="CE98" s="184">
        <v>117950</v>
      </c>
    </row>
    <row r="99" spans="1:83" s="23" customFormat="1" ht="12" customHeight="1">
      <c r="A99" s="231" t="s">
        <v>336</v>
      </c>
      <c r="B99" s="232">
        <f t="shared" ref="B99:AG99" si="50">SUM(B100,B110,B124,B138)</f>
        <v>25</v>
      </c>
      <c r="C99" s="233">
        <f t="shared" si="50"/>
        <v>85</v>
      </c>
      <c r="D99" s="233">
        <f t="shared" si="50"/>
        <v>11</v>
      </c>
      <c r="E99" s="234">
        <f t="shared" si="50"/>
        <v>121</v>
      </c>
      <c r="F99" s="232">
        <f t="shared" si="50"/>
        <v>60</v>
      </c>
      <c r="G99" s="233">
        <f t="shared" si="50"/>
        <v>330</v>
      </c>
      <c r="H99" s="233">
        <f t="shared" si="50"/>
        <v>477</v>
      </c>
      <c r="I99" s="233">
        <f t="shared" si="50"/>
        <v>0</v>
      </c>
      <c r="J99" s="235">
        <f t="shared" si="50"/>
        <v>867</v>
      </c>
      <c r="K99" s="232">
        <f t="shared" si="50"/>
        <v>656</v>
      </c>
      <c r="L99" s="233">
        <f t="shared" si="50"/>
        <v>380</v>
      </c>
      <c r="M99" s="233">
        <f t="shared" si="50"/>
        <v>3551</v>
      </c>
      <c r="N99" s="233">
        <f t="shared" si="50"/>
        <v>4587</v>
      </c>
      <c r="O99" s="233">
        <f t="shared" si="50"/>
        <v>425</v>
      </c>
      <c r="P99" s="233">
        <f t="shared" si="50"/>
        <v>101</v>
      </c>
      <c r="Q99" s="233">
        <f t="shared" si="50"/>
        <v>579</v>
      </c>
      <c r="R99" s="233">
        <f t="shared" si="50"/>
        <v>389</v>
      </c>
      <c r="S99" s="233">
        <f t="shared" si="50"/>
        <v>186</v>
      </c>
      <c r="T99" s="233">
        <f t="shared" si="50"/>
        <v>599</v>
      </c>
      <c r="U99" s="233">
        <f t="shared" si="50"/>
        <v>1540</v>
      </c>
      <c r="V99" s="233">
        <f t="shared" si="50"/>
        <v>773</v>
      </c>
      <c r="W99" s="233">
        <f t="shared" si="50"/>
        <v>469</v>
      </c>
      <c r="X99" s="233">
        <f t="shared" si="50"/>
        <v>94</v>
      </c>
      <c r="Y99" s="233">
        <f t="shared" si="50"/>
        <v>3148</v>
      </c>
      <c r="Z99" s="233">
        <f t="shared" si="50"/>
        <v>1769</v>
      </c>
      <c r="AA99" s="233">
        <f t="shared" si="50"/>
        <v>781</v>
      </c>
      <c r="AB99" s="233">
        <f t="shared" si="50"/>
        <v>2869</v>
      </c>
      <c r="AC99" s="233">
        <f t="shared" si="50"/>
        <v>1916</v>
      </c>
      <c r="AD99" s="233">
        <f t="shared" si="50"/>
        <v>1301</v>
      </c>
      <c r="AE99" s="233">
        <f t="shared" si="50"/>
        <v>2023</v>
      </c>
      <c r="AF99" s="233">
        <f t="shared" si="50"/>
        <v>2006</v>
      </c>
      <c r="AG99" s="233">
        <f t="shared" si="50"/>
        <v>2429</v>
      </c>
      <c r="AH99" s="233">
        <f t="shared" ref="AH99:BM99" si="51">SUM(AH100,AH110,AH124,AH138)</f>
        <v>3029</v>
      </c>
      <c r="AI99" s="233">
        <f t="shared" si="51"/>
        <v>1914</v>
      </c>
      <c r="AJ99" s="233">
        <f t="shared" si="51"/>
        <v>2168</v>
      </c>
      <c r="AK99" s="233">
        <f t="shared" si="51"/>
        <v>3753</v>
      </c>
      <c r="AL99" s="233">
        <f t="shared" si="51"/>
        <v>1576</v>
      </c>
      <c r="AM99" s="233">
        <f t="shared" si="51"/>
        <v>723</v>
      </c>
      <c r="AN99" s="233">
        <f t="shared" si="51"/>
        <v>752</v>
      </c>
      <c r="AO99" s="236">
        <f t="shared" si="51"/>
        <v>41899</v>
      </c>
      <c r="AP99" s="232">
        <f t="shared" si="51"/>
        <v>183689</v>
      </c>
      <c r="AQ99" s="233">
        <f t="shared" si="51"/>
        <v>50762</v>
      </c>
      <c r="AR99" s="235">
        <f t="shared" si="51"/>
        <v>234451</v>
      </c>
      <c r="AS99" s="237">
        <f t="shared" si="51"/>
        <v>1888</v>
      </c>
      <c r="AT99" s="238">
        <f t="shared" si="51"/>
        <v>279105</v>
      </c>
      <c r="AU99" s="232">
        <f t="shared" si="51"/>
        <v>132598</v>
      </c>
      <c r="AV99" s="233">
        <f t="shared" si="51"/>
        <v>683239</v>
      </c>
      <c r="AW99" s="233">
        <f t="shared" si="51"/>
        <v>815837</v>
      </c>
      <c r="AX99" s="233">
        <f t="shared" si="51"/>
        <v>259743</v>
      </c>
      <c r="AY99" s="233">
        <f t="shared" si="51"/>
        <v>14082</v>
      </c>
      <c r="AZ99" s="233">
        <f t="shared" si="51"/>
        <v>31066</v>
      </c>
      <c r="BA99" s="233">
        <f t="shared" si="51"/>
        <v>88526</v>
      </c>
      <c r="BB99" s="233">
        <f t="shared" si="51"/>
        <v>393417</v>
      </c>
      <c r="BC99" s="233">
        <f>SUM(BC100,BC110,BC124,BC138)</f>
        <v>48474</v>
      </c>
      <c r="BD99" s="233">
        <f t="shared" si="51"/>
        <v>18254</v>
      </c>
      <c r="BE99" s="233">
        <f t="shared" si="51"/>
        <v>174921</v>
      </c>
      <c r="BF99" s="233">
        <f t="shared" si="51"/>
        <v>193175</v>
      </c>
      <c r="BG99" s="233">
        <f t="shared" si="51"/>
        <v>20909</v>
      </c>
      <c r="BH99" s="233">
        <f t="shared" si="51"/>
        <v>34934</v>
      </c>
      <c r="BI99" s="233">
        <f t="shared" si="51"/>
        <v>155631</v>
      </c>
      <c r="BJ99" s="233">
        <f t="shared" si="51"/>
        <v>88743</v>
      </c>
      <c r="BK99" s="233">
        <f t="shared" si="51"/>
        <v>300217</v>
      </c>
      <c r="BL99" s="233">
        <f t="shared" si="51"/>
        <v>426909</v>
      </c>
      <c r="BM99" s="233">
        <f t="shared" si="51"/>
        <v>392836</v>
      </c>
      <c r="BN99" s="233">
        <f t="shared" ref="BN99:CE99" si="52">SUM(BN100,BN110,BN124,BN138)</f>
        <v>140913</v>
      </c>
      <c r="BO99" s="233">
        <f t="shared" si="52"/>
        <v>64118</v>
      </c>
      <c r="BP99" s="233">
        <f t="shared" si="52"/>
        <v>76738</v>
      </c>
      <c r="BQ99" s="233">
        <f t="shared" si="52"/>
        <v>36960</v>
      </c>
      <c r="BR99" s="233">
        <f t="shared" si="52"/>
        <v>164889</v>
      </c>
      <c r="BS99" s="233">
        <f t="shared" si="52"/>
        <v>26984</v>
      </c>
      <c r="BT99" s="233">
        <f t="shared" si="52"/>
        <v>574889</v>
      </c>
      <c r="BU99" s="233">
        <f t="shared" si="52"/>
        <v>208308</v>
      </c>
      <c r="BV99" s="233">
        <f t="shared" si="52"/>
        <v>124348</v>
      </c>
      <c r="BW99" s="233">
        <f t="shared" si="52"/>
        <v>907545</v>
      </c>
      <c r="BX99" s="233">
        <f t="shared" si="52"/>
        <v>73783</v>
      </c>
      <c r="BY99" s="233">
        <f t="shared" si="52"/>
        <v>147200</v>
      </c>
      <c r="BZ99" s="233">
        <f t="shared" si="52"/>
        <v>220983</v>
      </c>
      <c r="CA99" s="233">
        <f t="shared" si="52"/>
        <v>27688</v>
      </c>
      <c r="CB99" s="233">
        <f t="shared" si="52"/>
        <v>124299</v>
      </c>
      <c r="CC99" s="233">
        <f t="shared" si="52"/>
        <v>47365</v>
      </c>
      <c r="CD99" s="234">
        <f t="shared" si="52"/>
        <v>4409347</v>
      </c>
      <c r="CE99" s="237">
        <f t="shared" si="52"/>
        <v>4688573</v>
      </c>
    </row>
    <row r="100" spans="1:83" s="23" customFormat="1" ht="12" customHeight="1">
      <c r="A100" s="239" t="s">
        <v>315</v>
      </c>
      <c r="B100" s="163">
        <f>SUM(B102:B109)</f>
        <v>3</v>
      </c>
      <c r="C100" s="164">
        <f t="shared" ref="C100:AJ100" si="53">SUM(C102:C109)</f>
        <v>2</v>
      </c>
      <c r="D100" s="164">
        <f t="shared" si="53"/>
        <v>2</v>
      </c>
      <c r="E100" s="240">
        <f>SUM(B100:D100)</f>
        <v>7</v>
      </c>
      <c r="F100" s="163">
        <f t="shared" si="53"/>
        <v>56</v>
      </c>
      <c r="G100" s="164">
        <f t="shared" si="53"/>
        <v>264</v>
      </c>
      <c r="H100" s="164">
        <f t="shared" si="53"/>
        <v>40</v>
      </c>
      <c r="I100" s="164">
        <f t="shared" si="53"/>
        <v>0</v>
      </c>
      <c r="J100" s="241">
        <f>SUM(F100,G100,H100,I100)</f>
        <v>360</v>
      </c>
      <c r="K100" s="163">
        <f t="shared" si="53"/>
        <v>482</v>
      </c>
      <c r="L100" s="164">
        <f t="shared" si="53"/>
        <v>346</v>
      </c>
      <c r="M100" s="164">
        <f t="shared" si="53"/>
        <v>3319</v>
      </c>
      <c r="N100" s="164">
        <f t="shared" ref="N100" si="54">SUM(N102:N109)</f>
        <v>4147</v>
      </c>
      <c r="O100" s="164">
        <f t="shared" si="53"/>
        <v>353</v>
      </c>
      <c r="P100" s="164">
        <f t="shared" si="53"/>
        <v>48</v>
      </c>
      <c r="Q100" s="164">
        <f t="shared" si="53"/>
        <v>533</v>
      </c>
      <c r="R100" s="164">
        <f t="shared" si="53"/>
        <v>312</v>
      </c>
      <c r="S100" s="164">
        <f t="shared" si="53"/>
        <v>89</v>
      </c>
      <c r="T100" s="164">
        <f t="shared" si="53"/>
        <v>586</v>
      </c>
      <c r="U100" s="164">
        <f t="shared" si="53"/>
        <v>1154</v>
      </c>
      <c r="V100" s="164">
        <f t="shared" si="53"/>
        <v>770</v>
      </c>
      <c r="W100" s="164">
        <f t="shared" si="53"/>
        <v>469</v>
      </c>
      <c r="X100" s="164">
        <f t="shared" si="53"/>
        <v>94</v>
      </c>
      <c r="Y100" s="164">
        <f t="shared" si="53"/>
        <v>2022</v>
      </c>
      <c r="Z100" s="164">
        <f t="shared" si="53"/>
        <v>1166</v>
      </c>
      <c r="AA100" s="164">
        <f t="shared" si="53"/>
        <v>155</v>
      </c>
      <c r="AB100" s="164">
        <f t="shared" si="53"/>
        <v>1995</v>
      </c>
      <c r="AC100" s="164">
        <f t="shared" si="53"/>
        <v>1613</v>
      </c>
      <c r="AD100" s="164">
        <f t="shared" si="53"/>
        <v>1194</v>
      </c>
      <c r="AE100" s="164">
        <f t="shared" si="53"/>
        <v>1669</v>
      </c>
      <c r="AF100" s="164">
        <f t="shared" si="53"/>
        <v>1718</v>
      </c>
      <c r="AG100" s="164">
        <f t="shared" si="53"/>
        <v>2001</v>
      </c>
      <c r="AH100" s="164">
        <f t="shared" si="53"/>
        <v>665</v>
      </c>
      <c r="AI100" s="164">
        <f t="shared" si="53"/>
        <v>1384</v>
      </c>
      <c r="AJ100" s="164">
        <f t="shared" si="53"/>
        <v>857</v>
      </c>
      <c r="AK100" s="164">
        <f t="shared" ref="AK100:CE100" si="55">SUM(AK102:AK109)</f>
        <v>1713</v>
      </c>
      <c r="AL100" s="164">
        <f t="shared" si="55"/>
        <v>681</v>
      </c>
      <c r="AM100" s="164">
        <f t="shared" si="55"/>
        <v>115</v>
      </c>
      <c r="AN100" s="164">
        <f t="shared" si="55"/>
        <v>649</v>
      </c>
      <c r="AO100" s="242">
        <f>SUM(AN100,AM100,AL100,AK100,AJ100,AI100,AH100,AG100,AF100,AE100,AD100,AC100,AB100,AA100,Z100,Y100,X100,W100,V100,U100,T100,S100,R100,Q100,P100,O100,M100,L100,K100)</f>
        <v>28152</v>
      </c>
      <c r="AP100" s="163">
        <f t="shared" si="55"/>
        <v>1219</v>
      </c>
      <c r="AQ100" s="164">
        <f t="shared" si="55"/>
        <v>402</v>
      </c>
      <c r="AR100" s="241">
        <f>SUM(AP100,AQ100)</f>
        <v>1621</v>
      </c>
      <c r="AS100" s="243">
        <f t="shared" si="55"/>
        <v>1140</v>
      </c>
      <c r="AT100" s="244">
        <f>SUM(AS100,AR100,AO100,J100)</f>
        <v>31273</v>
      </c>
      <c r="AU100" s="163">
        <f t="shared" si="55"/>
        <v>131863</v>
      </c>
      <c r="AV100" s="164">
        <f t="shared" si="55"/>
        <v>661717</v>
      </c>
      <c r="AW100" s="164">
        <f>SUM(AU100:AV100)</f>
        <v>793580</v>
      </c>
      <c r="AX100" s="164">
        <f t="shared" si="55"/>
        <v>1563</v>
      </c>
      <c r="AY100" s="164">
        <f t="shared" si="55"/>
        <v>267</v>
      </c>
      <c r="AZ100" s="164">
        <f t="shared" si="55"/>
        <v>384</v>
      </c>
      <c r="BA100" s="164">
        <f t="shared" si="55"/>
        <v>1015</v>
      </c>
      <c r="BB100" s="164">
        <f>SUM(AX100:BA100)</f>
        <v>3229</v>
      </c>
      <c r="BC100" s="164">
        <f>SUM(BC102:BC109)</f>
        <v>294</v>
      </c>
      <c r="BD100" s="164">
        <f t="shared" si="55"/>
        <v>363</v>
      </c>
      <c r="BE100" s="164">
        <f t="shared" si="55"/>
        <v>598</v>
      </c>
      <c r="BF100" s="164">
        <f>SUM(BD100:BE100)</f>
        <v>961</v>
      </c>
      <c r="BG100" s="164">
        <f t="shared" si="55"/>
        <v>214</v>
      </c>
      <c r="BH100" s="164">
        <f t="shared" si="55"/>
        <v>67</v>
      </c>
      <c r="BI100" s="164">
        <f t="shared" si="55"/>
        <v>-551</v>
      </c>
      <c r="BJ100" s="164">
        <f t="shared" si="55"/>
        <v>343</v>
      </c>
      <c r="BK100" s="164">
        <f>SUM(BG100:BJ100)</f>
        <v>73</v>
      </c>
      <c r="BL100" s="164">
        <f t="shared" si="55"/>
        <v>12648</v>
      </c>
      <c r="BM100" s="164">
        <f t="shared" si="55"/>
        <v>392836</v>
      </c>
      <c r="BN100" s="164">
        <f t="shared" si="55"/>
        <v>71</v>
      </c>
      <c r="BO100" s="164">
        <f t="shared" si="55"/>
        <v>556</v>
      </c>
      <c r="BP100" s="164">
        <f t="shared" si="55"/>
        <v>42</v>
      </c>
      <c r="BQ100" s="164">
        <f t="shared" si="55"/>
        <v>1000</v>
      </c>
      <c r="BR100" s="164">
        <f t="shared" si="55"/>
        <v>390</v>
      </c>
      <c r="BS100" s="164">
        <f t="shared" si="55"/>
        <v>39</v>
      </c>
      <c r="BT100" s="164">
        <f t="shared" si="55"/>
        <v>539464</v>
      </c>
      <c r="BU100" s="164">
        <f t="shared" si="55"/>
        <v>192843</v>
      </c>
      <c r="BV100" s="164">
        <f t="shared" si="55"/>
        <v>120490</v>
      </c>
      <c r="BW100" s="164">
        <f>BT100+BU100+BV100</f>
        <v>852797</v>
      </c>
      <c r="BX100" s="164">
        <f t="shared" si="55"/>
        <v>236</v>
      </c>
      <c r="BY100" s="164">
        <f t="shared" si="55"/>
        <v>547</v>
      </c>
      <c r="BZ100" s="164">
        <f>BX100+BY100</f>
        <v>783</v>
      </c>
      <c r="CA100" s="164">
        <f t="shared" si="55"/>
        <v>373</v>
      </c>
      <c r="CB100" s="164">
        <f t="shared" si="55"/>
        <v>972</v>
      </c>
      <c r="CC100" s="164">
        <f t="shared" si="55"/>
        <v>0</v>
      </c>
      <c r="CD100" s="240">
        <f>SUM(CC100,CB100,BC100,CA100,BZ100,BW100,BS100,BR100,BQ100,BP100,BO100,BN100,BM100,BL100,BK100,BF100,BB100,AW100)</f>
        <v>2060644</v>
      </c>
      <c r="CE100" s="243">
        <f t="shared" si="55"/>
        <v>2091924</v>
      </c>
    </row>
    <row r="101" spans="1:83" s="23" customFormat="1" ht="12" customHeight="1">
      <c r="A101" s="245" t="s">
        <v>310</v>
      </c>
      <c r="B101" s="246">
        <f>B100/B$99</f>
        <v>0.12</v>
      </c>
      <c r="C101" s="247">
        <f t="shared" ref="C101:AJ101" si="56">C100/C$99</f>
        <v>2.3529411764705882E-2</v>
      </c>
      <c r="D101" s="247">
        <f t="shared" si="56"/>
        <v>0.18181818181818182</v>
      </c>
      <c r="E101" s="248">
        <f t="shared" si="56"/>
        <v>5.7851239669421489E-2</v>
      </c>
      <c r="F101" s="246">
        <f t="shared" si="56"/>
        <v>0.93333333333333335</v>
      </c>
      <c r="G101" s="247">
        <f t="shared" si="56"/>
        <v>0.8</v>
      </c>
      <c r="H101" s="247">
        <f t="shared" si="56"/>
        <v>8.385744234800839E-2</v>
      </c>
      <c r="I101" s="247">
        <v>0</v>
      </c>
      <c r="J101" s="248">
        <f>J100/J$99</f>
        <v>0.41522491349480967</v>
      </c>
      <c r="K101" s="246">
        <f t="shared" si="56"/>
        <v>0.7347560975609756</v>
      </c>
      <c r="L101" s="247">
        <f t="shared" si="56"/>
        <v>0.91052631578947374</v>
      </c>
      <c r="M101" s="247">
        <f t="shared" si="56"/>
        <v>0.93466629118558153</v>
      </c>
      <c r="N101" s="247">
        <f>N100/N$99</f>
        <v>0.90407673860911275</v>
      </c>
      <c r="O101" s="247">
        <f t="shared" si="56"/>
        <v>0.83058823529411763</v>
      </c>
      <c r="P101" s="247">
        <f t="shared" si="56"/>
        <v>0.47524752475247523</v>
      </c>
      <c r="Q101" s="247">
        <f t="shared" si="56"/>
        <v>0.92055267702936094</v>
      </c>
      <c r="R101" s="247">
        <f t="shared" si="56"/>
        <v>0.80205655526992292</v>
      </c>
      <c r="S101" s="247">
        <f t="shared" si="56"/>
        <v>0.478494623655914</v>
      </c>
      <c r="T101" s="247">
        <f t="shared" si="56"/>
        <v>0.97829716193656091</v>
      </c>
      <c r="U101" s="247">
        <f t="shared" si="56"/>
        <v>0.74935064935064932</v>
      </c>
      <c r="V101" s="247">
        <f t="shared" si="56"/>
        <v>0.99611901681759374</v>
      </c>
      <c r="W101" s="247">
        <f t="shared" si="56"/>
        <v>1</v>
      </c>
      <c r="X101" s="247">
        <f t="shared" si="56"/>
        <v>1</v>
      </c>
      <c r="Y101" s="247">
        <f t="shared" si="56"/>
        <v>0.64231257941550191</v>
      </c>
      <c r="Z101" s="247">
        <f t="shared" si="56"/>
        <v>0.65912945166760883</v>
      </c>
      <c r="AA101" s="247">
        <f t="shared" si="56"/>
        <v>0.19846350832266324</v>
      </c>
      <c r="AB101" s="247">
        <f t="shared" si="56"/>
        <v>0.69536423841059603</v>
      </c>
      <c r="AC101" s="247">
        <f t="shared" si="56"/>
        <v>0.84185803757828814</v>
      </c>
      <c r="AD101" s="247">
        <f t="shared" si="56"/>
        <v>0.91775557263643348</v>
      </c>
      <c r="AE101" s="247">
        <f t="shared" si="56"/>
        <v>0.82501235788433025</v>
      </c>
      <c r="AF101" s="247">
        <f t="shared" si="56"/>
        <v>0.85643070787637088</v>
      </c>
      <c r="AG101" s="247">
        <f t="shared" si="56"/>
        <v>0.82379580074104575</v>
      </c>
      <c r="AH101" s="247">
        <f t="shared" si="56"/>
        <v>0.2195444040937603</v>
      </c>
      <c r="AI101" s="247">
        <f t="shared" si="56"/>
        <v>0.72309299895506796</v>
      </c>
      <c r="AJ101" s="247">
        <f t="shared" si="56"/>
        <v>0.39529520295202952</v>
      </c>
      <c r="AK101" s="247">
        <f t="shared" ref="AK101:CB101" si="57">AK100/AK$99</f>
        <v>0.45643485211830537</v>
      </c>
      <c r="AL101" s="247">
        <f t="shared" si="57"/>
        <v>0.43210659898477155</v>
      </c>
      <c r="AM101" s="247">
        <f t="shared" si="57"/>
        <v>0.1590594744121715</v>
      </c>
      <c r="AN101" s="247">
        <f t="shared" si="57"/>
        <v>0.86303191489361697</v>
      </c>
      <c r="AO101" s="249">
        <f t="shared" si="57"/>
        <v>0.67190147736222816</v>
      </c>
      <c r="AP101" s="250">
        <f t="shared" si="57"/>
        <v>6.636216648792252E-3</v>
      </c>
      <c r="AQ101" s="251">
        <f t="shared" si="57"/>
        <v>7.9193097198691931E-3</v>
      </c>
      <c r="AR101" s="249">
        <f t="shared" si="57"/>
        <v>6.9140246789307783E-3</v>
      </c>
      <c r="AS101" s="252">
        <f t="shared" si="57"/>
        <v>0.60381355932203384</v>
      </c>
      <c r="AT101" s="252">
        <f t="shared" si="57"/>
        <v>0.1120474373443686</v>
      </c>
      <c r="AU101" s="246">
        <f t="shared" si="57"/>
        <v>0.99445692996877777</v>
      </c>
      <c r="AV101" s="247">
        <f t="shared" si="57"/>
        <v>0.96850004171307547</v>
      </c>
      <c r="AW101" s="247">
        <f t="shared" si="57"/>
        <v>0.97271881515547831</v>
      </c>
      <c r="AX101" s="247">
        <f t="shared" si="57"/>
        <v>6.0174865155172615E-3</v>
      </c>
      <c r="AY101" s="247">
        <f t="shared" si="57"/>
        <v>1.8960374946740521E-2</v>
      </c>
      <c r="AZ101" s="247">
        <f t="shared" si="57"/>
        <v>1.2360780274254812E-2</v>
      </c>
      <c r="BA101" s="247">
        <f t="shared" si="57"/>
        <v>1.1465558141111085E-2</v>
      </c>
      <c r="BB101" s="247">
        <f t="shared" si="57"/>
        <v>8.2075761850657191E-3</v>
      </c>
      <c r="BC101" s="247">
        <f>BC100/BC$99</f>
        <v>6.0651070677063997E-3</v>
      </c>
      <c r="BD101" s="247">
        <f t="shared" si="57"/>
        <v>1.9886052372082831E-2</v>
      </c>
      <c r="BE101" s="247">
        <f t="shared" si="57"/>
        <v>3.4186861497476004E-3</v>
      </c>
      <c r="BF101" s="247">
        <f t="shared" si="57"/>
        <v>4.9747638151934771E-3</v>
      </c>
      <c r="BG101" s="247">
        <f t="shared" si="57"/>
        <v>1.0234827107943947E-2</v>
      </c>
      <c r="BH101" s="247">
        <f t="shared" si="57"/>
        <v>1.917902330108204E-3</v>
      </c>
      <c r="BI101" s="247">
        <f t="shared" si="57"/>
        <v>-3.5404257506537903E-3</v>
      </c>
      <c r="BJ101" s="247">
        <f t="shared" si="57"/>
        <v>3.8650935848461286E-3</v>
      </c>
      <c r="BK101" s="247">
        <f t="shared" si="57"/>
        <v>2.4315744944490152E-4</v>
      </c>
      <c r="BL101" s="247">
        <f t="shared" si="57"/>
        <v>2.9626922833671812E-2</v>
      </c>
      <c r="BM101" s="247">
        <f t="shared" si="57"/>
        <v>1</v>
      </c>
      <c r="BN101" s="247">
        <f t="shared" si="57"/>
        <v>5.0385698977383213E-4</v>
      </c>
      <c r="BO101" s="247">
        <f t="shared" si="57"/>
        <v>8.6715118999344965E-3</v>
      </c>
      <c r="BP101" s="247">
        <f t="shared" si="57"/>
        <v>5.4731684432745187E-4</v>
      </c>
      <c r="BQ101" s="247">
        <f t="shared" si="57"/>
        <v>2.7056277056277056E-2</v>
      </c>
      <c r="BR101" s="247">
        <f t="shared" si="57"/>
        <v>2.3652275166930479E-3</v>
      </c>
      <c r="BS101" s="247">
        <f t="shared" si="57"/>
        <v>1.4453009190631486E-3</v>
      </c>
      <c r="BT101" s="247">
        <f t="shared" si="57"/>
        <v>0.9383794088945866</v>
      </c>
      <c r="BU101" s="247">
        <f t="shared" si="57"/>
        <v>0.92575897229103055</v>
      </c>
      <c r="BV101" s="247">
        <f t="shared" si="57"/>
        <v>0.96897416926689617</v>
      </c>
      <c r="BW101" s="247">
        <f t="shared" si="57"/>
        <v>0.93967461668567398</v>
      </c>
      <c r="BX101" s="247">
        <f t="shared" si="57"/>
        <v>3.1985687760053127E-3</v>
      </c>
      <c r="BY101" s="247">
        <f t="shared" si="57"/>
        <v>3.7160326086956522E-3</v>
      </c>
      <c r="BZ101" s="247">
        <f t="shared" si="57"/>
        <v>3.5432589837227297E-3</v>
      </c>
      <c r="CA101" s="247">
        <f t="shared" si="57"/>
        <v>1.3471540017336031E-2</v>
      </c>
      <c r="CB101" s="247">
        <f t="shared" si="57"/>
        <v>7.8198537397726458E-3</v>
      </c>
      <c r="CC101" s="247">
        <v>0</v>
      </c>
      <c r="CD101" s="249">
        <f>CD100/CD$99</f>
        <v>0.46733541270396728</v>
      </c>
      <c r="CE101" s="252">
        <f>CE100/CE$99</f>
        <v>0.44617498757084512</v>
      </c>
    </row>
    <row r="102" spans="1:83" s="21" customFormat="1" ht="12" customHeight="1">
      <c r="A102" s="186" t="s">
        <v>164</v>
      </c>
      <c r="B102" s="187">
        <v>0</v>
      </c>
      <c r="C102" s="188">
        <v>0</v>
      </c>
      <c r="D102" s="188">
        <v>0</v>
      </c>
      <c r="E102" s="189">
        <f t="shared" ref="E102:E110" si="58">SUM(B102:D102)</f>
        <v>0</v>
      </c>
      <c r="F102" s="187">
        <v>0</v>
      </c>
      <c r="G102" s="188">
        <v>0</v>
      </c>
      <c r="H102" s="188">
        <v>0</v>
      </c>
      <c r="I102" s="188">
        <v>0</v>
      </c>
      <c r="J102" s="192">
        <f t="shared" ref="J102:J110" si="59">SUM(F102,G102,H102,I102)</f>
        <v>0</v>
      </c>
      <c r="K102" s="187">
        <v>0</v>
      </c>
      <c r="L102" s="188">
        <v>0</v>
      </c>
      <c r="M102" s="188">
        <v>0</v>
      </c>
      <c r="N102" s="188">
        <f t="shared" ref="N102:N109" si="60">SUM(K102:M102)</f>
        <v>0</v>
      </c>
      <c r="O102" s="188">
        <v>0</v>
      </c>
      <c r="P102" s="188">
        <v>0</v>
      </c>
      <c r="Q102" s="188">
        <v>0</v>
      </c>
      <c r="R102" s="188">
        <v>0</v>
      </c>
      <c r="S102" s="188">
        <v>0</v>
      </c>
      <c r="T102" s="188">
        <v>0</v>
      </c>
      <c r="U102" s="188">
        <v>0</v>
      </c>
      <c r="V102" s="188">
        <v>0</v>
      </c>
      <c r="W102" s="188">
        <v>0</v>
      </c>
      <c r="X102" s="188">
        <v>0</v>
      </c>
      <c r="Y102" s="188">
        <v>0</v>
      </c>
      <c r="Z102" s="188">
        <v>0</v>
      </c>
      <c r="AA102" s="188">
        <v>0</v>
      </c>
      <c r="AB102" s="188">
        <v>0</v>
      </c>
      <c r="AC102" s="188">
        <v>0</v>
      </c>
      <c r="AD102" s="188">
        <v>0</v>
      </c>
      <c r="AE102" s="188">
        <v>0</v>
      </c>
      <c r="AF102" s="188">
        <v>0</v>
      </c>
      <c r="AG102" s="188">
        <v>0</v>
      </c>
      <c r="AH102" s="188">
        <v>0</v>
      </c>
      <c r="AI102" s="188">
        <v>0</v>
      </c>
      <c r="AJ102" s="188">
        <v>0</v>
      </c>
      <c r="AK102" s="188">
        <v>1605</v>
      </c>
      <c r="AL102" s="188">
        <v>130</v>
      </c>
      <c r="AM102" s="188">
        <v>0</v>
      </c>
      <c r="AN102" s="188">
        <v>0</v>
      </c>
      <c r="AO102" s="193">
        <f t="shared" ref="AO102:AO110" si="61">SUM(AN102,AM102,AL102,AK102,AJ102,AI102,AH102,AG102,AF102,AE102,AD102,AC102,AB102,AA102,Z102,Y102,X102,W102,V102,U102,T102,S102,R102,Q102,P102,O102,M102,L102,K102)</f>
        <v>1735</v>
      </c>
      <c r="AP102" s="190">
        <v>0</v>
      </c>
      <c r="AQ102" s="191">
        <v>0</v>
      </c>
      <c r="AR102" s="192">
        <f t="shared" ref="AR102:AR110" si="62">SUM(AP102,AQ102)</f>
        <v>0</v>
      </c>
      <c r="AS102" s="194">
        <v>0</v>
      </c>
      <c r="AT102" s="195">
        <f t="shared" ref="AT102:AT110" si="63">SUM(AS102,AR102,AO102,J102)</f>
        <v>1735</v>
      </c>
      <c r="AU102" s="187">
        <v>131405</v>
      </c>
      <c r="AV102" s="188">
        <v>63</v>
      </c>
      <c r="AW102" s="188">
        <f t="shared" ref="AW102:AW110" si="64">SUM(AU102:AV102)</f>
        <v>131468</v>
      </c>
      <c r="AX102" s="188">
        <v>0</v>
      </c>
      <c r="AY102" s="188">
        <v>0</v>
      </c>
      <c r="AZ102" s="188">
        <v>0</v>
      </c>
      <c r="BA102" s="188">
        <v>19</v>
      </c>
      <c r="BB102" s="188">
        <f t="shared" ref="BB102:BB110" si="65">SUM(AX102:BA102)</f>
        <v>19</v>
      </c>
      <c r="BC102" s="188">
        <v>0</v>
      </c>
      <c r="BD102" s="188">
        <v>0</v>
      </c>
      <c r="BE102" s="188">
        <v>0</v>
      </c>
      <c r="BF102" s="188">
        <f t="shared" ref="BF102:BF110" si="66">SUM(BD102:BE102)</f>
        <v>0</v>
      </c>
      <c r="BG102" s="188">
        <v>0</v>
      </c>
      <c r="BH102" s="188">
        <v>0</v>
      </c>
      <c r="BI102" s="188">
        <v>0</v>
      </c>
      <c r="BJ102" s="188">
        <v>0</v>
      </c>
      <c r="BK102" s="188">
        <f t="shared" ref="BK102:BK109" si="67">BG102+BH102+BI102+BJ102</f>
        <v>0</v>
      </c>
      <c r="BL102" s="188">
        <v>0</v>
      </c>
      <c r="BM102" s="188">
        <v>0</v>
      </c>
      <c r="BN102" s="188">
        <v>0</v>
      </c>
      <c r="BO102" s="188">
        <v>0</v>
      </c>
      <c r="BP102" s="188">
        <v>0</v>
      </c>
      <c r="BQ102" s="188">
        <v>10</v>
      </c>
      <c r="BR102" s="188">
        <v>0</v>
      </c>
      <c r="BS102" s="188">
        <v>0</v>
      </c>
      <c r="BT102" s="188">
        <v>0</v>
      </c>
      <c r="BU102" s="188">
        <v>0</v>
      </c>
      <c r="BV102" s="188">
        <v>0</v>
      </c>
      <c r="BW102" s="188">
        <f t="shared" ref="BW102:BW110" si="68">BT102+BU102+BV102</f>
        <v>0</v>
      </c>
      <c r="BX102" s="188">
        <v>0</v>
      </c>
      <c r="BY102" s="188">
        <v>0</v>
      </c>
      <c r="BZ102" s="188">
        <f t="shared" ref="BZ102:BZ110" si="69">BX102+BY102</f>
        <v>0</v>
      </c>
      <c r="CA102" s="188">
        <v>0</v>
      </c>
      <c r="CB102" s="188">
        <v>0</v>
      </c>
      <c r="CC102" s="188">
        <v>0</v>
      </c>
      <c r="CD102" s="189">
        <f t="shared" ref="CD102:CD110" si="70">SUM(CC102,CB102,BC102,CA102,BZ102,BW102,BS102,BR102,BQ102,BP102,BO102,BN102,BM102,BL102,BK102,BF102,BB102,AW102)</f>
        <v>131497</v>
      </c>
      <c r="CE102" s="194">
        <v>133232</v>
      </c>
    </row>
    <row r="103" spans="1:83" s="21" customFormat="1" ht="12" customHeight="1">
      <c r="A103" s="177" t="s">
        <v>165</v>
      </c>
      <c r="B103" s="253">
        <v>0</v>
      </c>
      <c r="C103" s="254">
        <v>0</v>
      </c>
      <c r="D103" s="254">
        <v>0</v>
      </c>
      <c r="E103" s="255">
        <f t="shared" si="58"/>
        <v>0</v>
      </c>
      <c r="F103" s="253">
        <v>18</v>
      </c>
      <c r="G103" s="254">
        <v>34</v>
      </c>
      <c r="H103" s="254">
        <v>0</v>
      </c>
      <c r="I103" s="254">
        <v>0</v>
      </c>
      <c r="J103" s="256">
        <f t="shared" si="59"/>
        <v>52</v>
      </c>
      <c r="K103" s="253">
        <v>364</v>
      </c>
      <c r="L103" s="254">
        <v>206</v>
      </c>
      <c r="M103" s="254">
        <v>2748</v>
      </c>
      <c r="N103" s="254">
        <f t="shared" si="60"/>
        <v>3318</v>
      </c>
      <c r="O103" s="254">
        <v>213</v>
      </c>
      <c r="P103" s="254">
        <v>48</v>
      </c>
      <c r="Q103" s="254">
        <v>277</v>
      </c>
      <c r="R103" s="254">
        <v>250</v>
      </c>
      <c r="S103" s="254">
        <v>69</v>
      </c>
      <c r="T103" s="254">
        <v>79</v>
      </c>
      <c r="U103" s="254">
        <v>194</v>
      </c>
      <c r="V103" s="254">
        <v>85</v>
      </c>
      <c r="W103" s="254">
        <v>0</v>
      </c>
      <c r="X103" s="254">
        <v>37</v>
      </c>
      <c r="Y103" s="254">
        <v>363</v>
      </c>
      <c r="Z103" s="254">
        <v>412</v>
      </c>
      <c r="AA103" s="254">
        <v>129</v>
      </c>
      <c r="AB103" s="254">
        <v>1773</v>
      </c>
      <c r="AC103" s="254">
        <v>325</v>
      </c>
      <c r="AD103" s="254">
        <v>369</v>
      </c>
      <c r="AE103" s="254">
        <v>245</v>
      </c>
      <c r="AF103" s="254">
        <v>90</v>
      </c>
      <c r="AG103" s="254">
        <v>412</v>
      </c>
      <c r="AH103" s="254">
        <v>621</v>
      </c>
      <c r="AI103" s="254">
        <v>664</v>
      </c>
      <c r="AJ103" s="254">
        <v>636</v>
      </c>
      <c r="AK103" s="254">
        <v>0</v>
      </c>
      <c r="AL103" s="254">
        <v>0</v>
      </c>
      <c r="AM103" s="254">
        <v>73</v>
      </c>
      <c r="AN103" s="254">
        <v>453</v>
      </c>
      <c r="AO103" s="257">
        <f t="shared" si="61"/>
        <v>11135</v>
      </c>
      <c r="AP103" s="258">
        <v>0</v>
      </c>
      <c r="AQ103" s="25">
        <v>0</v>
      </c>
      <c r="AR103" s="256">
        <f t="shared" si="62"/>
        <v>0</v>
      </c>
      <c r="AS103" s="259">
        <v>0</v>
      </c>
      <c r="AT103" s="260">
        <f t="shared" si="63"/>
        <v>11187</v>
      </c>
      <c r="AU103" s="253">
        <v>428</v>
      </c>
      <c r="AV103" s="254">
        <v>659510</v>
      </c>
      <c r="AW103" s="254">
        <f t="shared" si="64"/>
        <v>659938</v>
      </c>
      <c r="AX103" s="254">
        <v>132</v>
      </c>
      <c r="AY103" s="254">
        <v>0</v>
      </c>
      <c r="AZ103" s="254">
        <v>29</v>
      </c>
      <c r="BA103" s="254">
        <v>0</v>
      </c>
      <c r="BB103" s="254">
        <f t="shared" si="65"/>
        <v>161</v>
      </c>
      <c r="BC103" s="254">
        <v>196</v>
      </c>
      <c r="BD103" s="254">
        <v>248</v>
      </c>
      <c r="BE103" s="254">
        <v>-28</v>
      </c>
      <c r="BF103" s="254">
        <f t="shared" si="66"/>
        <v>220</v>
      </c>
      <c r="BG103" s="254">
        <v>-21</v>
      </c>
      <c r="BH103" s="254">
        <v>34</v>
      </c>
      <c r="BI103" s="254">
        <v>-584</v>
      </c>
      <c r="BJ103" s="254">
        <v>248</v>
      </c>
      <c r="BK103" s="254">
        <f t="shared" si="67"/>
        <v>-323</v>
      </c>
      <c r="BL103" s="254">
        <v>0</v>
      </c>
      <c r="BM103" s="254">
        <v>0</v>
      </c>
      <c r="BN103" s="254">
        <v>12</v>
      </c>
      <c r="BO103" s="254">
        <v>-155</v>
      </c>
      <c r="BP103" s="254">
        <v>25</v>
      </c>
      <c r="BQ103" s="254">
        <v>99</v>
      </c>
      <c r="BR103" s="254">
        <v>39</v>
      </c>
      <c r="BS103" s="254">
        <v>-28</v>
      </c>
      <c r="BT103" s="254">
        <v>186</v>
      </c>
      <c r="BU103" s="254">
        <v>12</v>
      </c>
      <c r="BV103" s="254">
        <v>0</v>
      </c>
      <c r="BW103" s="254">
        <f t="shared" si="68"/>
        <v>198</v>
      </c>
      <c r="BX103" s="254">
        <v>74</v>
      </c>
      <c r="BY103" s="254">
        <v>0</v>
      </c>
      <c r="BZ103" s="254">
        <f t="shared" si="69"/>
        <v>74</v>
      </c>
      <c r="CA103" s="254">
        <v>73</v>
      </c>
      <c r="CB103" s="254">
        <v>720</v>
      </c>
      <c r="CC103" s="254">
        <v>0</v>
      </c>
      <c r="CD103" s="255">
        <f t="shared" si="70"/>
        <v>661249</v>
      </c>
      <c r="CE103" s="259">
        <v>672436</v>
      </c>
    </row>
    <row r="104" spans="1:83" s="21" customFormat="1" ht="12" customHeight="1">
      <c r="A104" s="186" t="s">
        <v>179</v>
      </c>
      <c r="B104" s="187">
        <v>3</v>
      </c>
      <c r="C104" s="188">
        <v>2</v>
      </c>
      <c r="D104" s="188">
        <v>2</v>
      </c>
      <c r="E104" s="189">
        <f t="shared" si="58"/>
        <v>7</v>
      </c>
      <c r="F104" s="187">
        <v>38</v>
      </c>
      <c r="G104" s="188">
        <v>230</v>
      </c>
      <c r="H104" s="188">
        <v>40</v>
      </c>
      <c r="I104" s="188">
        <v>0</v>
      </c>
      <c r="J104" s="192">
        <f t="shared" si="59"/>
        <v>308</v>
      </c>
      <c r="K104" s="187">
        <v>118</v>
      </c>
      <c r="L104" s="188">
        <v>140</v>
      </c>
      <c r="M104" s="188">
        <v>571</v>
      </c>
      <c r="N104" s="188">
        <f t="shared" si="60"/>
        <v>829</v>
      </c>
      <c r="O104" s="188">
        <v>140</v>
      </c>
      <c r="P104" s="188">
        <v>0</v>
      </c>
      <c r="Q104" s="188">
        <v>256</v>
      </c>
      <c r="R104" s="188">
        <v>62</v>
      </c>
      <c r="S104" s="188">
        <v>20</v>
      </c>
      <c r="T104" s="188">
        <v>507</v>
      </c>
      <c r="U104" s="188">
        <v>960</v>
      </c>
      <c r="V104" s="188">
        <v>685</v>
      </c>
      <c r="W104" s="188">
        <v>469</v>
      </c>
      <c r="X104" s="188">
        <v>57</v>
      </c>
      <c r="Y104" s="188">
        <v>1659</v>
      </c>
      <c r="Z104" s="188">
        <v>754</v>
      </c>
      <c r="AA104" s="188">
        <v>26</v>
      </c>
      <c r="AB104" s="188">
        <v>222</v>
      </c>
      <c r="AC104" s="188">
        <v>1288</v>
      </c>
      <c r="AD104" s="188">
        <v>825</v>
      </c>
      <c r="AE104" s="188">
        <v>1424</v>
      </c>
      <c r="AF104" s="188">
        <v>1628</v>
      </c>
      <c r="AG104" s="188">
        <v>1589</v>
      </c>
      <c r="AH104" s="188">
        <v>44</v>
      </c>
      <c r="AI104" s="188">
        <v>720</v>
      </c>
      <c r="AJ104" s="188">
        <v>221</v>
      </c>
      <c r="AK104" s="188">
        <v>108</v>
      </c>
      <c r="AL104" s="188">
        <v>551</v>
      </c>
      <c r="AM104" s="188">
        <v>42</v>
      </c>
      <c r="AN104" s="188">
        <v>196</v>
      </c>
      <c r="AO104" s="193">
        <f t="shared" si="61"/>
        <v>15282</v>
      </c>
      <c r="AP104" s="190">
        <v>1219</v>
      </c>
      <c r="AQ104" s="191">
        <v>402</v>
      </c>
      <c r="AR104" s="192">
        <f t="shared" si="62"/>
        <v>1621</v>
      </c>
      <c r="AS104" s="194">
        <v>1140</v>
      </c>
      <c r="AT104" s="195">
        <f t="shared" si="63"/>
        <v>18351</v>
      </c>
      <c r="AU104" s="187">
        <v>30</v>
      </c>
      <c r="AV104" s="188">
        <v>2144</v>
      </c>
      <c r="AW104" s="188">
        <f t="shared" si="64"/>
        <v>2174</v>
      </c>
      <c r="AX104" s="188">
        <v>1431</v>
      </c>
      <c r="AY104" s="188">
        <v>267</v>
      </c>
      <c r="AZ104" s="188">
        <v>355</v>
      </c>
      <c r="BA104" s="188">
        <v>996</v>
      </c>
      <c r="BB104" s="188">
        <f t="shared" si="65"/>
        <v>3049</v>
      </c>
      <c r="BC104" s="188">
        <v>98</v>
      </c>
      <c r="BD104" s="188">
        <v>115</v>
      </c>
      <c r="BE104" s="188">
        <v>626</v>
      </c>
      <c r="BF104" s="188">
        <f t="shared" si="66"/>
        <v>741</v>
      </c>
      <c r="BG104" s="188">
        <v>235</v>
      </c>
      <c r="BH104" s="188">
        <v>33</v>
      </c>
      <c r="BI104" s="188">
        <v>33</v>
      </c>
      <c r="BJ104" s="188">
        <v>95</v>
      </c>
      <c r="BK104" s="188">
        <f t="shared" si="67"/>
        <v>396</v>
      </c>
      <c r="BL104" s="188">
        <v>12648</v>
      </c>
      <c r="BM104" s="188">
        <v>105486</v>
      </c>
      <c r="BN104" s="188">
        <v>59</v>
      </c>
      <c r="BO104" s="188">
        <v>711</v>
      </c>
      <c r="BP104" s="188">
        <v>17</v>
      </c>
      <c r="BQ104" s="188">
        <v>891</v>
      </c>
      <c r="BR104" s="188">
        <v>351</v>
      </c>
      <c r="BS104" s="188">
        <v>67</v>
      </c>
      <c r="BT104" s="188">
        <v>1445</v>
      </c>
      <c r="BU104" s="188">
        <v>101</v>
      </c>
      <c r="BV104" s="188">
        <v>0</v>
      </c>
      <c r="BW104" s="188">
        <f t="shared" si="68"/>
        <v>1546</v>
      </c>
      <c r="BX104" s="188">
        <v>162</v>
      </c>
      <c r="BY104" s="188">
        <v>547</v>
      </c>
      <c r="BZ104" s="188">
        <f t="shared" si="69"/>
        <v>709</v>
      </c>
      <c r="CA104" s="188">
        <v>300</v>
      </c>
      <c r="CB104" s="188">
        <v>252</v>
      </c>
      <c r="CC104" s="188">
        <v>0</v>
      </c>
      <c r="CD104" s="189">
        <f t="shared" si="70"/>
        <v>129495</v>
      </c>
      <c r="CE104" s="194">
        <v>147853</v>
      </c>
    </row>
    <row r="105" spans="1:83" s="21" customFormat="1" ht="12" customHeight="1">
      <c r="A105" s="177" t="s">
        <v>180</v>
      </c>
      <c r="B105" s="253">
        <v>0</v>
      </c>
      <c r="C105" s="254">
        <v>0</v>
      </c>
      <c r="D105" s="254">
        <v>0</v>
      </c>
      <c r="E105" s="255">
        <f t="shared" si="58"/>
        <v>0</v>
      </c>
      <c r="F105" s="253">
        <v>0</v>
      </c>
      <c r="G105" s="254">
        <v>0</v>
      </c>
      <c r="H105" s="254">
        <v>0</v>
      </c>
      <c r="I105" s="254">
        <v>0</v>
      </c>
      <c r="J105" s="256">
        <f t="shared" si="59"/>
        <v>0</v>
      </c>
      <c r="K105" s="253">
        <v>0</v>
      </c>
      <c r="L105" s="254">
        <v>0</v>
      </c>
      <c r="M105" s="254">
        <v>0</v>
      </c>
      <c r="N105" s="254">
        <f t="shared" si="60"/>
        <v>0</v>
      </c>
      <c r="O105" s="254">
        <v>0</v>
      </c>
      <c r="P105" s="254">
        <v>0</v>
      </c>
      <c r="Q105" s="254">
        <v>0</v>
      </c>
      <c r="R105" s="254">
        <v>0</v>
      </c>
      <c r="S105" s="254">
        <v>0</v>
      </c>
      <c r="T105" s="254">
        <v>0</v>
      </c>
      <c r="U105" s="254">
        <v>0</v>
      </c>
      <c r="V105" s="254">
        <v>0</v>
      </c>
      <c r="W105" s="254">
        <v>0</v>
      </c>
      <c r="X105" s="254">
        <v>0</v>
      </c>
      <c r="Y105" s="254">
        <v>0</v>
      </c>
      <c r="Z105" s="254">
        <v>0</v>
      </c>
      <c r="AA105" s="254">
        <v>0</v>
      </c>
      <c r="AB105" s="254">
        <v>0</v>
      </c>
      <c r="AC105" s="254">
        <v>0</v>
      </c>
      <c r="AD105" s="254">
        <v>0</v>
      </c>
      <c r="AE105" s="254">
        <v>0</v>
      </c>
      <c r="AF105" s="254">
        <v>0</v>
      </c>
      <c r="AG105" s="254">
        <v>0</v>
      </c>
      <c r="AH105" s="254">
        <v>0</v>
      </c>
      <c r="AI105" s="254">
        <v>0</v>
      </c>
      <c r="AJ105" s="254">
        <v>0</v>
      </c>
      <c r="AK105" s="254">
        <v>0</v>
      </c>
      <c r="AL105" s="254">
        <v>0</v>
      </c>
      <c r="AM105" s="254">
        <v>0</v>
      </c>
      <c r="AN105" s="254">
        <v>0</v>
      </c>
      <c r="AO105" s="257">
        <f t="shared" si="61"/>
        <v>0</v>
      </c>
      <c r="AP105" s="258">
        <v>0</v>
      </c>
      <c r="AQ105" s="25">
        <v>0</v>
      </c>
      <c r="AR105" s="256">
        <f t="shared" si="62"/>
        <v>0</v>
      </c>
      <c r="AS105" s="259">
        <v>0</v>
      </c>
      <c r="AT105" s="260">
        <f t="shared" si="63"/>
        <v>0</v>
      </c>
      <c r="AU105" s="253">
        <v>0</v>
      </c>
      <c r="AV105" s="254">
        <v>0</v>
      </c>
      <c r="AW105" s="254">
        <f t="shared" si="64"/>
        <v>0</v>
      </c>
      <c r="AX105" s="254">
        <v>0</v>
      </c>
      <c r="AY105" s="254">
        <v>0</v>
      </c>
      <c r="AZ105" s="254">
        <v>0</v>
      </c>
      <c r="BA105" s="254">
        <v>0</v>
      </c>
      <c r="BB105" s="254">
        <f t="shared" si="65"/>
        <v>0</v>
      </c>
      <c r="BC105" s="254">
        <v>0</v>
      </c>
      <c r="BD105" s="254">
        <v>0</v>
      </c>
      <c r="BE105" s="254">
        <v>0</v>
      </c>
      <c r="BF105" s="254">
        <f t="shared" si="66"/>
        <v>0</v>
      </c>
      <c r="BG105" s="254">
        <v>0</v>
      </c>
      <c r="BH105" s="254">
        <v>0</v>
      </c>
      <c r="BI105" s="254">
        <v>0</v>
      </c>
      <c r="BJ105" s="254">
        <v>0</v>
      </c>
      <c r="BK105" s="254">
        <f t="shared" si="67"/>
        <v>0</v>
      </c>
      <c r="BL105" s="254">
        <v>0</v>
      </c>
      <c r="BM105" s="254">
        <v>287350</v>
      </c>
      <c r="BN105" s="254">
        <v>0</v>
      </c>
      <c r="BO105" s="254">
        <v>0</v>
      </c>
      <c r="BP105" s="254">
        <v>0</v>
      </c>
      <c r="BQ105" s="254">
        <v>0</v>
      </c>
      <c r="BR105" s="254">
        <v>0</v>
      </c>
      <c r="BS105" s="254">
        <v>0</v>
      </c>
      <c r="BT105" s="254">
        <v>0</v>
      </c>
      <c r="BU105" s="254">
        <v>0</v>
      </c>
      <c r="BV105" s="254">
        <v>0</v>
      </c>
      <c r="BW105" s="254">
        <f t="shared" si="68"/>
        <v>0</v>
      </c>
      <c r="BX105" s="254">
        <v>0</v>
      </c>
      <c r="BY105" s="254">
        <v>0</v>
      </c>
      <c r="BZ105" s="254">
        <f t="shared" si="69"/>
        <v>0</v>
      </c>
      <c r="CA105" s="254">
        <v>0</v>
      </c>
      <c r="CB105" s="254">
        <v>0</v>
      </c>
      <c r="CC105" s="254">
        <v>0</v>
      </c>
      <c r="CD105" s="255">
        <f t="shared" si="70"/>
        <v>287350</v>
      </c>
      <c r="CE105" s="259">
        <v>287350</v>
      </c>
    </row>
    <row r="106" spans="1:83" s="21" customFormat="1" ht="12" customHeight="1">
      <c r="A106" s="186" t="s">
        <v>189</v>
      </c>
      <c r="B106" s="187">
        <v>0</v>
      </c>
      <c r="C106" s="188">
        <v>0</v>
      </c>
      <c r="D106" s="188">
        <v>0</v>
      </c>
      <c r="E106" s="189">
        <f t="shared" si="58"/>
        <v>0</v>
      </c>
      <c r="F106" s="187">
        <v>0</v>
      </c>
      <c r="G106" s="188">
        <v>0</v>
      </c>
      <c r="H106" s="188">
        <v>0</v>
      </c>
      <c r="I106" s="188">
        <v>0</v>
      </c>
      <c r="J106" s="192">
        <f t="shared" si="59"/>
        <v>0</v>
      </c>
      <c r="K106" s="187">
        <v>0</v>
      </c>
      <c r="L106" s="188">
        <v>0</v>
      </c>
      <c r="M106" s="188">
        <v>0</v>
      </c>
      <c r="N106" s="188">
        <f t="shared" si="60"/>
        <v>0</v>
      </c>
      <c r="O106" s="188">
        <v>0</v>
      </c>
      <c r="P106" s="188">
        <v>0</v>
      </c>
      <c r="Q106" s="188">
        <v>0</v>
      </c>
      <c r="R106" s="188">
        <v>0</v>
      </c>
      <c r="S106" s="188">
        <v>0</v>
      </c>
      <c r="T106" s="188">
        <v>0</v>
      </c>
      <c r="U106" s="188">
        <v>0</v>
      </c>
      <c r="V106" s="188">
        <v>0</v>
      </c>
      <c r="W106" s="188">
        <v>0</v>
      </c>
      <c r="X106" s="188">
        <v>0</v>
      </c>
      <c r="Y106" s="188">
        <v>0</v>
      </c>
      <c r="Z106" s="188">
        <v>0</v>
      </c>
      <c r="AA106" s="188">
        <v>0</v>
      </c>
      <c r="AB106" s="188">
        <v>0</v>
      </c>
      <c r="AC106" s="188">
        <v>0</v>
      </c>
      <c r="AD106" s="188">
        <v>0</v>
      </c>
      <c r="AE106" s="188">
        <v>0</v>
      </c>
      <c r="AF106" s="188">
        <v>0</v>
      </c>
      <c r="AG106" s="188">
        <v>0</v>
      </c>
      <c r="AH106" s="188">
        <v>0</v>
      </c>
      <c r="AI106" s="188">
        <v>0</v>
      </c>
      <c r="AJ106" s="188">
        <v>0</v>
      </c>
      <c r="AK106" s="188">
        <v>0</v>
      </c>
      <c r="AL106" s="188">
        <v>0</v>
      </c>
      <c r="AM106" s="188">
        <v>0</v>
      </c>
      <c r="AN106" s="188">
        <v>0</v>
      </c>
      <c r="AO106" s="193">
        <f t="shared" si="61"/>
        <v>0</v>
      </c>
      <c r="AP106" s="190">
        <v>0</v>
      </c>
      <c r="AQ106" s="191">
        <v>0</v>
      </c>
      <c r="AR106" s="192">
        <f t="shared" si="62"/>
        <v>0</v>
      </c>
      <c r="AS106" s="194">
        <v>0</v>
      </c>
      <c r="AT106" s="195">
        <f t="shared" si="63"/>
        <v>0</v>
      </c>
      <c r="AU106" s="187">
        <v>0</v>
      </c>
      <c r="AV106" s="188">
        <v>0</v>
      </c>
      <c r="AW106" s="188">
        <f t="shared" si="64"/>
        <v>0</v>
      </c>
      <c r="AX106" s="188">
        <v>0</v>
      </c>
      <c r="AY106" s="188">
        <v>0</v>
      </c>
      <c r="AZ106" s="188">
        <v>0</v>
      </c>
      <c r="BA106" s="188">
        <v>0</v>
      </c>
      <c r="BB106" s="188">
        <f t="shared" si="65"/>
        <v>0</v>
      </c>
      <c r="BC106" s="188">
        <v>0</v>
      </c>
      <c r="BD106" s="188">
        <v>0</v>
      </c>
      <c r="BE106" s="188">
        <v>0</v>
      </c>
      <c r="BF106" s="188">
        <f t="shared" si="66"/>
        <v>0</v>
      </c>
      <c r="BG106" s="188">
        <v>0</v>
      </c>
      <c r="BH106" s="188">
        <v>0</v>
      </c>
      <c r="BI106" s="188">
        <v>0</v>
      </c>
      <c r="BJ106" s="188">
        <v>0</v>
      </c>
      <c r="BK106" s="188">
        <f t="shared" si="67"/>
        <v>0</v>
      </c>
      <c r="BL106" s="188">
        <v>0</v>
      </c>
      <c r="BM106" s="188">
        <v>0</v>
      </c>
      <c r="BN106" s="188">
        <v>0</v>
      </c>
      <c r="BO106" s="188">
        <v>0</v>
      </c>
      <c r="BP106" s="188">
        <v>0</v>
      </c>
      <c r="BQ106" s="188">
        <v>0</v>
      </c>
      <c r="BR106" s="188">
        <v>0</v>
      </c>
      <c r="BS106" s="188">
        <v>0</v>
      </c>
      <c r="BT106" s="188">
        <v>526359</v>
      </c>
      <c r="BU106" s="188">
        <v>0</v>
      </c>
      <c r="BV106" s="188">
        <v>0</v>
      </c>
      <c r="BW106" s="188">
        <f t="shared" si="68"/>
        <v>526359</v>
      </c>
      <c r="BX106" s="188">
        <v>0</v>
      </c>
      <c r="BY106" s="188">
        <v>0</v>
      </c>
      <c r="BZ106" s="188">
        <f t="shared" si="69"/>
        <v>0</v>
      </c>
      <c r="CA106" s="188">
        <v>0</v>
      </c>
      <c r="CB106" s="188">
        <v>0</v>
      </c>
      <c r="CC106" s="188">
        <v>0</v>
      </c>
      <c r="CD106" s="189">
        <f t="shared" si="70"/>
        <v>526359</v>
      </c>
      <c r="CE106" s="194">
        <v>526359</v>
      </c>
    </row>
    <row r="107" spans="1:83" s="21" customFormat="1" ht="12" customHeight="1">
      <c r="A107" s="177" t="s">
        <v>190</v>
      </c>
      <c r="B107" s="253">
        <v>0</v>
      </c>
      <c r="C107" s="254">
        <v>0</v>
      </c>
      <c r="D107" s="254">
        <v>0</v>
      </c>
      <c r="E107" s="255">
        <f t="shared" si="58"/>
        <v>0</v>
      </c>
      <c r="F107" s="253">
        <v>0</v>
      </c>
      <c r="G107" s="254">
        <v>0</v>
      </c>
      <c r="H107" s="254">
        <v>0</v>
      </c>
      <c r="I107" s="254">
        <v>0</v>
      </c>
      <c r="J107" s="256">
        <f t="shared" si="59"/>
        <v>0</v>
      </c>
      <c r="K107" s="253">
        <v>0</v>
      </c>
      <c r="L107" s="254">
        <v>0</v>
      </c>
      <c r="M107" s="254">
        <v>0</v>
      </c>
      <c r="N107" s="254">
        <f t="shared" si="60"/>
        <v>0</v>
      </c>
      <c r="O107" s="254">
        <v>0</v>
      </c>
      <c r="P107" s="254">
        <v>0</v>
      </c>
      <c r="Q107" s="254">
        <v>0</v>
      </c>
      <c r="R107" s="254">
        <v>0</v>
      </c>
      <c r="S107" s="254">
        <v>0</v>
      </c>
      <c r="T107" s="254">
        <v>0</v>
      </c>
      <c r="U107" s="254">
        <v>0</v>
      </c>
      <c r="V107" s="254">
        <v>0</v>
      </c>
      <c r="W107" s="254">
        <v>0</v>
      </c>
      <c r="X107" s="254">
        <v>0</v>
      </c>
      <c r="Y107" s="254">
        <v>0</v>
      </c>
      <c r="Z107" s="254">
        <v>0</v>
      </c>
      <c r="AA107" s="254">
        <v>0</v>
      </c>
      <c r="AB107" s="254">
        <v>0</v>
      </c>
      <c r="AC107" s="254">
        <v>0</v>
      </c>
      <c r="AD107" s="254">
        <v>0</v>
      </c>
      <c r="AE107" s="254">
        <v>0</v>
      </c>
      <c r="AF107" s="254">
        <v>0</v>
      </c>
      <c r="AG107" s="254">
        <v>0</v>
      </c>
      <c r="AH107" s="254">
        <v>0</v>
      </c>
      <c r="AI107" s="254">
        <v>0</v>
      </c>
      <c r="AJ107" s="254">
        <v>0</v>
      </c>
      <c r="AK107" s="254">
        <v>0</v>
      </c>
      <c r="AL107" s="254">
        <v>0</v>
      </c>
      <c r="AM107" s="254">
        <v>0</v>
      </c>
      <c r="AN107" s="254">
        <v>0</v>
      </c>
      <c r="AO107" s="257">
        <f t="shared" si="61"/>
        <v>0</v>
      </c>
      <c r="AP107" s="258">
        <v>0</v>
      </c>
      <c r="AQ107" s="25">
        <v>0</v>
      </c>
      <c r="AR107" s="256">
        <f t="shared" si="62"/>
        <v>0</v>
      </c>
      <c r="AS107" s="259">
        <v>0</v>
      </c>
      <c r="AT107" s="260">
        <f t="shared" si="63"/>
        <v>0</v>
      </c>
      <c r="AU107" s="253">
        <v>0</v>
      </c>
      <c r="AV107" s="254">
        <v>0</v>
      </c>
      <c r="AW107" s="254">
        <f t="shared" si="64"/>
        <v>0</v>
      </c>
      <c r="AX107" s="254">
        <v>0</v>
      </c>
      <c r="AY107" s="254">
        <v>0</v>
      </c>
      <c r="AZ107" s="254">
        <v>0</v>
      </c>
      <c r="BA107" s="254">
        <v>0</v>
      </c>
      <c r="BB107" s="254">
        <f t="shared" si="65"/>
        <v>0</v>
      </c>
      <c r="BC107" s="254">
        <v>0</v>
      </c>
      <c r="BD107" s="254">
        <v>0</v>
      </c>
      <c r="BE107" s="254">
        <v>0</v>
      </c>
      <c r="BF107" s="254">
        <f t="shared" si="66"/>
        <v>0</v>
      </c>
      <c r="BG107" s="254">
        <v>0</v>
      </c>
      <c r="BH107" s="254">
        <v>0</v>
      </c>
      <c r="BI107" s="254">
        <v>0</v>
      </c>
      <c r="BJ107" s="254">
        <v>0</v>
      </c>
      <c r="BK107" s="254">
        <f t="shared" si="67"/>
        <v>0</v>
      </c>
      <c r="BL107" s="254">
        <v>0</v>
      </c>
      <c r="BM107" s="254">
        <v>0</v>
      </c>
      <c r="BN107" s="254">
        <v>0</v>
      </c>
      <c r="BO107" s="254">
        <v>0</v>
      </c>
      <c r="BP107" s="254">
        <v>0</v>
      </c>
      <c r="BQ107" s="254">
        <v>0</v>
      </c>
      <c r="BR107" s="254">
        <v>0</v>
      </c>
      <c r="BS107" s="254">
        <v>0</v>
      </c>
      <c r="BT107" s="254">
        <v>11474</v>
      </c>
      <c r="BU107" s="254">
        <v>0</v>
      </c>
      <c r="BV107" s="254">
        <v>0</v>
      </c>
      <c r="BW107" s="254">
        <f t="shared" si="68"/>
        <v>11474</v>
      </c>
      <c r="BX107" s="254">
        <v>0</v>
      </c>
      <c r="BY107" s="254">
        <v>0</v>
      </c>
      <c r="BZ107" s="254">
        <f t="shared" si="69"/>
        <v>0</v>
      </c>
      <c r="CA107" s="254">
        <v>0</v>
      </c>
      <c r="CB107" s="254">
        <v>0</v>
      </c>
      <c r="CC107" s="254">
        <v>0</v>
      </c>
      <c r="CD107" s="255">
        <f t="shared" si="70"/>
        <v>11474</v>
      </c>
      <c r="CE107" s="259">
        <v>11474</v>
      </c>
    </row>
    <row r="108" spans="1:83" s="21" customFormat="1" ht="12" customHeight="1">
      <c r="A108" s="186" t="s">
        <v>191</v>
      </c>
      <c r="B108" s="187">
        <v>0</v>
      </c>
      <c r="C108" s="188">
        <v>0</v>
      </c>
      <c r="D108" s="188">
        <v>0</v>
      </c>
      <c r="E108" s="189">
        <f t="shared" si="58"/>
        <v>0</v>
      </c>
      <c r="F108" s="187">
        <v>0</v>
      </c>
      <c r="G108" s="188">
        <v>0</v>
      </c>
      <c r="H108" s="188">
        <v>0</v>
      </c>
      <c r="I108" s="188">
        <v>0</v>
      </c>
      <c r="J108" s="192">
        <f t="shared" si="59"/>
        <v>0</v>
      </c>
      <c r="K108" s="187">
        <v>0</v>
      </c>
      <c r="L108" s="188">
        <v>0</v>
      </c>
      <c r="M108" s="188">
        <v>0</v>
      </c>
      <c r="N108" s="188">
        <f t="shared" si="60"/>
        <v>0</v>
      </c>
      <c r="O108" s="188">
        <v>0</v>
      </c>
      <c r="P108" s="188">
        <v>0</v>
      </c>
      <c r="Q108" s="188">
        <v>0</v>
      </c>
      <c r="R108" s="188">
        <v>0</v>
      </c>
      <c r="S108" s="188">
        <v>0</v>
      </c>
      <c r="T108" s="188">
        <v>0</v>
      </c>
      <c r="U108" s="188">
        <v>0</v>
      </c>
      <c r="V108" s="188">
        <v>0</v>
      </c>
      <c r="W108" s="188">
        <v>0</v>
      </c>
      <c r="X108" s="188">
        <v>0</v>
      </c>
      <c r="Y108" s="188">
        <v>0</v>
      </c>
      <c r="Z108" s="188">
        <v>0</v>
      </c>
      <c r="AA108" s="188">
        <v>0</v>
      </c>
      <c r="AB108" s="188">
        <v>0</v>
      </c>
      <c r="AC108" s="188">
        <v>0</v>
      </c>
      <c r="AD108" s="188">
        <v>0</v>
      </c>
      <c r="AE108" s="188">
        <v>0</v>
      </c>
      <c r="AF108" s="188">
        <v>0</v>
      </c>
      <c r="AG108" s="188">
        <v>0</v>
      </c>
      <c r="AH108" s="188">
        <v>0</v>
      </c>
      <c r="AI108" s="188">
        <v>0</v>
      </c>
      <c r="AJ108" s="188">
        <v>0</v>
      </c>
      <c r="AK108" s="188">
        <v>0</v>
      </c>
      <c r="AL108" s="188">
        <v>0</v>
      </c>
      <c r="AM108" s="188">
        <v>0</v>
      </c>
      <c r="AN108" s="188">
        <v>0</v>
      </c>
      <c r="AO108" s="193">
        <f t="shared" si="61"/>
        <v>0</v>
      </c>
      <c r="AP108" s="190">
        <v>0</v>
      </c>
      <c r="AQ108" s="191">
        <v>0</v>
      </c>
      <c r="AR108" s="192">
        <f t="shared" si="62"/>
        <v>0</v>
      </c>
      <c r="AS108" s="194">
        <v>0</v>
      </c>
      <c r="AT108" s="195">
        <f t="shared" si="63"/>
        <v>0</v>
      </c>
      <c r="AU108" s="187">
        <v>0</v>
      </c>
      <c r="AV108" s="188">
        <v>0</v>
      </c>
      <c r="AW108" s="188">
        <f t="shared" si="64"/>
        <v>0</v>
      </c>
      <c r="AX108" s="188">
        <v>0</v>
      </c>
      <c r="AY108" s="188">
        <v>0</v>
      </c>
      <c r="AZ108" s="188">
        <v>0</v>
      </c>
      <c r="BA108" s="188">
        <v>0</v>
      </c>
      <c r="BB108" s="188">
        <f t="shared" si="65"/>
        <v>0</v>
      </c>
      <c r="BC108" s="188">
        <v>0</v>
      </c>
      <c r="BD108" s="188">
        <v>0</v>
      </c>
      <c r="BE108" s="188">
        <v>0</v>
      </c>
      <c r="BF108" s="188">
        <f t="shared" si="66"/>
        <v>0</v>
      </c>
      <c r="BG108" s="188">
        <v>0</v>
      </c>
      <c r="BH108" s="188">
        <v>0</v>
      </c>
      <c r="BI108" s="188">
        <v>0</v>
      </c>
      <c r="BJ108" s="188">
        <v>0</v>
      </c>
      <c r="BK108" s="188">
        <f t="shared" si="67"/>
        <v>0</v>
      </c>
      <c r="BL108" s="188">
        <v>0</v>
      </c>
      <c r="BM108" s="188">
        <v>0</v>
      </c>
      <c r="BN108" s="188">
        <v>0</v>
      </c>
      <c r="BO108" s="188">
        <v>0</v>
      </c>
      <c r="BP108" s="188">
        <v>0</v>
      </c>
      <c r="BQ108" s="188">
        <v>0</v>
      </c>
      <c r="BR108" s="188">
        <v>0</v>
      </c>
      <c r="BS108" s="188">
        <v>0</v>
      </c>
      <c r="BT108" s="188">
        <v>0</v>
      </c>
      <c r="BU108" s="188">
        <v>192730</v>
      </c>
      <c r="BV108" s="188">
        <v>0</v>
      </c>
      <c r="BW108" s="188">
        <f t="shared" si="68"/>
        <v>192730</v>
      </c>
      <c r="BX108" s="188">
        <v>0</v>
      </c>
      <c r="BY108" s="188">
        <v>0</v>
      </c>
      <c r="BZ108" s="188">
        <f t="shared" si="69"/>
        <v>0</v>
      </c>
      <c r="CA108" s="188">
        <v>0</v>
      </c>
      <c r="CB108" s="188">
        <v>0</v>
      </c>
      <c r="CC108" s="188">
        <v>0</v>
      </c>
      <c r="CD108" s="189">
        <f t="shared" si="70"/>
        <v>192730</v>
      </c>
      <c r="CE108" s="194">
        <v>192730</v>
      </c>
    </row>
    <row r="109" spans="1:83" s="21" customFormat="1" ht="12" customHeight="1">
      <c r="A109" s="177" t="s">
        <v>193</v>
      </c>
      <c r="B109" s="253">
        <v>0</v>
      </c>
      <c r="C109" s="254">
        <v>0</v>
      </c>
      <c r="D109" s="254">
        <v>0</v>
      </c>
      <c r="E109" s="255">
        <f t="shared" si="58"/>
        <v>0</v>
      </c>
      <c r="F109" s="253">
        <v>0</v>
      </c>
      <c r="G109" s="254">
        <v>0</v>
      </c>
      <c r="H109" s="254">
        <v>0</v>
      </c>
      <c r="I109" s="254">
        <v>0</v>
      </c>
      <c r="J109" s="256">
        <f t="shared" si="59"/>
        <v>0</v>
      </c>
      <c r="K109" s="253">
        <v>0</v>
      </c>
      <c r="L109" s="254">
        <v>0</v>
      </c>
      <c r="M109" s="254">
        <v>0</v>
      </c>
      <c r="N109" s="254">
        <f t="shared" si="60"/>
        <v>0</v>
      </c>
      <c r="O109" s="254">
        <v>0</v>
      </c>
      <c r="P109" s="254">
        <v>0</v>
      </c>
      <c r="Q109" s="254">
        <v>0</v>
      </c>
      <c r="R109" s="254">
        <v>0</v>
      </c>
      <c r="S109" s="254">
        <v>0</v>
      </c>
      <c r="T109" s="254">
        <v>0</v>
      </c>
      <c r="U109" s="254">
        <v>0</v>
      </c>
      <c r="V109" s="254">
        <v>0</v>
      </c>
      <c r="W109" s="254">
        <v>0</v>
      </c>
      <c r="X109" s="254">
        <v>0</v>
      </c>
      <c r="Y109" s="254">
        <v>0</v>
      </c>
      <c r="Z109" s="254">
        <v>0</v>
      </c>
      <c r="AA109" s="254">
        <v>0</v>
      </c>
      <c r="AB109" s="254">
        <v>0</v>
      </c>
      <c r="AC109" s="254">
        <v>0</v>
      </c>
      <c r="AD109" s="254">
        <v>0</v>
      </c>
      <c r="AE109" s="254">
        <v>0</v>
      </c>
      <c r="AF109" s="254">
        <v>0</v>
      </c>
      <c r="AG109" s="254">
        <v>0</v>
      </c>
      <c r="AH109" s="254">
        <v>0</v>
      </c>
      <c r="AI109" s="254">
        <v>0</v>
      </c>
      <c r="AJ109" s="254">
        <v>0</v>
      </c>
      <c r="AK109" s="254">
        <v>0</v>
      </c>
      <c r="AL109" s="254">
        <v>0</v>
      </c>
      <c r="AM109" s="254">
        <v>0</v>
      </c>
      <c r="AN109" s="254">
        <v>0</v>
      </c>
      <c r="AO109" s="257">
        <f t="shared" si="61"/>
        <v>0</v>
      </c>
      <c r="AP109" s="258">
        <v>0</v>
      </c>
      <c r="AQ109" s="25">
        <v>0</v>
      </c>
      <c r="AR109" s="256">
        <f t="shared" si="62"/>
        <v>0</v>
      </c>
      <c r="AS109" s="259">
        <v>0</v>
      </c>
      <c r="AT109" s="260">
        <f t="shared" si="63"/>
        <v>0</v>
      </c>
      <c r="AU109" s="253">
        <v>0</v>
      </c>
      <c r="AV109" s="254">
        <v>0</v>
      </c>
      <c r="AW109" s="254">
        <f t="shared" si="64"/>
        <v>0</v>
      </c>
      <c r="AX109" s="254">
        <v>0</v>
      </c>
      <c r="AY109" s="254">
        <v>0</v>
      </c>
      <c r="AZ109" s="254">
        <v>0</v>
      </c>
      <c r="BA109" s="254">
        <v>0</v>
      </c>
      <c r="BB109" s="254">
        <f t="shared" si="65"/>
        <v>0</v>
      </c>
      <c r="BC109" s="254">
        <v>0</v>
      </c>
      <c r="BD109" s="254">
        <v>0</v>
      </c>
      <c r="BE109" s="254">
        <v>0</v>
      </c>
      <c r="BF109" s="254">
        <f t="shared" si="66"/>
        <v>0</v>
      </c>
      <c r="BG109" s="254">
        <v>0</v>
      </c>
      <c r="BH109" s="254">
        <v>0</v>
      </c>
      <c r="BI109" s="254">
        <v>0</v>
      </c>
      <c r="BJ109" s="254">
        <v>0</v>
      </c>
      <c r="BK109" s="254">
        <f t="shared" si="67"/>
        <v>0</v>
      </c>
      <c r="BL109" s="254">
        <v>0</v>
      </c>
      <c r="BM109" s="254">
        <v>0</v>
      </c>
      <c r="BN109" s="254">
        <v>0</v>
      </c>
      <c r="BO109" s="254">
        <v>0</v>
      </c>
      <c r="BP109" s="254">
        <v>0</v>
      </c>
      <c r="BQ109" s="254">
        <v>0</v>
      </c>
      <c r="BR109" s="254">
        <v>0</v>
      </c>
      <c r="BS109" s="254">
        <v>0</v>
      </c>
      <c r="BT109" s="254">
        <v>0</v>
      </c>
      <c r="BU109" s="254">
        <v>0</v>
      </c>
      <c r="BV109" s="254">
        <v>120490</v>
      </c>
      <c r="BW109" s="254">
        <f t="shared" si="68"/>
        <v>120490</v>
      </c>
      <c r="BX109" s="254">
        <v>0</v>
      </c>
      <c r="BY109" s="254">
        <v>0</v>
      </c>
      <c r="BZ109" s="254">
        <f t="shared" si="69"/>
        <v>0</v>
      </c>
      <c r="CA109" s="254">
        <v>0</v>
      </c>
      <c r="CB109" s="254">
        <v>0</v>
      </c>
      <c r="CC109" s="254">
        <v>0</v>
      </c>
      <c r="CD109" s="255">
        <f t="shared" si="70"/>
        <v>120490</v>
      </c>
      <c r="CE109" s="259">
        <v>120490</v>
      </c>
    </row>
    <row r="110" spans="1:83" s="21" customFormat="1" ht="12" customHeight="1">
      <c r="A110" s="261" t="s">
        <v>312</v>
      </c>
      <c r="B110" s="224">
        <f>SUM(B112:B123)</f>
        <v>22</v>
      </c>
      <c r="C110" s="225">
        <f>SUM(C112:C123)</f>
        <v>83</v>
      </c>
      <c r="D110" s="225">
        <f>SUM(D112:D123)</f>
        <v>9</v>
      </c>
      <c r="E110" s="226">
        <f t="shared" si="58"/>
        <v>114</v>
      </c>
      <c r="F110" s="224">
        <f>SUM(F112:F123)</f>
        <v>0</v>
      </c>
      <c r="G110" s="225">
        <f>SUM(G112:G123)</f>
        <v>0</v>
      </c>
      <c r="H110" s="225">
        <f>SUM(H112:H123)</f>
        <v>0</v>
      </c>
      <c r="I110" s="225">
        <f>SUM(I112:I123)</f>
        <v>0</v>
      </c>
      <c r="J110" s="227">
        <f t="shared" si="59"/>
        <v>0</v>
      </c>
      <c r="K110" s="224">
        <f t="shared" ref="K110:AN110" si="71">SUM(K112:K123)</f>
        <v>0</v>
      </c>
      <c r="L110" s="225">
        <f t="shared" si="71"/>
        <v>0</v>
      </c>
      <c r="M110" s="225">
        <f t="shared" si="71"/>
        <v>0</v>
      </c>
      <c r="N110" s="225">
        <f t="shared" si="71"/>
        <v>0</v>
      </c>
      <c r="O110" s="225">
        <f t="shared" si="71"/>
        <v>0</v>
      </c>
      <c r="P110" s="225">
        <f t="shared" si="71"/>
        <v>0</v>
      </c>
      <c r="Q110" s="225">
        <f t="shared" si="71"/>
        <v>0</v>
      </c>
      <c r="R110" s="225">
        <f t="shared" si="71"/>
        <v>0</v>
      </c>
      <c r="S110" s="225">
        <f t="shared" si="71"/>
        <v>0</v>
      </c>
      <c r="T110" s="225">
        <f t="shared" si="71"/>
        <v>0</v>
      </c>
      <c r="U110" s="225">
        <f t="shared" si="71"/>
        <v>0</v>
      </c>
      <c r="V110" s="225">
        <f t="shared" si="71"/>
        <v>0</v>
      </c>
      <c r="W110" s="225">
        <f t="shared" si="71"/>
        <v>0</v>
      </c>
      <c r="X110" s="225">
        <f t="shared" si="71"/>
        <v>0</v>
      </c>
      <c r="Y110" s="225">
        <f t="shared" si="71"/>
        <v>0</v>
      </c>
      <c r="Z110" s="225">
        <f t="shared" si="71"/>
        <v>0</v>
      </c>
      <c r="AA110" s="225">
        <f t="shared" si="71"/>
        <v>0</v>
      </c>
      <c r="AB110" s="225">
        <f t="shared" si="71"/>
        <v>0</v>
      </c>
      <c r="AC110" s="225">
        <f t="shared" si="71"/>
        <v>0</v>
      </c>
      <c r="AD110" s="225">
        <f t="shared" si="71"/>
        <v>0</v>
      </c>
      <c r="AE110" s="225">
        <f t="shared" si="71"/>
        <v>0</v>
      </c>
      <c r="AF110" s="225">
        <f t="shared" si="71"/>
        <v>0</v>
      </c>
      <c r="AG110" s="225">
        <f t="shared" si="71"/>
        <v>0</v>
      </c>
      <c r="AH110" s="225">
        <f t="shared" si="71"/>
        <v>739</v>
      </c>
      <c r="AI110" s="225">
        <f t="shared" si="71"/>
        <v>0</v>
      </c>
      <c r="AJ110" s="225">
        <f t="shared" si="71"/>
        <v>0</v>
      </c>
      <c r="AK110" s="225">
        <f t="shared" si="71"/>
        <v>0</v>
      </c>
      <c r="AL110" s="225">
        <f t="shared" si="71"/>
        <v>0</v>
      </c>
      <c r="AM110" s="225">
        <f t="shared" si="71"/>
        <v>0</v>
      </c>
      <c r="AN110" s="225">
        <f t="shared" si="71"/>
        <v>0</v>
      </c>
      <c r="AO110" s="228">
        <f t="shared" si="61"/>
        <v>739</v>
      </c>
      <c r="AP110" s="224">
        <f>SUM(AP112:AP123)</f>
        <v>0</v>
      </c>
      <c r="AQ110" s="225">
        <f>SUM(AQ112:AQ123)</f>
        <v>50350</v>
      </c>
      <c r="AR110" s="227">
        <f t="shared" si="62"/>
        <v>50350</v>
      </c>
      <c r="AS110" s="229">
        <f>SUM(AS112:AS123)</f>
        <v>0</v>
      </c>
      <c r="AT110" s="230">
        <f t="shared" si="63"/>
        <v>51089</v>
      </c>
      <c r="AU110" s="224">
        <f>SUM(AU112:AU123)</f>
        <v>242</v>
      </c>
      <c r="AV110" s="225">
        <f>SUM(AV112:AV123)</f>
        <v>8878</v>
      </c>
      <c r="AW110" s="225">
        <f t="shared" si="64"/>
        <v>9120</v>
      </c>
      <c r="AX110" s="225">
        <f>SUM(AX112:AX123)</f>
        <v>248466</v>
      </c>
      <c r="AY110" s="225">
        <f>SUM(AY112:AY123)</f>
        <v>13815</v>
      </c>
      <c r="AZ110" s="225">
        <f>SUM(AZ112:AZ123)</f>
        <v>30682</v>
      </c>
      <c r="BA110" s="225">
        <f>SUM(BA112:BA123)</f>
        <v>87347</v>
      </c>
      <c r="BB110" s="225">
        <f t="shared" si="65"/>
        <v>380310</v>
      </c>
      <c r="BC110" s="225">
        <f>SUM(BC112:BC123)</f>
        <v>0</v>
      </c>
      <c r="BD110" s="225">
        <f>SUM(BD112:BD123)</f>
        <v>17891</v>
      </c>
      <c r="BE110" s="225">
        <f>SUM(BE112:BE123)</f>
        <v>0</v>
      </c>
      <c r="BF110" s="225">
        <f t="shared" si="66"/>
        <v>17891</v>
      </c>
      <c r="BG110" s="225">
        <f>SUM(BG112:BG123)</f>
        <v>0</v>
      </c>
      <c r="BH110" s="225">
        <f>SUM(BH112:BH123)</f>
        <v>0</v>
      </c>
      <c r="BI110" s="225">
        <f>SUM(BI112:BI123)</f>
        <v>0</v>
      </c>
      <c r="BJ110" s="225">
        <f>SUM(BJ112:BJ123)</f>
        <v>0</v>
      </c>
      <c r="BK110" s="225">
        <f>SUM(BG110:BJ110)</f>
        <v>0</v>
      </c>
      <c r="BL110" s="225">
        <f t="shared" ref="BL110:BV110" si="72">SUM(BL112:BL123)</f>
        <v>0</v>
      </c>
      <c r="BM110" s="225">
        <f t="shared" si="72"/>
        <v>0</v>
      </c>
      <c r="BN110" s="225">
        <f t="shared" si="72"/>
        <v>0</v>
      </c>
      <c r="BO110" s="225">
        <f t="shared" si="72"/>
        <v>0</v>
      </c>
      <c r="BP110" s="225">
        <f t="shared" si="72"/>
        <v>0</v>
      </c>
      <c r="BQ110" s="225">
        <f t="shared" si="72"/>
        <v>13</v>
      </c>
      <c r="BR110" s="225">
        <f t="shared" si="72"/>
        <v>97269</v>
      </c>
      <c r="BS110" s="225">
        <f t="shared" si="72"/>
        <v>26945</v>
      </c>
      <c r="BT110" s="225">
        <f t="shared" si="72"/>
        <v>8018</v>
      </c>
      <c r="BU110" s="225">
        <f t="shared" si="72"/>
        <v>251</v>
      </c>
      <c r="BV110" s="225">
        <f t="shared" si="72"/>
        <v>0</v>
      </c>
      <c r="BW110" s="225">
        <f t="shared" si="68"/>
        <v>8269</v>
      </c>
      <c r="BX110" s="225">
        <f>SUM(BX112:BX123)</f>
        <v>0</v>
      </c>
      <c r="BY110" s="225">
        <f>SUM(BY112:BY123)</f>
        <v>0</v>
      </c>
      <c r="BZ110" s="225">
        <f t="shared" si="69"/>
        <v>0</v>
      </c>
      <c r="CA110" s="225">
        <f>SUM(CA112:CA123)</f>
        <v>0</v>
      </c>
      <c r="CB110" s="225">
        <f>SUM(CB112:CB123)</f>
        <v>90691</v>
      </c>
      <c r="CC110" s="225">
        <f>SUM(CC112:CC123)</f>
        <v>0</v>
      </c>
      <c r="CD110" s="226">
        <f t="shared" si="70"/>
        <v>630508</v>
      </c>
      <c r="CE110" s="229">
        <f>SUM(CE112:CE123)</f>
        <v>681711</v>
      </c>
    </row>
    <row r="111" spans="1:83" s="21" customFormat="1" ht="12" customHeight="1">
      <c r="A111" s="245" t="s">
        <v>310</v>
      </c>
      <c r="B111" s="250">
        <f>B110/B$99</f>
        <v>0.88</v>
      </c>
      <c r="C111" s="251">
        <f t="shared" ref="C111:AJ111" si="73">C110/C$99</f>
        <v>0.97647058823529409</v>
      </c>
      <c r="D111" s="251">
        <f t="shared" si="73"/>
        <v>0.81818181818181823</v>
      </c>
      <c r="E111" s="248">
        <f t="shared" si="73"/>
        <v>0.94214876033057848</v>
      </c>
      <c r="F111" s="250">
        <f t="shared" si="73"/>
        <v>0</v>
      </c>
      <c r="G111" s="251">
        <f t="shared" si="73"/>
        <v>0</v>
      </c>
      <c r="H111" s="251">
        <f t="shared" si="73"/>
        <v>0</v>
      </c>
      <c r="I111" s="251">
        <v>0</v>
      </c>
      <c r="J111" s="248">
        <f>J110/J$99</f>
        <v>0</v>
      </c>
      <c r="K111" s="250">
        <f t="shared" si="73"/>
        <v>0</v>
      </c>
      <c r="L111" s="251">
        <f t="shared" si="73"/>
        <v>0</v>
      </c>
      <c r="M111" s="251">
        <f t="shared" si="73"/>
        <v>0</v>
      </c>
      <c r="N111" s="251">
        <f>N110/N$99</f>
        <v>0</v>
      </c>
      <c r="O111" s="251">
        <f t="shared" si="73"/>
        <v>0</v>
      </c>
      <c r="P111" s="251">
        <f t="shared" si="73"/>
        <v>0</v>
      </c>
      <c r="Q111" s="251">
        <f t="shared" si="73"/>
        <v>0</v>
      </c>
      <c r="R111" s="251">
        <f t="shared" si="73"/>
        <v>0</v>
      </c>
      <c r="S111" s="251">
        <f t="shared" si="73"/>
        <v>0</v>
      </c>
      <c r="T111" s="251">
        <f t="shared" si="73"/>
        <v>0</v>
      </c>
      <c r="U111" s="251">
        <f t="shared" si="73"/>
        <v>0</v>
      </c>
      <c r="V111" s="251">
        <f t="shared" si="73"/>
        <v>0</v>
      </c>
      <c r="W111" s="251">
        <f t="shared" si="73"/>
        <v>0</v>
      </c>
      <c r="X111" s="251">
        <f t="shared" si="73"/>
        <v>0</v>
      </c>
      <c r="Y111" s="251">
        <f t="shared" si="73"/>
        <v>0</v>
      </c>
      <c r="Z111" s="251">
        <f t="shared" si="73"/>
        <v>0</v>
      </c>
      <c r="AA111" s="251">
        <f t="shared" si="73"/>
        <v>0</v>
      </c>
      <c r="AB111" s="251">
        <f t="shared" si="73"/>
        <v>0</v>
      </c>
      <c r="AC111" s="251">
        <f t="shared" si="73"/>
        <v>0</v>
      </c>
      <c r="AD111" s="251">
        <f t="shared" si="73"/>
        <v>0</v>
      </c>
      <c r="AE111" s="251">
        <f t="shared" si="73"/>
        <v>0</v>
      </c>
      <c r="AF111" s="251">
        <f t="shared" si="73"/>
        <v>0</v>
      </c>
      <c r="AG111" s="251">
        <f t="shared" si="73"/>
        <v>0</v>
      </c>
      <c r="AH111" s="251">
        <f t="shared" si="73"/>
        <v>0.24397490921096071</v>
      </c>
      <c r="AI111" s="251">
        <f t="shared" si="73"/>
        <v>0</v>
      </c>
      <c r="AJ111" s="251">
        <f t="shared" si="73"/>
        <v>0</v>
      </c>
      <c r="AK111" s="251">
        <f t="shared" ref="AK111:CB111" si="74">AK110/AK$99</f>
        <v>0</v>
      </c>
      <c r="AL111" s="251">
        <f t="shared" si="74"/>
        <v>0</v>
      </c>
      <c r="AM111" s="251">
        <f t="shared" si="74"/>
        <v>0</v>
      </c>
      <c r="AN111" s="251">
        <f t="shared" si="74"/>
        <v>0</v>
      </c>
      <c r="AO111" s="248">
        <f t="shared" si="74"/>
        <v>1.7637652449939138E-2</v>
      </c>
      <c r="AP111" s="250">
        <f t="shared" si="74"/>
        <v>0</v>
      </c>
      <c r="AQ111" s="251">
        <f t="shared" si="74"/>
        <v>0.99188369252590525</v>
      </c>
      <c r="AR111" s="248">
        <f t="shared" si="74"/>
        <v>0.21475702812101463</v>
      </c>
      <c r="AS111" s="262">
        <f t="shared" si="74"/>
        <v>0</v>
      </c>
      <c r="AT111" s="262">
        <f t="shared" si="74"/>
        <v>0.18304580713351606</v>
      </c>
      <c r="AU111" s="250">
        <f t="shared" si="74"/>
        <v>1.8250652347697551E-3</v>
      </c>
      <c r="AV111" s="251">
        <f t="shared" si="74"/>
        <v>1.2993988926276163E-2</v>
      </c>
      <c r="AW111" s="251">
        <f t="shared" si="74"/>
        <v>1.1178703589074778E-2</v>
      </c>
      <c r="AX111" s="251">
        <f t="shared" si="74"/>
        <v>0.95658400803871524</v>
      </c>
      <c r="AY111" s="251">
        <f t="shared" si="74"/>
        <v>0.98103962505325948</v>
      </c>
      <c r="AZ111" s="251">
        <f t="shared" si="74"/>
        <v>0.9876392197257452</v>
      </c>
      <c r="BA111" s="251">
        <f t="shared" si="74"/>
        <v>0.98668187877007885</v>
      </c>
      <c r="BB111" s="251">
        <f t="shared" si="74"/>
        <v>0.96668420530887078</v>
      </c>
      <c r="BC111" s="251">
        <f>BC110/BC$99</f>
        <v>0</v>
      </c>
      <c r="BD111" s="251">
        <f t="shared" si="74"/>
        <v>0.98011394762791715</v>
      </c>
      <c r="BE111" s="251">
        <f t="shared" si="74"/>
        <v>0</v>
      </c>
      <c r="BF111" s="251">
        <f t="shared" si="74"/>
        <v>9.2615504076614466E-2</v>
      </c>
      <c r="BG111" s="251">
        <f t="shared" si="74"/>
        <v>0</v>
      </c>
      <c r="BH111" s="251">
        <f t="shared" si="74"/>
        <v>0</v>
      </c>
      <c r="BI111" s="251">
        <f t="shared" si="74"/>
        <v>0</v>
      </c>
      <c r="BJ111" s="251">
        <f t="shared" si="74"/>
        <v>0</v>
      </c>
      <c r="BK111" s="251">
        <f t="shared" si="74"/>
        <v>0</v>
      </c>
      <c r="BL111" s="251">
        <f t="shared" si="74"/>
        <v>0</v>
      </c>
      <c r="BM111" s="251">
        <f t="shared" si="74"/>
        <v>0</v>
      </c>
      <c r="BN111" s="251">
        <f t="shared" si="74"/>
        <v>0</v>
      </c>
      <c r="BO111" s="251">
        <f t="shared" si="74"/>
        <v>0</v>
      </c>
      <c r="BP111" s="251">
        <f t="shared" si="74"/>
        <v>0</v>
      </c>
      <c r="BQ111" s="251">
        <f t="shared" si="74"/>
        <v>3.5173160173160176E-4</v>
      </c>
      <c r="BR111" s="251">
        <f t="shared" si="74"/>
        <v>0.58990593672106695</v>
      </c>
      <c r="BS111" s="251">
        <f t="shared" si="74"/>
        <v>0.99855469908093686</v>
      </c>
      <c r="BT111" s="251">
        <f t="shared" si="74"/>
        <v>1.3947040211240779E-2</v>
      </c>
      <c r="BU111" s="251">
        <f t="shared" si="74"/>
        <v>1.2049465214970141E-3</v>
      </c>
      <c r="BV111" s="251">
        <f t="shared" si="74"/>
        <v>0</v>
      </c>
      <c r="BW111" s="251">
        <f t="shared" si="74"/>
        <v>9.1113939253700919E-3</v>
      </c>
      <c r="BX111" s="251">
        <f t="shared" si="74"/>
        <v>0</v>
      </c>
      <c r="BY111" s="251">
        <f t="shared" si="74"/>
        <v>0</v>
      </c>
      <c r="BZ111" s="251">
        <f t="shared" si="74"/>
        <v>0</v>
      </c>
      <c r="CA111" s="251">
        <f t="shared" si="74"/>
        <v>0</v>
      </c>
      <c r="CB111" s="251">
        <f t="shared" si="74"/>
        <v>0.7296197073186429</v>
      </c>
      <c r="CC111" s="251">
        <v>0</v>
      </c>
      <c r="CD111" s="248">
        <f>CD110/CD$99</f>
        <v>0.14299350901618765</v>
      </c>
      <c r="CE111" s="262">
        <f>CE110/CE$99</f>
        <v>0.1453983973375268</v>
      </c>
    </row>
    <row r="112" spans="1:83" s="21" customFormat="1" ht="12" customHeight="1">
      <c r="A112" s="186" t="s">
        <v>166</v>
      </c>
      <c r="B112" s="187">
        <v>0</v>
      </c>
      <c r="C112" s="188">
        <v>0</v>
      </c>
      <c r="D112" s="188">
        <v>0</v>
      </c>
      <c r="E112" s="189">
        <f t="shared" ref="E112:E124" si="75">SUM(B112:D112)</f>
        <v>0</v>
      </c>
      <c r="F112" s="187">
        <v>0</v>
      </c>
      <c r="G112" s="188">
        <v>0</v>
      </c>
      <c r="H112" s="188">
        <v>0</v>
      </c>
      <c r="I112" s="188">
        <v>0</v>
      </c>
      <c r="J112" s="192">
        <f t="shared" ref="J112:J124" si="76">SUM(F112,G112,H112,I112)</f>
        <v>0</v>
      </c>
      <c r="K112" s="187">
        <v>0</v>
      </c>
      <c r="L112" s="188">
        <v>0</v>
      </c>
      <c r="M112" s="188">
        <v>0</v>
      </c>
      <c r="N112" s="188">
        <f t="shared" ref="N112:N123" si="77">SUM(K112:M112)</f>
        <v>0</v>
      </c>
      <c r="O112" s="188">
        <v>0</v>
      </c>
      <c r="P112" s="188">
        <v>0</v>
      </c>
      <c r="Q112" s="188">
        <v>0</v>
      </c>
      <c r="R112" s="188">
        <v>0</v>
      </c>
      <c r="S112" s="188">
        <v>0</v>
      </c>
      <c r="T112" s="188">
        <v>0</v>
      </c>
      <c r="U112" s="188">
        <v>0</v>
      </c>
      <c r="V112" s="188">
        <v>0</v>
      </c>
      <c r="W112" s="188">
        <v>0</v>
      </c>
      <c r="X112" s="188">
        <v>0</v>
      </c>
      <c r="Y112" s="188">
        <v>0</v>
      </c>
      <c r="Z112" s="188">
        <v>0</v>
      </c>
      <c r="AA112" s="188">
        <v>0</v>
      </c>
      <c r="AB112" s="188">
        <v>0</v>
      </c>
      <c r="AC112" s="188">
        <v>0</v>
      </c>
      <c r="AD112" s="188">
        <v>0</v>
      </c>
      <c r="AE112" s="188">
        <v>0</v>
      </c>
      <c r="AF112" s="188">
        <v>0</v>
      </c>
      <c r="AG112" s="188">
        <v>0</v>
      </c>
      <c r="AH112" s="188">
        <v>0</v>
      </c>
      <c r="AI112" s="188">
        <v>0</v>
      </c>
      <c r="AJ112" s="188">
        <v>0</v>
      </c>
      <c r="AK112" s="188">
        <v>0</v>
      </c>
      <c r="AL112" s="188">
        <v>0</v>
      </c>
      <c r="AM112" s="188">
        <v>0</v>
      </c>
      <c r="AN112" s="188">
        <v>0</v>
      </c>
      <c r="AO112" s="193">
        <f t="shared" ref="AO112:AO124" si="78">SUM(AN112,AM112,AL112,AK112,AJ112,AI112,AH112,AG112,AF112,AE112,AD112,AC112,AB112,AA112,Z112,Y112,X112,W112,V112,U112,T112,S112,R112,Q112,P112,O112,M112,L112,K112)</f>
        <v>0</v>
      </c>
      <c r="AP112" s="190">
        <v>0</v>
      </c>
      <c r="AQ112" s="191">
        <v>369</v>
      </c>
      <c r="AR112" s="192">
        <f t="shared" ref="AR112:AR124" si="79">SUM(AP112,AQ112)</f>
        <v>369</v>
      </c>
      <c r="AS112" s="194">
        <v>0</v>
      </c>
      <c r="AT112" s="195">
        <f t="shared" ref="AT112:AT124" si="80">SUM(AS112,AR112,AO112,J112)</f>
        <v>369</v>
      </c>
      <c r="AU112" s="187">
        <v>0</v>
      </c>
      <c r="AV112" s="188">
        <v>952</v>
      </c>
      <c r="AW112" s="188">
        <f t="shared" ref="AW112:AW124" si="81">SUM(AU112:AV112)</f>
        <v>952</v>
      </c>
      <c r="AX112" s="188">
        <v>171783</v>
      </c>
      <c r="AY112" s="188">
        <v>0</v>
      </c>
      <c r="AZ112" s="188">
        <v>0</v>
      </c>
      <c r="BA112" s="188">
        <v>0</v>
      </c>
      <c r="BB112" s="188">
        <f t="shared" ref="BB112:BB124" si="82">SUM(AX112:BA112)</f>
        <v>171783</v>
      </c>
      <c r="BC112" s="188">
        <v>0</v>
      </c>
      <c r="BD112" s="188">
        <v>0</v>
      </c>
      <c r="BE112" s="188">
        <v>0</v>
      </c>
      <c r="BF112" s="188">
        <f t="shared" ref="BF112:BF124" si="83">SUM(BD112:BE112)</f>
        <v>0</v>
      </c>
      <c r="BG112" s="188">
        <v>0</v>
      </c>
      <c r="BH112" s="188">
        <v>0</v>
      </c>
      <c r="BI112" s="188">
        <v>0</v>
      </c>
      <c r="BJ112" s="188">
        <v>0</v>
      </c>
      <c r="BK112" s="188">
        <f t="shared" ref="BK112:BK123" si="84">BG112+BH112+BI112+BJ112</f>
        <v>0</v>
      </c>
      <c r="BL112" s="188">
        <v>0</v>
      </c>
      <c r="BM112" s="188">
        <v>0</v>
      </c>
      <c r="BN112" s="188">
        <v>0</v>
      </c>
      <c r="BO112" s="188">
        <v>0</v>
      </c>
      <c r="BP112" s="188">
        <v>0</v>
      </c>
      <c r="BQ112" s="188">
        <v>13</v>
      </c>
      <c r="BR112" s="188">
        <v>0</v>
      </c>
      <c r="BS112" s="188">
        <v>0</v>
      </c>
      <c r="BT112" s="188">
        <v>0</v>
      </c>
      <c r="BU112" s="188">
        <v>0</v>
      </c>
      <c r="BV112" s="188">
        <v>0</v>
      </c>
      <c r="BW112" s="188">
        <f t="shared" ref="BW112:BW124" si="85">BT112+BU112+BV112</f>
        <v>0</v>
      </c>
      <c r="BX112" s="188">
        <v>0</v>
      </c>
      <c r="BY112" s="188">
        <v>0</v>
      </c>
      <c r="BZ112" s="188">
        <f t="shared" ref="BZ112:BZ146" si="86">BX112+BY112</f>
        <v>0</v>
      </c>
      <c r="CA112" s="188">
        <v>0</v>
      </c>
      <c r="CB112" s="188">
        <v>0</v>
      </c>
      <c r="CC112" s="188">
        <v>0</v>
      </c>
      <c r="CD112" s="189">
        <f t="shared" ref="CD112:CD124" si="87">SUM(CC112,CB112,BC112,CA112,BZ112,BW112,BS112,BR112,BQ112,BP112,BO112,BN112,BM112,BL112,BK112,BF112,BB112,AW112)</f>
        <v>172748</v>
      </c>
      <c r="CE112" s="194">
        <v>173117</v>
      </c>
    </row>
    <row r="113" spans="1:83" s="21" customFormat="1" ht="12" customHeight="1">
      <c r="A113" s="177" t="s">
        <v>167</v>
      </c>
      <c r="B113" s="253">
        <v>0</v>
      </c>
      <c r="C113" s="254">
        <v>0</v>
      </c>
      <c r="D113" s="254">
        <v>0</v>
      </c>
      <c r="E113" s="255">
        <f t="shared" si="75"/>
        <v>0</v>
      </c>
      <c r="F113" s="253">
        <v>0</v>
      </c>
      <c r="G113" s="254">
        <v>0</v>
      </c>
      <c r="H113" s="254">
        <v>0</v>
      </c>
      <c r="I113" s="254">
        <v>0</v>
      </c>
      <c r="J113" s="256">
        <f t="shared" si="76"/>
        <v>0</v>
      </c>
      <c r="K113" s="253">
        <v>0</v>
      </c>
      <c r="L113" s="254">
        <v>0</v>
      </c>
      <c r="M113" s="254">
        <v>0</v>
      </c>
      <c r="N113" s="254">
        <f t="shared" si="77"/>
        <v>0</v>
      </c>
      <c r="O113" s="254">
        <v>0</v>
      </c>
      <c r="P113" s="254">
        <v>0</v>
      </c>
      <c r="Q113" s="254">
        <v>0</v>
      </c>
      <c r="R113" s="254">
        <v>0</v>
      </c>
      <c r="S113" s="254">
        <v>0</v>
      </c>
      <c r="T113" s="254">
        <v>0</v>
      </c>
      <c r="U113" s="254">
        <v>0</v>
      </c>
      <c r="V113" s="254">
        <v>0</v>
      </c>
      <c r="W113" s="254">
        <v>0</v>
      </c>
      <c r="X113" s="254">
        <v>0</v>
      </c>
      <c r="Y113" s="254">
        <v>0</v>
      </c>
      <c r="Z113" s="254">
        <v>0</v>
      </c>
      <c r="AA113" s="254">
        <v>0</v>
      </c>
      <c r="AB113" s="254">
        <v>0</v>
      </c>
      <c r="AC113" s="254">
        <v>0</v>
      </c>
      <c r="AD113" s="254">
        <v>0</v>
      </c>
      <c r="AE113" s="254">
        <v>0</v>
      </c>
      <c r="AF113" s="254">
        <v>0</v>
      </c>
      <c r="AG113" s="254">
        <v>0</v>
      </c>
      <c r="AH113" s="254">
        <v>0</v>
      </c>
      <c r="AI113" s="254">
        <v>0</v>
      </c>
      <c r="AJ113" s="254">
        <v>0</v>
      </c>
      <c r="AK113" s="254">
        <v>0</v>
      </c>
      <c r="AL113" s="254">
        <v>0</v>
      </c>
      <c r="AM113" s="254">
        <v>0</v>
      </c>
      <c r="AN113" s="254">
        <v>0</v>
      </c>
      <c r="AO113" s="257">
        <f t="shared" si="78"/>
        <v>0</v>
      </c>
      <c r="AP113" s="258">
        <v>0</v>
      </c>
      <c r="AQ113" s="25">
        <v>0</v>
      </c>
      <c r="AR113" s="256">
        <f t="shared" si="79"/>
        <v>0</v>
      </c>
      <c r="AS113" s="259">
        <v>0</v>
      </c>
      <c r="AT113" s="260">
        <f t="shared" si="80"/>
        <v>0</v>
      </c>
      <c r="AU113" s="253">
        <v>0</v>
      </c>
      <c r="AV113" s="254">
        <v>0</v>
      </c>
      <c r="AW113" s="254">
        <f t="shared" si="81"/>
        <v>0</v>
      </c>
      <c r="AX113" s="254">
        <v>74077</v>
      </c>
      <c r="AY113" s="254">
        <v>0</v>
      </c>
      <c r="AZ113" s="254">
        <v>0</v>
      </c>
      <c r="BA113" s="254">
        <v>0</v>
      </c>
      <c r="BB113" s="254">
        <f t="shared" si="82"/>
        <v>74077</v>
      </c>
      <c r="BC113" s="254">
        <v>0</v>
      </c>
      <c r="BD113" s="254">
        <v>0</v>
      </c>
      <c r="BE113" s="254">
        <v>0</v>
      </c>
      <c r="BF113" s="254">
        <f t="shared" si="83"/>
        <v>0</v>
      </c>
      <c r="BG113" s="254">
        <v>0</v>
      </c>
      <c r="BH113" s="254">
        <v>0</v>
      </c>
      <c r="BI113" s="254">
        <v>0</v>
      </c>
      <c r="BJ113" s="254">
        <v>0</v>
      </c>
      <c r="BK113" s="254">
        <f t="shared" si="84"/>
        <v>0</v>
      </c>
      <c r="BL113" s="254">
        <v>0</v>
      </c>
      <c r="BM113" s="254">
        <v>0</v>
      </c>
      <c r="BN113" s="254">
        <v>0</v>
      </c>
      <c r="BO113" s="254">
        <v>0</v>
      </c>
      <c r="BP113" s="254">
        <v>0</v>
      </c>
      <c r="BQ113" s="254">
        <v>0</v>
      </c>
      <c r="BR113" s="254">
        <v>0</v>
      </c>
      <c r="BS113" s="254">
        <v>0</v>
      </c>
      <c r="BT113" s="254">
        <v>2293</v>
      </c>
      <c r="BU113" s="254">
        <v>0</v>
      </c>
      <c r="BV113" s="254">
        <v>0</v>
      </c>
      <c r="BW113" s="254">
        <f t="shared" si="85"/>
        <v>2293</v>
      </c>
      <c r="BX113" s="254">
        <v>0</v>
      </c>
      <c r="BY113" s="254">
        <v>0</v>
      </c>
      <c r="BZ113" s="254">
        <f t="shared" si="86"/>
        <v>0</v>
      </c>
      <c r="CA113" s="254">
        <v>0</v>
      </c>
      <c r="CB113" s="254">
        <v>0</v>
      </c>
      <c r="CC113" s="254">
        <v>0</v>
      </c>
      <c r="CD113" s="255">
        <f t="shared" si="87"/>
        <v>76370</v>
      </c>
      <c r="CE113" s="259">
        <v>76370</v>
      </c>
    </row>
    <row r="114" spans="1:83" s="21" customFormat="1" ht="12" customHeight="1">
      <c r="A114" s="186" t="s">
        <v>168</v>
      </c>
      <c r="B114" s="187">
        <v>0</v>
      </c>
      <c r="C114" s="188">
        <v>0</v>
      </c>
      <c r="D114" s="188">
        <v>0</v>
      </c>
      <c r="E114" s="189">
        <f t="shared" si="75"/>
        <v>0</v>
      </c>
      <c r="F114" s="187">
        <v>0</v>
      </c>
      <c r="G114" s="188">
        <v>0</v>
      </c>
      <c r="H114" s="188">
        <v>0</v>
      </c>
      <c r="I114" s="188">
        <v>0</v>
      </c>
      <c r="J114" s="192">
        <f t="shared" si="76"/>
        <v>0</v>
      </c>
      <c r="K114" s="187">
        <v>0</v>
      </c>
      <c r="L114" s="188">
        <v>0</v>
      </c>
      <c r="M114" s="188">
        <v>0</v>
      </c>
      <c r="N114" s="188">
        <f t="shared" si="77"/>
        <v>0</v>
      </c>
      <c r="O114" s="188">
        <v>0</v>
      </c>
      <c r="P114" s="188">
        <v>0</v>
      </c>
      <c r="Q114" s="188">
        <v>0</v>
      </c>
      <c r="R114" s="188">
        <v>0</v>
      </c>
      <c r="S114" s="188">
        <v>0</v>
      </c>
      <c r="T114" s="188">
        <v>0</v>
      </c>
      <c r="U114" s="188">
        <v>0</v>
      </c>
      <c r="V114" s="188">
        <v>0</v>
      </c>
      <c r="W114" s="188">
        <v>0</v>
      </c>
      <c r="X114" s="188">
        <v>0</v>
      </c>
      <c r="Y114" s="188">
        <v>0</v>
      </c>
      <c r="Z114" s="188">
        <v>0</v>
      </c>
      <c r="AA114" s="188">
        <v>0</v>
      </c>
      <c r="AB114" s="188">
        <v>0</v>
      </c>
      <c r="AC114" s="188">
        <v>0</v>
      </c>
      <c r="AD114" s="188">
        <v>0</v>
      </c>
      <c r="AE114" s="188">
        <v>0</v>
      </c>
      <c r="AF114" s="188">
        <v>0</v>
      </c>
      <c r="AG114" s="188">
        <v>0</v>
      </c>
      <c r="AH114" s="188">
        <v>0</v>
      </c>
      <c r="AI114" s="188">
        <v>0</v>
      </c>
      <c r="AJ114" s="188">
        <v>0</v>
      </c>
      <c r="AK114" s="188">
        <v>0</v>
      </c>
      <c r="AL114" s="188">
        <v>0</v>
      </c>
      <c r="AM114" s="188">
        <v>0</v>
      </c>
      <c r="AN114" s="188">
        <v>0</v>
      </c>
      <c r="AO114" s="193">
        <f t="shared" si="78"/>
        <v>0</v>
      </c>
      <c r="AP114" s="190">
        <v>0</v>
      </c>
      <c r="AQ114" s="191">
        <v>0</v>
      </c>
      <c r="AR114" s="192">
        <f t="shared" si="79"/>
        <v>0</v>
      </c>
      <c r="AS114" s="194">
        <v>0</v>
      </c>
      <c r="AT114" s="195">
        <f t="shared" si="80"/>
        <v>0</v>
      </c>
      <c r="AU114" s="187">
        <v>0</v>
      </c>
      <c r="AV114" s="188">
        <v>0</v>
      </c>
      <c r="AW114" s="188">
        <f t="shared" si="81"/>
        <v>0</v>
      </c>
      <c r="AX114" s="188">
        <v>1122</v>
      </c>
      <c r="AY114" s="188">
        <v>13815</v>
      </c>
      <c r="AZ114" s="188">
        <v>0</v>
      </c>
      <c r="BA114" s="188">
        <v>4527</v>
      </c>
      <c r="BB114" s="188">
        <f t="shared" si="82"/>
        <v>19464</v>
      </c>
      <c r="BC114" s="188">
        <v>0</v>
      </c>
      <c r="BD114" s="188">
        <v>0</v>
      </c>
      <c r="BE114" s="188">
        <v>0</v>
      </c>
      <c r="BF114" s="188">
        <f t="shared" si="83"/>
        <v>0</v>
      </c>
      <c r="BG114" s="188">
        <v>0</v>
      </c>
      <c r="BH114" s="188">
        <v>0</v>
      </c>
      <c r="BI114" s="188">
        <v>0</v>
      </c>
      <c r="BJ114" s="188">
        <v>0</v>
      </c>
      <c r="BK114" s="188">
        <f t="shared" si="84"/>
        <v>0</v>
      </c>
      <c r="BL114" s="188">
        <v>0</v>
      </c>
      <c r="BM114" s="188">
        <v>0</v>
      </c>
      <c r="BN114" s="188">
        <v>0</v>
      </c>
      <c r="BO114" s="188">
        <v>0</v>
      </c>
      <c r="BP114" s="188">
        <v>0</v>
      </c>
      <c r="BQ114" s="188">
        <v>0</v>
      </c>
      <c r="BR114" s="188">
        <v>0</v>
      </c>
      <c r="BS114" s="188">
        <v>0</v>
      </c>
      <c r="BT114" s="188">
        <v>37</v>
      </c>
      <c r="BU114" s="188">
        <v>0</v>
      </c>
      <c r="BV114" s="188">
        <v>0</v>
      </c>
      <c r="BW114" s="188">
        <f t="shared" si="85"/>
        <v>37</v>
      </c>
      <c r="BX114" s="188">
        <v>0</v>
      </c>
      <c r="BY114" s="188">
        <v>0</v>
      </c>
      <c r="BZ114" s="188">
        <f t="shared" si="86"/>
        <v>0</v>
      </c>
      <c r="CA114" s="188">
        <v>0</v>
      </c>
      <c r="CB114" s="188">
        <v>0</v>
      </c>
      <c r="CC114" s="188">
        <v>0</v>
      </c>
      <c r="CD114" s="189">
        <f t="shared" si="87"/>
        <v>19501</v>
      </c>
      <c r="CE114" s="194">
        <v>19501</v>
      </c>
    </row>
    <row r="115" spans="1:83" s="21" customFormat="1" ht="12" customHeight="1">
      <c r="A115" s="177" t="s">
        <v>169</v>
      </c>
      <c r="B115" s="253">
        <v>0</v>
      </c>
      <c r="C115" s="254">
        <v>0</v>
      </c>
      <c r="D115" s="254">
        <v>0</v>
      </c>
      <c r="E115" s="255">
        <f t="shared" si="75"/>
        <v>0</v>
      </c>
      <c r="F115" s="253">
        <v>0</v>
      </c>
      <c r="G115" s="254">
        <v>0</v>
      </c>
      <c r="H115" s="254">
        <v>0</v>
      </c>
      <c r="I115" s="254">
        <v>0</v>
      </c>
      <c r="J115" s="256">
        <f t="shared" si="76"/>
        <v>0</v>
      </c>
      <c r="K115" s="253">
        <v>0</v>
      </c>
      <c r="L115" s="254">
        <v>0</v>
      </c>
      <c r="M115" s="254">
        <v>0</v>
      </c>
      <c r="N115" s="254">
        <f t="shared" si="77"/>
        <v>0</v>
      </c>
      <c r="O115" s="254">
        <v>0</v>
      </c>
      <c r="P115" s="254">
        <v>0</v>
      </c>
      <c r="Q115" s="254">
        <v>0</v>
      </c>
      <c r="R115" s="254">
        <v>0</v>
      </c>
      <c r="S115" s="254">
        <v>0</v>
      </c>
      <c r="T115" s="254">
        <v>0</v>
      </c>
      <c r="U115" s="254">
        <v>0</v>
      </c>
      <c r="V115" s="254">
        <v>0</v>
      </c>
      <c r="W115" s="254">
        <v>0</v>
      </c>
      <c r="X115" s="254">
        <v>0</v>
      </c>
      <c r="Y115" s="254">
        <v>0</v>
      </c>
      <c r="Z115" s="254">
        <v>0</v>
      </c>
      <c r="AA115" s="254">
        <v>0</v>
      </c>
      <c r="AB115" s="254">
        <v>0</v>
      </c>
      <c r="AC115" s="254">
        <v>0</v>
      </c>
      <c r="AD115" s="254">
        <v>0</v>
      </c>
      <c r="AE115" s="254">
        <v>0</v>
      </c>
      <c r="AF115" s="254">
        <v>0</v>
      </c>
      <c r="AG115" s="254">
        <v>0</v>
      </c>
      <c r="AH115" s="254">
        <v>0</v>
      </c>
      <c r="AI115" s="254">
        <v>0</v>
      </c>
      <c r="AJ115" s="254">
        <v>0</v>
      </c>
      <c r="AK115" s="254">
        <v>0</v>
      </c>
      <c r="AL115" s="254">
        <v>0</v>
      </c>
      <c r="AM115" s="254">
        <v>0</v>
      </c>
      <c r="AN115" s="254">
        <v>0</v>
      </c>
      <c r="AO115" s="257">
        <f t="shared" si="78"/>
        <v>0</v>
      </c>
      <c r="AP115" s="258">
        <v>0</v>
      </c>
      <c r="AQ115" s="25">
        <v>0</v>
      </c>
      <c r="AR115" s="256">
        <f t="shared" si="79"/>
        <v>0</v>
      </c>
      <c r="AS115" s="259">
        <v>0</v>
      </c>
      <c r="AT115" s="260">
        <f t="shared" si="80"/>
        <v>0</v>
      </c>
      <c r="AU115" s="253">
        <v>0</v>
      </c>
      <c r="AV115" s="254">
        <v>0</v>
      </c>
      <c r="AW115" s="254">
        <f t="shared" si="81"/>
        <v>0</v>
      </c>
      <c r="AX115" s="254">
        <v>0</v>
      </c>
      <c r="AY115" s="254">
        <v>0</v>
      </c>
      <c r="AZ115" s="254">
        <v>30682</v>
      </c>
      <c r="BA115" s="254">
        <v>0</v>
      </c>
      <c r="BB115" s="254">
        <f t="shared" si="82"/>
        <v>30682</v>
      </c>
      <c r="BC115" s="254">
        <v>0</v>
      </c>
      <c r="BD115" s="254">
        <v>0</v>
      </c>
      <c r="BE115" s="254">
        <v>0</v>
      </c>
      <c r="BF115" s="254">
        <f t="shared" si="83"/>
        <v>0</v>
      </c>
      <c r="BG115" s="254">
        <v>0</v>
      </c>
      <c r="BH115" s="254">
        <v>0</v>
      </c>
      <c r="BI115" s="254">
        <v>0</v>
      </c>
      <c r="BJ115" s="254">
        <v>0</v>
      </c>
      <c r="BK115" s="254">
        <f t="shared" si="84"/>
        <v>0</v>
      </c>
      <c r="BL115" s="254">
        <v>0</v>
      </c>
      <c r="BM115" s="254">
        <v>0</v>
      </c>
      <c r="BN115" s="254">
        <v>0</v>
      </c>
      <c r="BO115" s="254">
        <v>0</v>
      </c>
      <c r="BP115" s="254">
        <v>0</v>
      </c>
      <c r="BQ115" s="254">
        <v>0</v>
      </c>
      <c r="BR115" s="254">
        <v>0</v>
      </c>
      <c r="BS115" s="254">
        <v>0</v>
      </c>
      <c r="BT115" s="254">
        <v>2</v>
      </c>
      <c r="BU115" s="254">
        <v>0</v>
      </c>
      <c r="BV115" s="254">
        <v>0</v>
      </c>
      <c r="BW115" s="254">
        <f t="shared" si="85"/>
        <v>2</v>
      </c>
      <c r="BX115" s="254">
        <v>0</v>
      </c>
      <c r="BY115" s="254">
        <v>0</v>
      </c>
      <c r="BZ115" s="254">
        <f t="shared" si="86"/>
        <v>0</v>
      </c>
      <c r="CA115" s="254">
        <v>0</v>
      </c>
      <c r="CB115" s="254">
        <v>0</v>
      </c>
      <c r="CC115" s="254">
        <v>0</v>
      </c>
      <c r="CD115" s="255">
        <f t="shared" si="87"/>
        <v>30684</v>
      </c>
      <c r="CE115" s="259">
        <v>30684</v>
      </c>
    </row>
    <row r="116" spans="1:83" s="21" customFormat="1" ht="12" customHeight="1">
      <c r="A116" s="186" t="s">
        <v>170</v>
      </c>
      <c r="B116" s="187">
        <v>0</v>
      </c>
      <c r="C116" s="188">
        <v>0</v>
      </c>
      <c r="D116" s="188">
        <v>0</v>
      </c>
      <c r="E116" s="189">
        <f t="shared" si="75"/>
        <v>0</v>
      </c>
      <c r="F116" s="187">
        <v>0</v>
      </c>
      <c r="G116" s="188">
        <v>0</v>
      </c>
      <c r="H116" s="188">
        <v>0</v>
      </c>
      <c r="I116" s="188">
        <v>0</v>
      </c>
      <c r="J116" s="192">
        <f t="shared" si="76"/>
        <v>0</v>
      </c>
      <c r="K116" s="187">
        <v>0</v>
      </c>
      <c r="L116" s="188">
        <v>0</v>
      </c>
      <c r="M116" s="188">
        <v>0</v>
      </c>
      <c r="N116" s="188">
        <f t="shared" si="77"/>
        <v>0</v>
      </c>
      <c r="O116" s="188">
        <v>0</v>
      </c>
      <c r="P116" s="188">
        <v>0</v>
      </c>
      <c r="Q116" s="188">
        <v>0</v>
      </c>
      <c r="R116" s="188">
        <v>0</v>
      </c>
      <c r="S116" s="188">
        <v>0</v>
      </c>
      <c r="T116" s="188">
        <v>0</v>
      </c>
      <c r="U116" s="188">
        <v>0</v>
      </c>
      <c r="V116" s="188">
        <v>0</v>
      </c>
      <c r="W116" s="188">
        <v>0</v>
      </c>
      <c r="X116" s="188">
        <v>0</v>
      </c>
      <c r="Y116" s="188">
        <v>0</v>
      </c>
      <c r="Z116" s="188">
        <v>0</v>
      </c>
      <c r="AA116" s="188">
        <v>0</v>
      </c>
      <c r="AB116" s="188">
        <v>0</v>
      </c>
      <c r="AC116" s="188">
        <v>0</v>
      </c>
      <c r="AD116" s="188">
        <v>0</v>
      </c>
      <c r="AE116" s="188">
        <v>0</v>
      </c>
      <c r="AF116" s="188">
        <v>0</v>
      </c>
      <c r="AG116" s="188">
        <v>0</v>
      </c>
      <c r="AH116" s="188">
        <v>0</v>
      </c>
      <c r="AI116" s="188">
        <v>0</v>
      </c>
      <c r="AJ116" s="188">
        <v>0</v>
      </c>
      <c r="AK116" s="188">
        <v>0</v>
      </c>
      <c r="AL116" s="188">
        <v>0</v>
      </c>
      <c r="AM116" s="188">
        <v>0</v>
      </c>
      <c r="AN116" s="188">
        <v>0</v>
      </c>
      <c r="AO116" s="193">
        <f t="shared" si="78"/>
        <v>0</v>
      </c>
      <c r="AP116" s="190">
        <v>0</v>
      </c>
      <c r="AQ116" s="191">
        <v>0</v>
      </c>
      <c r="AR116" s="192">
        <f t="shared" si="79"/>
        <v>0</v>
      </c>
      <c r="AS116" s="194">
        <v>0</v>
      </c>
      <c r="AT116" s="195">
        <f t="shared" si="80"/>
        <v>0</v>
      </c>
      <c r="AU116" s="187">
        <v>242</v>
      </c>
      <c r="AV116" s="188">
        <v>1020</v>
      </c>
      <c r="AW116" s="188">
        <f t="shared" si="81"/>
        <v>1262</v>
      </c>
      <c r="AX116" s="188">
        <v>1416</v>
      </c>
      <c r="AY116" s="188">
        <v>0</v>
      </c>
      <c r="AZ116" s="188">
        <v>0</v>
      </c>
      <c r="BA116" s="188">
        <v>65256</v>
      </c>
      <c r="BB116" s="188">
        <f t="shared" si="82"/>
        <v>66672</v>
      </c>
      <c r="BC116" s="188">
        <v>0</v>
      </c>
      <c r="BD116" s="188">
        <v>0</v>
      </c>
      <c r="BE116" s="188">
        <v>0</v>
      </c>
      <c r="BF116" s="188">
        <f t="shared" si="83"/>
        <v>0</v>
      </c>
      <c r="BG116" s="188">
        <v>0</v>
      </c>
      <c r="BH116" s="188">
        <v>0</v>
      </c>
      <c r="BI116" s="188">
        <v>0</v>
      </c>
      <c r="BJ116" s="188">
        <v>0</v>
      </c>
      <c r="BK116" s="188">
        <f t="shared" si="84"/>
        <v>0</v>
      </c>
      <c r="BL116" s="188">
        <v>0</v>
      </c>
      <c r="BM116" s="188">
        <v>0</v>
      </c>
      <c r="BN116" s="188">
        <v>0</v>
      </c>
      <c r="BO116" s="188">
        <v>0</v>
      </c>
      <c r="BP116" s="188">
        <v>0</v>
      </c>
      <c r="BQ116" s="188">
        <v>0</v>
      </c>
      <c r="BR116" s="188">
        <v>0</v>
      </c>
      <c r="BS116" s="188">
        <v>0</v>
      </c>
      <c r="BT116" s="188">
        <v>3141</v>
      </c>
      <c r="BU116" s="188">
        <v>0</v>
      </c>
      <c r="BV116" s="188">
        <v>0</v>
      </c>
      <c r="BW116" s="188">
        <f t="shared" si="85"/>
        <v>3141</v>
      </c>
      <c r="BX116" s="188">
        <v>0</v>
      </c>
      <c r="BY116" s="188">
        <v>0</v>
      </c>
      <c r="BZ116" s="188">
        <f t="shared" si="86"/>
        <v>0</v>
      </c>
      <c r="CA116" s="188">
        <v>0</v>
      </c>
      <c r="CB116" s="188">
        <v>0</v>
      </c>
      <c r="CC116" s="188">
        <v>0</v>
      </c>
      <c r="CD116" s="189">
        <f t="shared" si="87"/>
        <v>71075</v>
      </c>
      <c r="CE116" s="194">
        <v>71075</v>
      </c>
    </row>
    <row r="117" spans="1:83" s="21" customFormat="1" ht="12" customHeight="1">
      <c r="A117" s="263" t="s">
        <v>171</v>
      </c>
      <c r="B117" s="253">
        <v>0</v>
      </c>
      <c r="C117" s="254">
        <v>0</v>
      </c>
      <c r="D117" s="254">
        <v>0</v>
      </c>
      <c r="E117" s="255">
        <f t="shared" si="75"/>
        <v>0</v>
      </c>
      <c r="F117" s="253">
        <v>0</v>
      </c>
      <c r="G117" s="254">
        <v>0</v>
      </c>
      <c r="H117" s="254">
        <v>0</v>
      </c>
      <c r="I117" s="254">
        <v>0</v>
      </c>
      <c r="J117" s="256">
        <f t="shared" si="76"/>
        <v>0</v>
      </c>
      <c r="K117" s="253">
        <v>0</v>
      </c>
      <c r="L117" s="254">
        <v>0</v>
      </c>
      <c r="M117" s="254">
        <v>0</v>
      </c>
      <c r="N117" s="254">
        <f t="shared" si="77"/>
        <v>0</v>
      </c>
      <c r="O117" s="254">
        <v>0</v>
      </c>
      <c r="P117" s="254">
        <v>0</v>
      </c>
      <c r="Q117" s="254">
        <v>0</v>
      </c>
      <c r="R117" s="254">
        <v>0</v>
      </c>
      <c r="S117" s="254">
        <v>0</v>
      </c>
      <c r="T117" s="254">
        <v>0</v>
      </c>
      <c r="U117" s="254">
        <v>0</v>
      </c>
      <c r="V117" s="254">
        <v>0</v>
      </c>
      <c r="W117" s="254">
        <v>0</v>
      </c>
      <c r="X117" s="254">
        <v>0</v>
      </c>
      <c r="Y117" s="254">
        <v>0</v>
      </c>
      <c r="Z117" s="254">
        <v>0</v>
      </c>
      <c r="AA117" s="254">
        <v>0</v>
      </c>
      <c r="AB117" s="254">
        <v>0</v>
      </c>
      <c r="AC117" s="254">
        <v>0</v>
      </c>
      <c r="AD117" s="254">
        <v>0</v>
      </c>
      <c r="AE117" s="254">
        <v>0</v>
      </c>
      <c r="AF117" s="254">
        <v>0</v>
      </c>
      <c r="AG117" s="254">
        <v>0</v>
      </c>
      <c r="AH117" s="254">
        <v>0</v>
      </c>
      <c r="AI117" s="254">
        <v>0</v>
      </c>
      <c r="AJ117" s="254">
        <v>0</v>
      </c>
      <c r="AK117" s="254">
        <v>0</v>
      </c>
      <c r="AL117" s="254">
        <v>0</v>
      </c>
      <c r="AM117" s="254">
        <v>0</v>
      </c>
      <c r="AN117" s="254">
        <v>0</v>
      </c>
      <c r="AO117" s="257">
        <f t="shared" si="78"/>
        <v>0</v>
      </c>
      <c r="AP117" s="258">
        <v>0</v>
      </c>
      <c r="AQ117" s="25">
        <v>0</v>
      </c>
      <c r="AR117" s="256">
        <f t="shared" si="79"/>
        <v>0</v>
      </c>
      <c r="AS117" s="259">
        <v>0</v>
      </c>
      <c r="AT117" s="260">
        <f t="shared" si="80"/>
        <v>0</v>
      </c>
      <c r="AU117" s="253">
        <v>0</v>
      </c>
      <c r="AV117" s="254">
        <v>0</v>
      </c>
      <c r="AW117" s="254">
        <f t="shared" si="81"/>
        <v>0</v>
      </c>
      <c r="AX117" s="254">
        <v>0</v>
      </c>
      <c r="AY117" s="254">
        <v>0</v>
      </c>
      <c r="AZ117" s="254">
        <v>0</v>
      </c>
      <c r="BA117" s="254">
        <v>17564</v>
      </c>
      <c r="BB117" s="254">
        <f t="shared" si="82"/>
        <v>17564</v>
      </c>
      <c r="BC117" s="254">
        <v>0</v>
      </c>
      <c r="BD117" s="254">
        <v>0</v>
      </c>
      <c r="BE117" s="254">
        <v>0</v>
      </c>
      <c r="BF117" s="254">
        <f t="shared" si="83"/>
        <v>0</v>
      </c>
      <c r="BG117" s="254">
        <v>0</v>
      </c>
      <c r="BH117" s="254">
        <v>0</v>
      </c>
      <c r="BI117" s="254">
        <v>0</v>
      </c>
      <c r="BJ117" s="254">
        <v>0</v>
      </c>
      <c r="BK117" s="254">
        <f t="shared" si="84"/>
        <v>0</v>
      </c>
      <c r="BL117" s="254">
        <v>0</v>
      </c>
      <c r="BM117" s="254">
        <v>0</v>
      </c>
      <c r="BN117" s="254">
        <v>0</v>
      </c>
      <c r="BO117" s="254">
        <v>0</v>
      </c>
      <c r="BP117" s="254">
        <v>0</v>
      </c>
      <c r="BQ117" s="254">
        <v>0</v>
      </c>
      <c r="BR117" s="254">
        <v>0</v>
      </c>
      <c r="BS117" s="254">
        <v>0</v>
      </c>
      <c r="BT117" s="254">
        <v>0</v>
      </c>
      <c r="BU117" s="254">
        <v>0</v>
      </c>
      <c r="BV117" s="254">
        <v>0</v>
      </c>
      <c r="BW117" s="254">
        <f t="shared" si="85"/>
        <v>0</v>
      </c>
      <c r="BX117" s="254">
        <v>0</v>
      </c>
      <c r="BY117" s="254">
        <v>0</v>
      </c>
      <c r="BZ117" s="254">
        <f t="shared" si="86"/>
        <v>0</v>
      </c>
      <c r="CA117" s="254">
        <v>0</v>
      </c>
      <c r="CB117" s="254">
        <v>0</v>
      </c>
      <c r="CC117" s="254">
        <v>0</v>
      </c>
      <c r="CD117" s="255">
        <f t="shared" si="87"/>
        <v>17564</v>
      </c>
      <c r="CE117" s="259">
        <v>17564</v>
      </c>
    </row>
    <row r="118" spans="1:83" s="23" customFormat="1" ht="12" customHeight="1">
      <c r="A118" s="186" t="s">
        <v>160</v>
      </c>
      <c r="B118" s="187">
        <v>0</v>
      </c>
      <c r="C118" s="188">
        <v>0</v>
      </c>
      <c r="D118" s="188">
        <v>0</v>
      </c>
      <c r="E118" s="189">
        <f t="shared" si="75"/>
        <v>0</v>
      </c>
      <c r="F118" s="187">
        <v>0</v>
      </c>
      <c r="G118" s="188">
        <v>0</v>
      </c>
      <c r="H118" s="188">
        <v>0</v>
      </c>
      <c r="I118" s="188">
        <v>0</v>
      </c>
      <c r="J118" s="192">
        <f t="shared" si="76"/>
        <v>0</v>
      </c>
      <c r="K118" s="187">
        <v>0</v>
      </c>
      <c r="L118" s="188">
        <v>0</v>
      </c>
      <c r="M118" s="188">
        <v>0</v>
      </c>
      <c r="N118" s="188">
        <f t="shared" si="77"/>
        <v>0</v>
      </c>
      <c r="O118" s="188">
        <v>0</v>
      </c>
      <c r="P118" s="188">
        <v>0</v>
      </c>
      <c r="Q118" s="188">
        <v>0</v>
      </c>
      <c r="R118" s="188">
        <v>0</v>
      </c>
      <c r="S118" s="188">
        <v>0</v>
      </c>
      <c r="T118" s="188">
        <v>0</v>
      </c>
      <c r="U118" s="188">
        <v>0</v>
      </c>
      <c r="V118" s="188">
        <v>0</v>
      </c>
      <c r="W118" s="188">
        <v>0</v>
      </c>
      <c r="X118" s="188">
        <v>0</v>
      </c>
      <c r="Y118" s="188">
        <v>0</v>
      </c>
      <c r="Z118" s="188">
        <v>0</v>
      </c>
      <c r="AA118" s="188">
        <v>0</v>
      </c>
      <c r="AB118" s="188">
        <v>0</v>
      </c>
      <c r="AC118" s="188">
        <v>0</v>
      </c>
      <c r="AD118" s="188">
        <v>0</v>
      </c>
      <c r="AE118" s="188">
        <v>0</v>
      </c>
      <c r="AF118" s="188">
        <v>0</v>
      </c>
      <c r="AG118" s="188">
        <v>0</v>
      </c>
      <c r="AH118" s="188">
        <v>0</v>
      </c>
      <c r="AI118" s="188">
        <v>0</v>
      </c>
      <c r="AJ118" s="188">
        <v>0</v>
      </c>
      <c r="AK118" s="188">
        <v>0</v>
      </c>
      <c r="AL118" s="188">
        <v>0</v>
      </c>
      <c r="AM118" s="188">
        <v>0</v>
      </c>
      <c r="AN118" s="188">
        <v>0</v>
      </c>
      <c r="AO118" s="193">
        <f t="shared" si="78"/>
        <v>0</v>
      </c>
      <c r="AP118" s="190">
        <v>0</v>
      </c>
      <c r="AQ118" s="191">
        <v>49981</v>
      </c>
      <c r="AR118" s="192">
        <f t="shared" si="79"/>
        <v>49981</v>
      </c>
      <c r="AS118" s="194">
        <v>0</v>
      </c>
      <c r="AT118" s="195">
        <f t="shared" si="80"/>
        <v>49981</v>
      </c>
      <c r="AU118" s="187">
        <v>0</v>
      </c>
      <c r="AV118" s="188">
        <v>0</v>
      </c>
      <c r="AW118" s="188">
        <f t="shared" si="81"/>
        <v>0</v>
      </c>
      <c r="AX118" s="188">
        <v>0</v>
      </c>
      <c r="AY118" s="188">
        <v>0</v>
      </c>
      <c r="AZ118" s="188">
        <v>0</v>
      </c>
      <c r="BA118" s="188">
        <v>0</v>
      </c>
      <c r="BB118" s="188">
        <f t="shared" si="82"/>
        <v>0</v>
      </c>
      <c r="BC118" s="188">
        <v>0</v>
      </c>
      <c r="BD118" s="188">
        <v>0</v>
      </c>
      <c r="BE118" s="188">
        <v>0</v>
      </c>
      <c r="BF118" s="188">
        <f t="shared" si="83"/>
        <v>0</v>
      </c>
      <c r="BG118" s="188">
        <v>0</v>
      </c>
      <c r="BH118" s="188">
        <v>0</v>
      </c>
      <c r="BI118" s="188">
        <v>0</v>
      </c>
      <c r="BJ118" s="188">
        <v>0</v>
      </c>
      <c r="BK118" s="188">
        <f t="shared" si="84"/>
        <v>0</v>
      </c>
      <c r="BL118" s="188">
        <v>0</v>
      </c>
      <c r="BM118" s="188">
        <v>0</v>
      </c>
      <c r="BN118" s="188">
        <v>0</v>
      </c>
      <c r="BO118" s="188">
        <v>0</v>
      </c>
      <c r="BP118" s="188">
        <v>0</v>
      </c>
      <c r="BQ118" s="188">
        <v>0</v>
      </c>
      <c r="BR118" s="188">
        <v>0</v>
      </c>
      <c r="BS118" s="188">
        <v>0</v>
      </c>
      <c r="BT118" s="188">
        <v>1813</v>
      </c>
      <c r="BU118" s="188">
        <v>1</v>
      </c>
      <c r="BV118" s="188">
        <v>0</v>
      </c>
      <c r="BW118" s="188">
        <f t="shared" si="85"/>
        <v>1814</v>
      </c>
      <c r="BX118" s="188">
        <v>0</v>
      </c>
      <c r="BY118" s="188">
        <v>0</v>
      </c>
      <c r="BZ118" s="188">
        <f t="shared" si="86"/>
        <v>0</v>
      </c>
      <c r="CA118" s="188">
        <v>0</v>
      </c>
      <c r="CB118" s="188">
        <v>0</v>
      </c>
      <c r="CC118" s="188">
        <v>0</v>
      </c>
      <c r="CD118" s="189">
        <f t="shared" si="87"/>
        <v>1814</v>
      </c>
      <c r="CE118" s="194">
        <v>51795</v>
      </c>
    </row>
    <row r="119" spans="1:83" s="21" customFormat="1" ht="12" customHeight="1">
      <c r="A119" s="263" t="s">
        <v>172</v>
      </c>
      <c r="B119" s="253">
        <v>22</v>
      </c>
      <c r="C119" s="254">
        <v>83</v>
      </c>
      <c r="D119" s="254">
        <v>9</v>
      </c>
      <c r="E119" s="255">
        <f t="shared" si="75"/>
        <v>114</v>
      </c>
      <c r="F119" s="253">
        <v>0</v>
      </c>
      <c r="G119" s="254">
        <v>0</v>
      </c>
      <c r="H119" s="254">
        <v>0</v>
      </c>
      <c r="I119" s="254">
        <v>0</v>
      </c>
      <c r="J119" s="256">
        <f t="shared" si="76"/>
        <v>0</v>
      </c>
      <c r="K119" s="253">
        <v>0</v>
      </c>
      <c r="L119" s="254">
        <v>0</v>
      </c>
      <c r="M119" s="254">
        <v>0</v>
      </c>
      <c r="N119" s="254">
        <f t="shared" si="77"/>
        <v>0</v>
      </c>
      <c r="O119" s="254">
        <v>0</v>
      </c>
      <c r="P119" s="254">
        <v>0</v>
      </c>
      <c r="Q119" s="254">
        <v>0</v>
      </c>
      <c r="R119" s="254">
        <v>0</v>
      </c>
      <c r="S119" s="254">
        <v>0</v>
      </c>
      <c r="T119" s="254">
        <v>0</v>
      </c>
      <c r="U119" s="254">
        <v>0</v>
      </c>
      <c r="V119" s="254">
        <v>0</v>
      </c>
      <c r="W119" s="254">
        <v>0</v>
      </c>
      <c r="X119" s="254">
        <v>0</v>
      </c>
      <c r="Y119" s="254">
        <v>0</v>
      </c>
      <c r="Z119" s="254">
        <v>0</v>
      </c>
      <c r="AA119" s="254">
        <v>0</v>
      </c>
      <c r="AB119" s="254">
        <v>0</v>
      </c>
      <c r="AC119" s="254">
        <v>0</v>
      </c>
      <c r="AD119" s="254">
        <v>0</v>
      </c>
      <c r="AE119" s="254">
        <v>0</v>
      </c>
      <c r="AF119" s="254">
        <v>0</v>
      </c>
      <c r="AG119" s="254">
        <v>0</v>
      </c>
      <c r="AH119" s="254">
        <v>0</v>
      </c>
      <c r="AI119" s="254">
        <v>0</v>
      </c>
      <c r="AJ119" s="254">
        <v>0</v>
      </c>
      <c r="AK119" s="254">
        <v>0</v>
      </c>
      <c r="AL119" s="254">
        <v>0</v>
      </c>
      <c r="AM119" s="254">
        <v>0</v>
      </c>
      <c r="AN119" s="254">
        <v>0</v>
      </c>
      <c r="AO119" s="257">
        <f t="shared" si="78"/>
        <v>0</v>
      </c>
      <c r="AP119" s="258">
        <v>0</v>
      </c>
      <c r="AQ119" s="25">
        <v>0</v>
      </c>
      <c r="AR119" s="256">
        <f t="shared" si="79"/>
        <v>0</v>
      </c>
      <c r="AS119" s="259">
        <v>0</v>
      </c>
      <c r="AT119" s="260">
        <f t="shared" si="80"/>
        <v>0</v>
      </c>
      <c r="AU119" s="253">
        <v>0</v>
      </c>
      <c r="AV119" s="254">
        <v>0</v>
      </c>
      <c r="AW119" s="254">
        <f t="shared" si="81"/>
        <v>0</v>
      </c>
      <c r="AX119" s="254">
        <v>0</v>
      </c>
      <c r="AY119" s="254">
        <v>0</v>
      </c>
      <c r="AZ119" s="254">
        <v>0</v>
      </c>
      <c r="BA119" s="254">
        <v>0</v>
      </c>
      <c r="BB119" s="254">
        <f t="shared" si="82"/>
        <v>0</v>
      </c>
      <c r="BC119" s="254">
        <v>0</v>
      </c>
      <c r="BD119" s="254">
        <v>17891</v>
      </c>
      <c r="BE119" s="254">
        <v>0</v>
      </c>
      <c r="BF119" s="254">
        <f t="shared" si="83"/>
        <v>17891</v>
      </c>
      <c r="BG119" s="254">
        <v>0</v>
      </c>
      <c r="BH119" s="254">
        <v>0</v>
      </c>
      <c r="BI119" s="254">
        <v>0</v>
      </c>
      <c r="BJ119" s="254">
        <v>0</v>
      </c>
      <c r="BK119" s="254">
        <f t="shared" si="84"/>
        <v>0</v>
      </c>
      <c r="BL119" s="254">
        <v>0</v>
      </c>
      <c r="BM119" s="254">
        <v>0</v>
      </c>
      <c r="BN119" s="254">
        <v>0</v>
      </c>
      <c r="BO119" s="254">
        <v>0</v>
      </c>
      <c r="BP119" s="254">
        <v>0</v>
      </c>
      <c r="BQ119" s="254">
        <v>0</v>
      </c>
      <c r="BR119" s="254">
        <v>0</v>
      </c>
      <c r="BS119" s="254">
        <v>0</v>
      </c>
      <c r="BT119" s="254">
        <v>395</v>
      </c>
      <c r="BU119" s="254">
        <v>18</v>
      </c>
      <c r="BV119" s="254">
        <v>0</v>
      </c>
      <c r="BW119" s="254">
        <f t="shared" si="85"/>
        <v>413</v>
      </c>
      <c r="BX119" s="254">
        <v>0</v>
      </c>
      <c r="BY119" s="254">
        <v>0</v>
      </c>
      <c r="BZ119" s="254">
        <f t="shared" si="86"/>
        <v>0</v>
      </c>
      <c r="CA119" s="254">
        <v>0</v>
      </c>
      <c r="CB119" s="254">
        <v>0</v>
      </c>
      <c r="CC119" s="254">
        <v>0</v>
      </c>
      <c r="CD119" s="255">
        <f t="shared" si="87"/>
        <v>18304</v>
      </c>
      <c r="CE119" s="259">
        <v>18418</v>
      </c>
    </row>
    <row r="120" spans="1:83" s="21" customFormat="1" ht="12" customHeight="1">
      <c r="A120" s="186" t="s">
        <v>187</v>
      </c>
      <c r="B120" s="187">
        <v>0</v>
      </c>
      <c r="C120" s="188">
        <v>0</v>
      </c>
      <c r="D120" s="188">
        <v>0</v>
      </c>
      <c r="E120" s="189">
        <f t="shared" si="75"/>
        <v>0</v>
      </c>
      <c r="F120" s="187">
        <v>0</v>
      </c>
      <c r="G120" s="188">
        <v>0</v>
      </c>
      <c r="H120" s="188">
        <v>0</v>
      </c>
      <c r="I120" s="188">
        <v>0</v>
      </c>
      <c r="J120" s="192">
        <f t="shared" si="76"/>
        <v>0</v>
      </c>
      <c r="K120" s="187">
        <v>0</v>
      </c>
      <c r="L120" s="188">
        <v>0</v>
      </c>
      <c r="M120" s="188">
        <v>0</v>
      </c>
      <c r="N120" s="188">
        <f t="shared" si="77"/>
        <v>0</v>
      </c>
      <c r="O120" s="188">
        <v>0</v>
      </c>
      <c r="P120" s="188">
        <v>0</v>
      </c>
      <c r="Q120" s="188">
        <v>0</v>
      </c>
      <c r="R120" s="188">
        <v>0</v>
      </c>
      <c r="S120" s="188">
        <v>0</v>
      </c>
      <c r="T120" s="188">
        <v>0</v>
      </c>
      <c r="U120" s="188">
        <v>0</v>
      </c>
      <c r="V120" s="188">
        <v>0</v>
      </c>
      <c r="W120" s="188">
        <v>0</v>
      </c>
      <c r="X120" s="188">
        <v>0</v>
      </c>
      <c r="Y120" s="188">
        <v>0</v>
      </c>
      <c r="Z120" s="188">
        <v>0</v>
      </c>
      <c r="AA120" s="188">
        <v>0</v>
      </c>
      <c r="AB120" s="188">
        <v>0</v>
      </c>
      <c r="AC120" s="188">
        <v>0</v>
      </c>
      <c r="AD120" s="188">
        <v>0</v>
      </c>
      <c r="AE120" s="188">
        <v>0</v>
      </c>
      <c r="AF120" s="188">
        <v>0</v>
      </c>
      <c r="AG120" s="188">
        <v>0</v>
      </c>
      <c r="AH120" s="188">
        <v>0</v>
      </c>
      <c r="AI120" s="188">
        <v>0</v>
      </c>
      <c r="AJ120" s="188">
        <v>0</v>
      </c>
      <c r="AK120" s="188">
        <v>0</v>
      </c>
      <c r="AL120" s="188">
        <v>0</v>
      </c>
      <c r="AM120" s="188">
        <v>0</v>
      </c>
      <c r="AN120" s="188">
        <v>0</v>
      </c>
      <c r="AO120" s="193">
        <f t="shared" si="78"/>
        <v>0</v>
      </c>
      <c r="AP120" s="190">
        <v>0</v>
      </c>
      <c r="AQ120" s="191">
        <v>0</v>
      </c>
      <c r="AR120" s="192">
        <f t="shared" si="79"/>
        <v>0</v>
      </c>
      <c r="AS120" s="194">
        <v>0</v>
      </c>
      <c r="AT120" s="195">
        <f t="shared" si="80"/>
        <v>0</v>
      </c>
      <c r="AU120" s="187">
        <v>0</v>
      </c>
      <c r="AV120" s="188">
        <v>166</v>
      </c>
      <c r="AW120" s="188">
        <f t="shared" si="81"/>
        <v>166</v>
      </c>
      <c r="AX120" s="188">
        <v>68</v>
      </c>
      <c r="AY120" s="188">
        <v>0</v>
      </c>
      <c r="AZ120" s="188">
        <v>0</v>
      </c>
      <c r="BA120" s="188">
        <v>0</v>
      </c>
      <c r="BB120" s="188">
        <f t="shared" si="82"/>
        <v>68</v>
      </c>
      <c r="BC120" s="188">
        <v>0</v>
      </c>
      <c r="BD120" s="188">
        <v>0</v>
      </c>
      <c r="BE120" s="188">
        <v>0</v>
      </c>
      <c r="BF120" s="188">
        <f t="shared" si="83"/>
        <v>0</v>
      </c>
      <c r="BG120" s="188">
        <v>0</v>
      </c>
      <c r="BH120" s="188">
        <v>0</v>
      </c>
      <c r="BI120" s="188">
        <v>0</v>
      </c>
      <c r="BJ120" s="188">
        <v>0</v>
      </c>
      <c r="BK120" s="188">
        <f t="shared" si="84"/>
        <v>0</v>
      </c>
      <c r="BL120" s="188">
        <v>0</v>
      </c>
      <c r="BM120" s="188">
        <v>0</v>
      </c>
      <c r="BN120" s="188">
        <v>0</v>
      </c>
      <c r="BO120" s="188">
        <v>0</v>
      </c>
      <c r="BP120" s="188">
        <v>0</v>
      </c>
      <c r="BQ120" s="188">
        <v>0</v>
      </c>
      <c r="BR120" s="188">
        <v>97269</v>
      </c>
      <c r="BS120" s="188">
        <v>0</v>
      </c>
      <c r="BT120" s="188">
        <v>337</v>
      </c>
      <c r="BU120" s="188">
        <v>232</v>
      </c>
      <c r="BV120" s="188">
        <v>0</v>
      </c>
      <c r="BW120" s="188">
        <f t="shared" si="85"/>
        <v>569</v>
      </c>
      <c r="BX120" s="188">
        <v>0</v>
      </c>
      <c r="BY120" s="188">
        <v>0</v>
      </c>
      <c r="BZ120" s="188">
        <f t="shared" si="86"/>
        <v>0</v>
      </c>
      <c r="CA120" s="188">
        <v>0</v>
      </c>
      <c r="CB120" s="188">
        <v>0</v>
      </c>
      <c r="CC120" s="188">
        <v>0</v>
      </c>
      <c r="CD120" s="189">
        <f t="shared" si="87"/>
        <v>98072</v>
      </c>
      <c r="CE120" s="194">
        <v>98072</v>
      </c>
    </row>
    <row r="121" spans="1:83" s="21" customFormat="1" ht="12" customHeight="1">
      <c r="A121" s="263" t="s">
        <v>196</v>
      </c>
      <c r="B121" s="253">
        <v>0</v>
      </c>
      <c r="C121" s="254">
        <v>0</v>
      </c>
      <c r="D121" s="254">
        <v>0</v>
      </c>
      <c r="E121" s="255">
        <f t="shared" si="75"/>
        <v>0</v>
      </c>
      <c r="F121" s="253">
        <v>0</v>
      </c>
      <c r="G121" s="254">
        <v>0</v>
      </c>
      <c r="H121" s="254">
        <v>0</v>
      </c>
      <c r="I121" s="254">
        <v>0</v>
      </c>
      <c r="J121" s="256">
        <f t="shared" si="76"/>
        <v>0</v>
      </c>
      <c r="K121" s="253">
        <v>0</v>
      </c>
      <c r="L121" s="254">
        <v>0</v>
      </c>
      <c r="M121" s="254">
        <v>0</v>
      </c>
      <c r="N121" s="254">
        <f t="shared" si="77"/>
        <v>0</v>
      </c>
      <c r="O121" s="254">
        <v>0</v>
      </c>
      <c r="P121" s="254">
        <v>0</v>
      </c>
      <c r="Q121" s="254">
        <v>0</v>
      </c>
      <c r="R121" s="254">
        <v>0</v>
      </c>
      <c r="S121" s="254">
        <v>0</v>
      </c>
      <c r="T121" s="254">
        <v>0</v>
      </c>
      <c r="U121" s="254">
        <v>0</v>
      </c>
      <c r="V121" s="254">
        <v>0</v>
      </c>
      <c r="W121" s="254">
        <v>0</v>
      </c>
      <c r="X121" s="254">
        <v>0</v>
      </c>
      <c r="Y121" s="254">
        <v>0</v>
      </c>
      <c r="Z121" s="254">
        <v>0</v>
      </c>
      <c r="AA121" s="254">
        <v>0</v>
      </c>
      <c r="AB121" s="254">
        <v>0</v>
      </c>
      <c r="AC121" s="254">
        <v>0</v>
      </c>
      <c r="AD121" s="254">
        <v>0</v>
      </c>
      <c r="AE121" s="254">
        <v>0</v>
      </c>
      <c r="AF121" s="254">
        <v>0</v>
      </c>
      <c r="AG121" s="254">
        <v>0</v>
      </c>
      <c r="AH121" s="254">
        <v>0</v>
      </c>
      <c r="AI121" s="254">
        <v>0</v>
      </c>
      <c r="AJ121" s="254">
        <v>0</v>
      </c>
      <c r="AK121" s="254">
        <v>0</v>
      </c>
      <c r="AL121" s="254">
        <v>0</v>
      </c>
      <c r="AM121" s="254">
        <v>0</v>
      </c>
      <c r="AN121" s="254">
        <v>0</v>
      </c>
      <c r="AO121" s="257">
        <f t="shared" si="78"/>
        <v>0</v>
      </c>
      <c r="AP121" s="258">
        <v>0</v>
      </c>
      <c r="AQ121" s="25">
        <v>0</v>
      </c>
      <c r="AR121" s="256">
        <f t="shared" si="79"/>
        <v>0</v>
      </c>
      <c r="AS121" s="259">
        <v>0</v>
      </c>
      <c r="AT121" s="260">
        <f t="shared" si="80"/>
        <v>0</v>
      </c>
      <c r="AU121" s="253">
        <v>0</v>
      </c>
      <c r="AV121" s="254">
        <v>0</v>
      </c>
      <c r="AW121" s="254">
        <f t="shared" si="81"/>
        <v>0</v>
      </c>
      <c r="AX121" s="254">
        <v>0</v>
      </c>
      <c r="AY121" s="254">
        <v>0</v>
      </c>
      <c r="AZ121" s="254">
        <v>0</v>
      </c>
      <c r="BA121" s="254">
        <v>0</v>
      </c>
      <c r="BB121" s="254">
        <f t="shared" si="82"/>
        <v>0</v>
      </c>
      <c r="BC121" s="254">
        <v>0</v>
      </c>
      <c r="BD121" s="254">
        <v>0</v>
      </c>
      <c r="BE121" s="254">
        <v>0</v>
      </c>
      <c r="BF121" s="254">
        <f t="shared" si="83"/>
        <v>0</v>
      </c>
      <c r="BG121" s="254">
        <v>0</v>
      </c>
      <c r="BH121" s="254">
        <v>0</v>
      </c>
      <c r="BI121" s="254">
        <v>0</v>
      </c>
      <c r="BJ121" s="254">
        <v>0</v>
      </c>
      <c r="BK121" s="254">
        <f t="shared" si="84"/>
        <v>0</v>
      </c>
      <c r="BL121" s="254">
        <v>0</v>
      </c>
      <c r="BM121" s="254">
        <v>0</v>
      </c>
      <c r="BN121" s="254">
        <v>0</v>
      </c>
      <c r="BO121" s="254">
        <v>0</v>
      </c>
      <c r="BP121" s="254">
        <v>0</v>
      </c>
      <c r="BQ121" s="254">
        <v>0</v>
      </c>
      <c r="BR121" s="254">
        <v>0</v>
      </c>
      <c r="BS121" s="254">
        <v>0</v>
      </c>
      <c r="BT121" s="254">
        <v>0</v>
      </c>
      <c r="BU121" s="254">
        <v>0</v>
      </c>
      <c r="BV121" s="254">
        <v>0</v>
      </c>
      <c r="BW121" s="254">
        <f t="shared" si="85"/>
        <v>0</v>
      </c>
      <c r="BX121" s="254">
        <v>0</v>
      </c>
      <c r="BY121" s="254">
        <v>0</v>
      </c>
      <c r="BZ121" s="254">
        <f t="shared" si="86"/>
        <v>0</v>
      </c>
      <c r="CA121" s="254">
        <v>0</v>
      </c>
      <c r="CB121" s="254">
        <v>75189</v>
      </c>
      <c r="CC121" s="254">
        <v>0</v>
      </c>
      <c r="CD121" s="255">
        <f t="shared" si="87"/>
        <v>75189</v>
      </c>
      <c r="CE121" s="259">
        <v>75189</v>
      </c>
    </row>
    <row r="122" spans="1:83" s="21" customFormat="1" ht="12" customHeight="1">
      <c r="A122" s="186" t="s">
        <v>188</v>
      </c>
      <c r="B122" s="187">
        <v>0</v>
      </c>
      <c r="C122" s="188">
        <v>0</v>
      </c>
      <c r="D122" s="188">
        <v>0</v>
      </c>
      <c r="E122" s="189">
        <f t="shared" si="75"/>
        <v>0</v>
      </c>
      <c r="F122" s="187">
        <v>0</v>
      </c>
      <c r="G122" s="188">
        <v>0</v>
      </c>
      <c r="H122" s="188">
        <v>0</v>
      </c>
      <c r="I122" s="188">
        <v>0</v>
      </c>
      <c r="J122" s="192">
        <f t="shared" si="76"/>
        <v>0</v>
      </c>
      <c r="K122" s="187">
        <v>0</v>
      </c>
      <c r="L122" s="188">
        <v>0</v>
      </c>
      <c r="M122" s="188">
        <v>0</v>
      </c>
      <c r="N122" s="188">
        <f t="shared" si="77"/>
        <v>0</v>
      </c>
      <c r="O122" s="188">
        <v>0</v>
      </c>
      <c r="P122" s="188">
        <v>0</v>
      </c>
      <c r="Q122" s="188">
        <v>0</v>
      </c>
      <c r="R122" s="188">
        <v>0</v>
      </c>
      <c r="S122" s="188">
        <v>0</v>
      </c>
      <c r="T122" s="188">
        <v>0</v>
      </c>
      <c r="U122" s="188">
        <v>0</v>
      </c>
      <c r="V122" s="188">
        <v>0</v>
      </c>
      <c r="W122" s="188">
        <v>0</v>
      </c>
      <c r="X122" s="188">
        <v>0</v>
      </c>
      <c r="Y122" s="188">
        <v>0</v>
      </c>
      <c r="Z122" s="188">
        <v>0</v>
      </c>
      <c r="AA122" s="188">
        <v>0</v>
      </c>
      <c r="AB122" s="188">
        <v>0</v>
      </c>
      <c r="AC122" s="188">
        <v>0</v>
      </c>
      <c r="AD122" s="188">
        <v>0</v>
      </c>
      <c r="AE122" s="188">
        <v>0</v>
      </c>
      <c r="AF122" s="188">
        <v>0</v>
      </c>
      <c r="AG122" s="188">
        <v>0</v>
      </c>
      <c r="AH122" s="188">
        <v>0</v>
      </c>
      <c r="AI122" s="188">
        <v>0</v>
      </c>
      <c r="AJ122" s="188">
        <v>0</v>
      </c>
      <c r="AK122" s="188">
        <v>0</v>
      </c>
      <c r="AL122" s="188">
        <v>0</v>
      </c>
      <c r="AM122" s="188">
        <v>0</v>
      </c>
      <c r="AN122" s="188">
        <v>0</v>
      </c>
      <c r="AO122" s="193">
        <f t="shared" si="78"/>
        <v>0</v>
      </c>
      <c r="AP122" s="190">
        <v>0</v>
      </c>
      <c r="AQ122" s="191">
        <v>0</v>
      </c>
      <c r="AR122" s="192">
        <f t="shared" si="79"/>
        <v>0</v>
      </c>
      <c r="AS122" s="194">
        <v>0</v>
      </c>
      <c r="AT122" s="195">
        <f t="shared" si="80"/>
        <v>0</v>
      </c>
      <c r="AU122" s="187">
        <v>0</v>
      </c>
      <c r="AV122" s="188">
        <v>0</v>
      </c>
      <c r="AW122" s="188">
        <f t="shared" si="81"/>
        <v>0</v>
      </c>
      <c r="AX122" s="188">
        <v>0</v>
      </c>
      <c r="AY122" s="188">
        <v>0</v>
      </c>
      <c r="AZ122" s="188">
        <v>0</v>
      </c>
      <c r="BA122" s="188">
        <v>0</v>
      </c>
      <c r="BB122" s="188">
        <f t="shared" si="82"/>
        <v>0</v>
      </c>
      <c r="BC122" s="188">
        <v>0</v>
      </c>
      <c r="BD122" s="188">
        <v>0</v>
      </c>
      <c r="BE122" s="188">
        <v>0</v>
      </c>
      <c r="BF122" s="188">
        <f t="shared" si="83"/>
        <v>0</v>
      </c>
      <c r="BG122" s="188">
        <v>0</v>
      </c>
      <c r="BH122" s="188">
        <v>0</v>
      </c>
      <c r="BI122" s="188">
        <v>0</v>
      </c>
      <c r="BJ122" s="188">
        <v>0</v>
      </c>
      <c r="BK122" s="188">
        <f t="shared" si="84"/>
        <v>0</v>
      </c>
      <c r="BL122" s="188">
        <v>0</v>
      </c>
      <c r="BM122" s="188">
        <v>0</v>
      </c>
      <c r="BN122" s="188">
        <v>0</v>
      </c>
      <c r="BO122" s="188">
        <v>0</v>
      </c>
      <c r="BP122" s="188">
        <v>0</v>
      </c>
      <c r="BQ122" s="188">
        <v>0</v>
      </c>
      <c r="BR122" s="188">
        <v>0</v>
      </c>
      <c r="BS122" s="188">
        <v>26945</v>
      </c>
      <c r="BT122" s="188">
        <v>0</v>
      </c>
      <c r="BU122" s="188">
        <v>0</v>
      </c>
      <c r="BV122" s="188">
        <v>0</v>
      </c>
      <c r="BW122" s="188">
        <f t="shared" si="85"/>
        <v>0</v>
      </c>
      <c r="BX122" s="188">
        <v>0</v>
      </c>
      <c r="BY122" s="188">
        <v>0</v>
      </c>
      <c r="BZ122" s="188">
        <f t="shared" si="86"/>
        <v>0</v>
      </c>
      <c r="CA122" s="188">
        <v>0</v>
      </c>
      <c r="CB122" s="188">
        <v>0</v>
      </c>
      <c r="CC122" s="188">
        <v>0</v>
      </c>
      <c r="CD122" s="189">
        <f t="shared" si="87"/>
        <v>26945</v>
      </c>
      <c r="CE122" s="194">
        <v>26945</v>
      </c>
    </row>
    <row r="123" spans="1:83" s="21" customFormat="1" ht="12" customHeight="1">
      <c r="A123" s="186" t="s">
        <v>197</v>
      </c>
      <c r="B123" s="187">
        <v>0</v>
      </c>
      <c r="C123" s="188">
        <v>0</v>
      </c>
      <c r="D123" s="188">
        <v>0</v>
      </c>
      <c r="E123" s="189">
        <f t="shared" si="75"/>
        <v>0</v>
      </c>
      <c r="F123" s="187">
        <v>0</v>
      </c>
      <c r="G123" s="188">
        <v>0</v>
      </c>
      <c r="H123" s="188">
        <v>0</v>
      </c>
      <c r="I123" s="188">
        <v>0</v>
      </c>
      <c r="J123" s="192">
        <f t="shared" si="76"/>
        <v>0</v>
      </c>
      <c r="K123" s="187">
        <v>0</v>
      </c>
      <c r="L123" s="188">
        <v>0</v>
      </c>
      <c r="M123" s="188">
        <v>0</v>
      </c>
      <c r="N123" s="188">
        <f t="shared" si="77"/>
        <v>0</v>
      </c>
      <c r="O123" s="188">
        <v>0</v>
      </c>
      <c r="P123" s="188">
        <v>0</v>
      </c>
      <c r="Q123" s="188">
        <v>0</v>
      </c>
      <c r="R123" s="188">
        <v>0</v>
      </c>
      <c r="S123" s="188">
        <v>0</v>
      </c>
      <c r="T123" s="188">
        <v>0</v>
      </c>
      <c r="U123" s="188">
        <v>0</v>
      </c>
      <c r="V123" s="188">
        <v>0</v>
      </c>
      <c r="W123" s="188">
        <v>0</v>
      </c>
      <c r="X123" s="188">
        <v>0</v>
      </c>
      <c r="Y123" s="188">
        <v>0</v>
      </c>
      <c r="Z123" s="188">
        <v>0</v>
      </c>
      <c r="AA123" s="188">
        <v>0</v>
      </c>
      <c r="AB123" s="188">
        <v>0</v>
      </c>
      <c r="AC123" s="188">
        <v>0</v>
      </c>
      <c r="AD123" s="188">
        <v>0</v>
      </c>
      <c r="AE123" s="188">
        <v>0</v>
      </c>
      <c r="AF123" s="188">
        <v>0</v>
      </c>
      <c r="AG123" s="188">
        <v>0</v>
      </c>
      <c r="AH123" s="188">
        <v>739</v>
      </c>
      <c r="AI123" s="188">
        <v>0</v>
      </c>
      <c r="AJ123" s="188">
        <v>0</v>
      </c>
      <c r="AK123" s="188">
        <v>0</v>
      </c>
      <c r="AL123" s="188">
        <v>0</v>
      </c>
      <c r="AM123" s="188">
        <v>0</v>
      </c>
      <c r="AN123" s="188">
        <v>0</v>
      </c>
      <c r="AO123" s="193">
        <f t="shared" si="78"/>
        <v>739</v>
      </c>
      <c r="AP123" s="190">
        <v>0</v>
      </c>
      <c r="AQ123" s="191">
        <v>0</v>
      </c>
      <c r="AR123" s="192">
        <f t="shared" si="79"/>
        <v>0</v>
      </c>
      <c r="AS123" s="194">
        <v>0</v>
      </c>
      <c r="AT123" s="195">
        <f t="shared" si="80"/>
        <v>739</v>
      </c>
      <c r="AU123" s="187">
        <v>0</v>
      </c>
      <c r="AV123" s="188">
        <v>6740</v>
      </c>
      <c r="AW123" s="188">
        <f t="shared" si="81"/>
        <v>6740</v>
      </c>
      <c r="AX123" s="188">
        <v>0</v>
      </c>
      <c r="AY123" s="188">
        <v>0</v>
      </c>
      <c r="AZ123" s="188">
        <v>0</v>
      </c>
      <c r="BA123" s="188">
        <v>0</v>
      </c>
      <c r="BB123" s="188">
        <f t="shared" si="82"/>
        <v>0</v>
      </c>
      <c r="BC123" s="188">
        <v>0</v>
      </c>
      <c r="BD123" s="188">
        <v>0</v>
      </c>
      <c r="BE123" s="188">
        <v>0</v>
      </c>
      <c r="BF123" s="188">
        <f t="shared" si="83"/>
        <v>0</v>
      </c>
      <c r="BG123" s="188">
        <v>0</v>
      </c>
      <c r="BH123" s="188">
        <v>0</v>
      </c>
      <c r="BI123" s="188">
        <v>0</v>
      </c>
      <c r="BJ123" s="188">
        <v>0</v>
      </c>
      <c r="BK123" s="188">
        <f t="shared" si="84"/>
        <v>0</v>
      </c>
      <c r="BL123" s="188">
        <v>0</v>
      </c>
      <c r="BM123" s="188">
        <v>0</v>
      </c>
      <c r="BN123" s="188">
        <v>0</v>
      </c>
      <c r="BO123" s="188">
        <v>0</v>
      </c>
      <c r="BP123" s="188">
        <v>0</v>
      </c>
      <c r="BQ123" s="188">
        <v>0</v>
      </c>
      <c r="BR123" s="188">
        <v>0</v>
      </c>
      <c r="BS123" s="188">
        <v>0</v>
      </c>
      <c r="BT123" s="188">
        <v>0</v>
      </c>
      <c r="BU123" s="188">
        <v>0</v>
      </c>
      <c r="BV123" s="188">
        <v>0</v>
      </c>
      <c r="BW123" s="188">
        <f t="shared" si="85"/>
        <v>0</v>
      </c>
      <c r="BX123" s="188">
        <v>0</v>
      </c>
      <c r="BY123" s="188">
        <v>0</v>
      </c>
      <c r="BZ123" s="188">
        <f t="shared" si="86"/>
        <v>0</v>
      </c>
      <c r="CA123" s="188">
        <v>0</v>
      </c>
      <c r="CB123" s="188">
        <v>15502</v>
      </c>
      <c r="CC123" s="188">
        <v>0</v>
      </c>
      <c r="CD123" s="189">
        <f t="shared" si="87"/>
        <v>22242</v>
      </c>
      <c r="CE123" s="194">
        <v>22981</v>
      </c>
    </row>
    <row r="124" spans="1:83" s="21" customFormat="1" ht="12" customHeight="1">
      <c r="A124" s="261" t="s">
        <v>311</v>
      </c>
      <c r="B124" s="224">
        <f>SUM(B126:B137)</f>
        <v>0</v>
      </c>
      <c r="C124" s="225">
        <f>SUM(C126:C137)</f>
        <v>0</v>
      </c>
      <c r="D124" s="225">
        <f>SUM(D126:D137)</f>
        <v>0</v>
      </c>
      <c r="E124" s="226">
        <f t="shared" si="75"/>
        <v>0</v>
      </c>
      <c r="F124" s="224">
        <f>SUM(F126:F137)</f>
        <v>4</v>
      </c>
      <c r="G124" s="225">
        <f>SUM(G126:G137)</f>
        <v>66</v>
      </c>
      <c r="H124" s="225">
        <f>SUM(H126:H137)</f>
        <v>437</v>
      </c>
      <c r="I124" s="225">
        <f>SUM(I126:I137)</f>
        <v>0</v>
      </c>
      <c r="J124" s="227">
        <f t="shared" si="76"/>
        <v>507</v>
      </c>
      <c r="K124" s="224">
        <f t="shared" ref="K124:AN124" si="88">SUM(K126:K137)</f>
        <v>174</v>
      </c>
      <c r="L124" s="225">
        <f t="shared" si="88"/>
        <v>34</v>
      </c>
      <c r="M124" s="225">
        <f t="shared" si="88"/>
        <v>232</v>
      </c>
      <c r="N124" s="225">
        <f t="shared" si="88"/>
        <v>440</v>
      </c>
      <c r="O124" s="225">
        <f t="shared" si="88"/>
        <v>72</v>
      </c>
      <c r="P124" s="225">
        <f t="shared" si="88"/>
        <v>53</v>
      </c>
      <c r="Q124" s="225">
        <f t="shared" si="88"/>
        <v>46</v>
      </c>
      <c r="R124" s="225">
        <f t="shared" si="88"/>
        <v>77</v>
      </c>
      <c r="S124" s="225">
        <f t="shared" si="88"/>
        <v>97</v>
      </c>
      <c r="T124" s="225">
        <f t="shared" si="88"/>
        <v>13</v>
      </c>
      <c r="U124" s="225">
        <f t="shared" si="88"/>
        <v>386</v>
      </c>
      <c r="V124" s="225">
        <f t="shared" si="88"/>
        <v>3</v>
      </c>
      <c r="W124" s="225">
        <f t="shared" si="88"/>
        <v>0</v>
      </c>
      <c r="X124" s="225">
        <f t="shared" si="88"/>
        <v>0</v>
      </c>
      <c r="Y124" s="225">
        <f t="shared" si="88"/>
        <v>1126</v>
      </c>
      <c r="Z124" s="225">
        <f t="shared" si="88"/>
        <v>603</v>
      </c>
      <c r="AA124" s="225">
        <f t="shared" si="88"/>
        <v>626</v>
      </c>
      <c r="AB124" s="225">
        <f t="shared" si="88"/>
        <v>874</v>
      </c>
      <c r="AC124" s="225">
        <f t="shared" si="88"/>
        <v>303</v>
      </c>
      <c r="AD124" s="225">
        <f t="shared" si="88"/>
        <v>107</v>
      </c>
      <c r="AE124" s="225">
        <f t="shared" si="88"/>
        <v>354</v>
      </c>
      <c r="AF124" s="225">
        <f t="shared" si="88"/>
        <v>288</v>
      </c>
      <c r="AG124" s="225">
        <f t="shared" si="88"/>
        <v>428</v>
      </c>
      <c r="AH124" s="225">
        <f t="shared" si="88"/>
        <v>1625</v>
      </c>
      <c r="AI124" s="225">
        <f t="shared" si="88"/>
        <v>530</v>
      </c>
      <c r="AJ124" s="225">
        <f t="shared" si="88"/>
        <v>1311</v>
      </c>
      <c r="AK124" s="225">
        <f t="shared" si="88"/>
        <v>2040</v>
      </c>
      <c r="AL124" s="225">
        <f t="shared" si="88"/>
        <v>895</v>
      </c>
      <c r="AM124" s="225">
        <f t="shared" si="88"/>
        <v>608</v>
      </c>
      <c r="AN124" s="225">
        <f t="shared" si="88"/>
        <v>103</v>
      </c>
      <c r="AO124" s="228">
        <f t="shared" si="78"/>
        <v>13008</v>
      </c>
      <c r="AP124" s="224">
        <f>SUM(AP126:AP137)</f>
        <v>182470</v>
      </c>
      <c r="AQ124" s="225">
        <f>SUM(AQ126:AQ137)</f>
        <v>10</v>
      </c>
      <c r="AR124" s="227">
        <f t="shared" si="79"/>
        <v>182480</v>
      </c>
      <c r="AS124" s="229">
        <f>SUM(AS126:AS137)</f>
        <v>748</v>
      </c>
      <c r="AT124" s="230">
        <f t="shared" si="80"/>
        <v>196743</v>
      </c>
      <c r="AU124" s="264">
        <f>SUM(AU126:AU137)</f>
        <v>493</v>
      </c>
      <c r="AV124" s="265">
        <f>SUM(AV126:AV137)</f>
        <v>8971</v>
      </c>
      <c r="AW124" s="265">
        <f t="shared" si="81"/>
        <v>9464</v>
      </c>
      <c r="AX124" s="265">
        <f>SUM(AX126:AX137)</f>
        <v>9714</v>
      </c>
      <c r="AY124" s="265">
        <f>SUM(AY126:AY137)</f>
        <v>0</v>
      </c>
      <c r="AZ124" s="265">
        <f>SUM(AZ126:AZ137)</f>
        <v>0</v>
      </c>
      <c r="BA124" s="265">
        <f>SUM(BA126:BA137)</f>
        <v>164</v>
      </c>
      <c r="BB124" s="265">
        <f t="shared" si="82"/>
        <v>9878</v>
      </c>
      <c r="BC124" s="225">
        <f>SUM(BC126:BC137)</f>
        <v>48180</v>
      </c>
      <c r="BD124" s="265">
        <f>SUM(BD126:BD137)</f>
        <v>0</v>
      </c>
      <c r="BE124" s="265">
        <f>SUM(BE126:BE137)</f>
        <v>588</v>
      </c>
      <c r="BF124" s="265">
        <f t="shared" si="83"/>
        <v>588</v>
      </c>
      <c r="BG124" s="265">
        <f>SUM(BG126:BG137)</f>
        <v>20695</v>
      </c>
      <c r="BH124" s="265">
        <f>SUM(BH126:BH137)</f>
        <v>34867</v>
      </c>
      <c r="BI124" s="265">
        <f>SUM(BI126:BI137)</f>
        <v>156182</v>
      </c>
      <c r="BJ124" s="265">
        <f>SUM(BJ126:BJ137)</f>
        <v>88400</v>
      </c>
      <c r="BK124" s="265">
        <f>SUM(BG124:BJ124)</f>
        <v>300144</v>
      </c>
      <c r="BL124" s="265">
        <f t="shared" ref="BL124:BV124" si="89">SUM(BL126:BL137)</f>
        <v>413176</v>
      </c>
      <c r="BM124" s="265">
        <f t="shared" si="89"/>
        <v>0</v>
      </c>
      <c r="BN124" s="265">
        <f t="shared" si="89"/>
        <v>140842</v>
      </c>
      <c r="BO124" s="265">
        <f t="shared" si="89"/>
        <v>63562</v>
      </c>
      <c r="BP124" s="265">
        <f t="shared" si="89"/>
        <v>76696</v>
      </c>
      <c r="BQ124" s="265">
        <f t="shared" si="89"/>
        <v>35947</v>
      </c>
      <c r="BR124" s="265">
        <f t="shared" si="89"/>
        <v>50</v>
      </c>
      <c r="BS124" s="265">
        <f t="shared" si="89"/>
        <v>0</v>
      </c>
      <c r="BT124" s="265">
        <f t="shared" si="89"/>
        <v>23810</v>
      </c>
      <c r="BU124" s="265">
        <f t="shared" si="89"/>
        <v>14449</v>
      </c>
      <c r="BV124" s="265">
        <f t="shared" si="89"/>
        <v>1316</v>
      </c>
      <c r="BW124" s="265">
        <f t="shared" si="85"/>
        <v>39575</v>
      </c>
      <c r="BX124" s="265">
        <f>SUM(BX126:BX137)</f>
        <v>1093</v>
      </c>
      <c r="BY124" s="265">
        <f>SUM(BY126:BY137)</f>
        <v>28</v>
      </c>
      <c r="BZ124" s="265">
        <f t="shared" si="86"/>
        <v>1121</v>
      </c>
      <c r="CA124" s="265">
        <f>SUM(CA126:CA137)</f>
        <v>1807</v>
      </c>
      <c r="CB124" s="265">
        <f>SUM(CB126:CB137)</f>
        <v>82</v>
      </c>
      <c r="CC124" s="265">
        <f>SUM(CC126:CC137)</f>
        <v>0</v>
      </c>
      <c r="CD124" s="226">
        <f t="shared" si="87"/>
        <v>1141112</v>
      </c>
      <c r="CE124" s="229">
        <f>SUM(CE126:CE137)</f>
        <v>1337855</v>
      </c>
    </row>
    <row r="125" spans="1:83" s="21" customFormat="1" ht="12" customHeight="1">
      <c r="A125" s="266" t="s">
        <v>310</v>
      </c>
      <c r="B125" s="250">
        <f>B124/B$99</f>
        <v>0</v>
      </c>
      <c r="C125" s="251">
        <f t="shared" ref="C125:AJ125" si="90">C124/C$99</f>
        <v>0</v>
      </c>
      <c r="D125" s="251">
        <f t="shared" si="90"/>
        <v>0</v>
      </c>
      <c r="E125" s="248">
        <f t="shared" si="90"/>
        <v>0</v>
      </c>
      <c r="F125" s="250">
        <f t="shared" si="90"/>
        <v>6.6666666666666666E-2</v>
      </c>
      <c r="G125" s="251">
        <f t="shared" si="90"/>
        <v>0.2</v>
      </c>
      <c r="H125" s="251">
        <f t="shared" si="90"/>
        <v>0.9161425576519916</v>
      </c>
      <c r="I125" s="251">
        <v>0</v>
      </c>
      <c r="J125" s="248">
        <f>J124/J$99</f>
        <v>0.58477508650519028</v>
      </c>
      <c r="K125" s="250">
        <f t="shared" si="90"/>
        <v>0.2652439024390244</v>
      </c>
      <c r="L125" s="251">
        <f t="shared" si="90"/>
        <v>8.9473684210526316E-2</v>
      </c>
      <c r="M125" s="251">
        <f t="shared" si="90"/>
        <v>6.5333708814418467E-2</v>
      </c>
      <c r="N125" s="251">
        <f>N124/N$99</f>
        <v>9.5923261390887291E-2</v>
      </c>
      <c r="O125" s="251">
        <f t="shared" si="90"/>
        <v>0.16941176470588235</v>
      </c>
      <c r="P125" s="251">
        <f t="shared" si="90"/>
        <v>0.52475247524752477</v>
      </c>
      <c r="Q125" s="251">
        <f t="shared" si="90"/>
        <v>7.9447322970639028E-2</v>
      </c>
      <c r="R125" s="251">
        <f t="shared" si="90"/>
        <v>0.19794344473007713</v>
      </c>
      <c r="S125" s="251">
        <f t="shared" si="90"/>
        <v>0.521505376344086</v>
      </c>
      <c r="T125" s="251">
        <f t="shared" si="90"/>
        <v>2.1702838063439065E-2</v>
      </c>
      <c r="U125" s="251">
        <f t="shared" si="90"/>
        <v>0.25064935064935062</v>
      </c>
      <c r="V125" s="251">
        <f t="shared" si="90"/>
        <v>3.8809831824062097E-3</v>
      </c>
      <c r="W125" s="251">
        <f t="shared" si="90"/>
        <v>0</v>
      </c>
      <c r="X125" s="251">
        <f t="shared" si="90"/>
        <v>0</v>
      </c>
      <c r="Y125" s="251">
        <f t="shared" si="90"/>
        <v>0.35768742058449809</v>
      </c>
      <c r="Z125" s="251">
        <f t="shared" si="90"/>
        <v>0.34087054833239117</v>
      </c>
      <c r="AA125" s="251">
        <f t="shared" si="90"/>
        <v>0.80153649167733676</v>
      </c>
      <c r="AB125" s="251">
        <f t="shared" si="90"/>
        <v>0.30463576158940397</v>
      </c>
      <c r="AC125" s="251">
        <f t="shared" si="90"/>
        <v>0.15814196242171191</v>
      </c>
      <c r="AD125" s="251">
        <f t="shared" si="90"/>
        <v>8.2244427363566491E-2</v>
      </c>
      <c r="AE125" s="251">
        <f t="shared" si="90"/>
        <v>0.17498764211566981</v>
      </c>
      <c r="AF125" s="251">
        <f t="shared" si="90"/>
        <v>0.14356929212362912</v>
      </c>
      <c r="AG125" s="251">
        <f t="shared" si="90"/>
        <v>0.17620419925895431</v>
      </c>
      <c r="AH125" s="251">
        <f t="shared" si="90"/>
        <v>0.53648068669527893</v>
      </c>
      <c r="AI125" s="251">
        <f t="shared" si="90"/>
        <v>0.2769070010449321</v>
      </c>
      <c r="AJ125" s="251">
        <f t="shared" si="90"/>
        <v>0.60470479704797053</v>
      </c>
      <c r="AK125" s="251">
        <f t="shared" ref="AK125:BZ125" si="91">AK124/AK$99</f>
        <v>0.54356514788169463</v>
      </c>
      <c r="AL125" s="251">
        <f t="shared" si="91"/>
        <v>0.56789340101522845</v>
      </c>
      <c r="AM125" s="251">
        <f t="shared" si="91"/>
        <v>0.8409405255878285</v>
      </c>
      <c r="AN125" s="251">
        <f t="shared" si="91"/>
        <v>0.13696808510638298</v>
      </c>
      <c r="AO125" s="248">
        <f t="shared" si="91"/>
        <v>0.31046087018783264</v>
      </c>
      <c r="AP125" s="250">
        <f t="shared" si="91"/>
        <v>0.99336378335120779</v>
      </c>
      <c r="AQ125" s="251">
        <f t="shared" si="91"/>
        <v>1.9699775422560184E-4</v>
      </c>
      <c r="AR125" s="248">
        <f t="shared" si="91"/>
        <v>0.77832894720005463</v>
      </c>
      <c r="AS125" s="262">
        <f t="shared" si="91"/>
        <v>0.3961864406779661</v>
      </c>
      <c r="AT125" s="262">
        <f t="shared" si="91"/>
        <v>0.70490675552211535</v>
      </c>
      <c r="AU125" s="250">
        <f t="shared" si="91"/>
        <v>3.7180047964524353E-3</v>
      </c>
      <c r="AV125" s="251">
        <f t="shared" si="91"/>
        <v>1.3130105277948126E-2</v>
      </c>
      <c r="AW125" s="251">
        <f t="shared" si="91"/>
        <v>1.1600356443750405E-2</v>
      </c>
      <c r="AX125" s="251">
        <f t="shared" si="91"/>
        <v>3.7398505445767546E-2</v>
      </c>
      <c r="AY125" s="251">
        <f t="shared" si="91"/>
        <v>0</v>
      </c>
      <c r="AZ125" s="251">
        <f t="shared" si="91"/>
        <v>0</v>
      </c>
      <c r="BA125" s="251">
        <f t="shared" si="91"/>
        <v>1.8525630888100672E-3</v>
      </c>
      <c r="BB125" s="251">
        <f t="shared" si="91"/>
        <v>2.510821850606354E-2</v>
      </c>
      <c r="BC125" s="251">
        <f>BC124/BC$99</f>
        <v>0.99393489293229365</v>
      </c>
      <c r="BD125" s="251">
        <f t="shared" si="91"/>
        <v>0</v>
      </c>
      <c r="BE125" s="251">
        <f t="shared" si="91"/>
        <v>3.3615174850361021E-3</v>
      </c>
      <c r="BF125" s="251">
        <f t="shared" si="91"/>
        <v>3.043872136663647E-3</v>
      </c>
      <c r="BG125" s="251">
        <f t="shared" si="91"/>
        <v>0.98976517289205601</v>
      </c>
      <c r="BH125" s="251">
        <f t="shared" si="91"/>
        <v>0.99808209766989175</v>
      </c>
      <c r="BI125" s="251">
        <f t="shared" si="91"/>
        <v>1.0035404257506537</v>
      </c>
      <c r="BJ125" s="251">
        <f t="shared" si="91"/>
        <v>0.9961349064151539</v>
      </c>
      <c r="BK125" s="251">
        <f t="shared" si="91"/>
        <v>0.99975684255055508</v>
      </c>
      <c r="BL125" s="251">
        <f t="shared" si="91"/>
        <v>0.96783155192324355</v>
      </c>
      <c r="BM125" s="251">
        <f t="shared" si="91"/>
        <v>0</v>
      </c>
      <c r="BN125" s="251">
        <f t="shared" si="91"/>
        <v>0.99949614301022616</v>
      </c>
      <c r="BO125" s="251">
        <f t="shared" si="91"/>
        <v>0.99132848810006546</v>
      </c>
      <c r="BP125" s="251">
        <f t="shared" si="91"/>
        <v>0.99945268315567259</v>
      </c>
      <c r="BQ125" s="251">
        <f t="shared" si="91"/>
        <v>0.97259199134199137</v>
      </c>
      <c r="BR125" s="251">
        <f t="shared" si="91"/>
        <v>3.0323429701192926E-4</v>
      </c>
      <c r="BS125" s="251">
        <f t="shared" si="91"/>
        <v>0</v>
      </c>
      <c r="BT125" s="251">
        <f t="shared" si="91"/>
        <v>4.1416690874238334E-2</v>
      </c>
      <c r="BU125" s="251">
        <f t="shared" si="91"/>
        <v>6.9363634617969544E-2</v>
      </c>
      <c r="BV125" s="251">
        <f t="shared" si="91"/>
        <v>1.058320198153569E-2</v>
      </c>
      <c r="BW125" s="251">
        <f t="shared" si="91"/>
        <v>4.3606653113619713E-2</v>
      </c>
      <c r="BX125" s="251">
        <f t="shared" si="91"/>
        <v>1.4813710475312741E-2</v>
      </c>
      <c r="BY125" s="251">
        <f t="shared" si="91"/>
        <v>1.9021739130434782E-4</v>
      </c>
      <c r="BZ125" s="251">
        <f t="shared" si="91"/>
        <v>5.0727884045379057E-3</v>
      </c>
      <c r="CA125" s="251">
        <f>CA124/CA$99</f>
        <v>6.52629297890783E-2</v>
      </c>
      <c r="CB125" s="251">
        <f>CB124/CB$99</f>
        <v>6.5969959533061404E-4</v>
      </c>
      <c r="CC125" s="251">
        <v>0</v>
      </c>
      <c r="CD125" s="248">
        <f>CD124/CD$99</f>
        <v>0.258793875827872</v>
      </c>
      <c r="CE125" s="262">
        <f>CE124/CE$99</f>
        <v>0.28534374958009612</v>
      </c>
    </row>
    <row r="126" spans="1:83" s="21" customFormat="1" ht="12" customHeight="1">
      <c r="A126" s="186" t="s">
        <v>174</v>
      </c>
      <c r="B126" s="190">
        <v>0</v>
      </c>
      <c r="C126" s="191">
        <v>0</v>
      </c>
      <c r="D126" s="191">
        <v>0</v>
      </c>
      <c r="E126" s="189">
        <f t="shared" ref="E126:E138" si="92">SUM(B126:D126)</f>
        <v>0</v>
      </c>
      <c r="F126" s="187">
        <v>0</v>
      </c>
      <c r="G126" s="188">
        <v>0</v>
      </c>
      <c r="H126" s="188">
        <v>0</v>
      </c>
      <c r="I126" s="188">
        <v>0</v>
      </c>
      <c r="J126" s="192">
        <f t="shared" ref="J126:J138" si="93">SUM(F126,G126,H126,I126)</f>
        <v>0</v>
      </c>
      <c r="K126" s="187">
        <v>0</v>
      </c>
      <c r="L126" s="188">
        <v>0</v>
      </c>
      <c r="M126" s="188">
        <v>0</v>
      </c>
      <c r="N126" s="188">
        <f t="shared" ref="N126:N137" si="94">SUM(K126:M126)</f>
        <v>0</v>
      </c>
      <c r="O126" s="188">
        <v>0</v>
      </c>
      <c r="P126" s="188">
        <v>0</v>
      </c>
      <c r="Q126" s="188">
        <v>0</v>
      </c>
      <c r="R126" s="188">
        <v>0</v>
      </c>
      <c r="S126" s="188">
        <v>0</v>
      </c>
      <c r="T126" s="188">
        <v>0</v>
      </c>
      <c r="U126" s="188">
        <v>0</v>
      </c>
      <c r="V126" s="188">
        <v>0</v>
      </c>
      <c r="W126" s="188">
        <v>0</v>
      </c>
      <c r="X126" s="188">
        <v>0</v>
      </c>
      <c r="Y126" s="188">
        <v>0</v>
      </c>
      <c r="Z126" s="188">
        <v>0</v>
      </c>
      <c r="AA126" s="188">
        <v>0</v>
      </c>
      <c r="AB126" s="188">
        <v>0</v>
      </c>
      <c r="AC126" s="188">
        <v>0</v>
      </c>
      <c r="AD126" s="188">
        <v>0</v>
      </c>
      <c r="AE126" s="188">
        <v>0</v>
      </c>
      <c r="AF126" s="188">
        <v>0</v>
      </c>
      <c r="AG126" s="188">
        <v>0</v>
      </c>
      <c r="AH126" s="188">
        <v>0</v>
      </c>
      <c r="AI126" s="188">
        <v>0</v>
      </c>
      <c r="AJ126" s="188">
        <v>0</v>
      </c>
      <c r="AK126" s="188">
        <v>0</v>
      </c>
      <c r="AL126" s="188">
        <v>0</v>
      </c>
      <c r="AM126" s="188">
        <v>0</v>
      </c>
      <c r="AN126" s="188">
        <v>0</v>
      </c>
      <c r="AO126" s="193">
        <f t="shared" ref="AO126:AO138" si="95">SUM(AN126,AM126,AL126,AK126,AJ126,AI126,AH126,AG126,AF126,AE126,AD126,AC126,AB126,AA126,Z126,Y126,X126,W126,V126,U126,T126,S126,R126,Q126,P126,O126,M126,L126,K126)</f>
        <v>0</v>
      </c>
      <c r="AP126" s="190">
        <v>0</v>
      </c>
      <c r="AQ126" s="191">
        <v>0</v>
      </c>
      <c r="AR126" s="192">
        <f t="shared" ref="AR126:AR138" si="96">SUM(AP126,AQ126)</f>
        <v>0</v>
      </c>
      <c r="AS126" s="194">
        <v>0</v>
      </c>
      <c r="AT126" s="195">
        <f t="shared" ref="AT126:AT138" si="97">SUM(AS126,AR126,AO126,J126)</f>
        <v>0</v>
      </c>
      <c r="AU126" s="187">
        <v>0</v>
      </c>
      <c r="AV126" s="188">
        <v>37</v>
      </c>
      <c r="AW126" s="188">
        <f t="shared" ref="AW126:AW138" si="98">SUM(AU126:AV126)</f>
        <v>37</v>
      </c>
      <c r="AX126" s="188">
        <v>0</v>
      </c>
      <c r="AY126" s="188">
        <v>0</v>
      </c>
      <c r="AZ126" s="188">
        <v>0</v>
      </c>
      <c r="BA126" s="188">
        <v>0</v>
      </c>
      <c r="BB126" s="188">
        <f t="shared" ref="BB126:BB138" si="99">SUM(AX126:BA126)</f>
        <v>0</v>
      </c>
      <c r="BC126" s="188">
        <v>0</v>
      </c>
      <c r="BD126" s="188">
        <v>0</v>
      </c>
      <c r="BE126" s="188">
        <v>0</v>
      </c>
      <c r="BF126" s="188">
        <f t="shared" ref="BF126:BF138" si="100">SUM(BD126:BE126)</f>
        <v>0</v>
      </c>
      <c r="BG126" s="188">
        <v>20653</v>
      </c>
      <c r="BH126" s="188">
        <v>0</v>
      </c>
      <c r="BI126" s="188">
        <v>0</v>
      </c>
      <c r="BJ126" s="188">
        <v>0</v>
      </c>
      <c r="BK126" s="188">
        <f t="shared" ref="BK126:BK137" si="101">BG126+BH126+BI126+BJ126</f>
        <v>20653</v>
      </c>
      <c r="BL126" s="188">
        <v>0</v>
      </c>
      <c r="BM126" s="188">
        <v>0</v>
      </c>
      <c r="BN126" s="188">
        <v>0</v>
      </c>
      <c r="BO126" s="188">
        <v>0</v>
      </c>
      <c r="BP126" s="188">
        <v>0</v>
      </c>
      <c r="BQ126" s="188">
        <v>0</v>
      </c>
      <c r="BR126" s="188">
        <v>0</v>
      </c>
      <c r="BS126" s="188">
        <v>0</v>
      </c>
      <c r="BT126" s="188">
        <v>221</v>
      </c>
      <c r="BU126" s="188">
        <v>2</v>
      </c>
      <c r="BV126" s="188">
        <v>0</v>
      </c>
      <c r="BW126" s="188">
        <f t="shared" ref="BW126:BW138" si="102">BT126+BU126+BV126</f>
        <v>223</v>
      </c>
      <c r="BX126" s="188">
        <v>0</v>
      </c>
      <c r="BY126" s="188">
        <v>0</v>
      </c>
      <c r="BZ126" s="188">
        <f t="shared" si="86"/>
        <v>0</v>
      </c>
      <c r="CA126" s="188">
        <v>0</v>
      </c>
      <c r="CB126" s="188">
        <v>0</v>
      </c>
      <c r="CC126" s="188">
        <v>0</v>
      </c>
      <c r="CD126" s="189">
        <f t="shared" ref="CD126:CD138" si="103">SUM(CC126,CB126,BC126,CA126,BZ126,BW126,BS126,BR126,BQ126,BP126,BO126,BN126,BM126,BL126,BK126,BF126,BB126,AW126)</f>
        <v>20913</v>
      </c>
      <c r="CE126" s="194">
        <v>20913</v>
      </c>
    </row>
    <row r="127" spans="1:83" s="21" customFormat="1" ht="12" customHeight="1">
      <c r="A127" s="263" t="s">
        <v>175</v>
      </c>
      <c r="B127" s="258">
        <v>0</v>
      </c>
      <c r="C127" s="25">
        <v>0</v>
      </c>
      <c r="D127" s="25">
        <v>0</v>
      </c>
      <c r="E127" s="255">
        <f t="shared" si="92"/>
        <v>0</v>
      </c>
      <c r="F127" s="253">
        <v>0</v>
      </c>
      <c r="G127" s="254">
        <v>0</v>
      </c>
      <c r="H127" s="254">
        <v>0</v>
      </c>
      <c r="I127" s="254">
        <v>0</v>
      </c>
      <c r="J127" s="256">
        <f t="shared" si="93"/>
        <v>0</v>
      </c>
      <c r="K127" s="253">
        <v>0</v>
      </c>
      <c r="L127" s="254">
        <v>0</v>
      </c>
      <c r="M127" s="254">
        <v>0</v>
      </c>
      <c r="N127" s="254">
        <f t="shared" si="94"/>
        <v>0</v>
      </c>
      <c r="O127" s="254">
        <v>0</v>
      </c>
      <c r="P127" s="254">
        <v>0</v>
      </c>
      <c r="Q127" s="254">
        <v>0</v>
      </c>
      <c r="R127" s="254">
        <v>0</v>
      </c>
      <c r="S127" s="254">
        <v>0</v>
      </c>
      <c r="T127" s="254">
        <v>0</v>
      </c>
      <c r="U127" s="254">
        <v>0</v>
      </c>
      <c r="V127" s="254">
        <v>0</v>
      </c>
      <c r="W127" s="254">
        <v>0</v>
      </c>
      <c r="X127" s="254">
        <v>0</v>
      </c>
      <c r="Y127" s="254">
        <v>0</v>
      </c>
      <c r="Z127" s="254">
        <v>0</v>
      </c>
      <c r="AA127" s="254">
        <v>0</v>
      </c>
      <c r="AB127" s="254">
        <v>0</v>
      </c>
      <c r="AC127" s="254">
        <v>0</v>
      </c>
      <c r="AD127" s="254">
        <v>0</v>
      </c>
      <c r="AE127" s="254">
        <v>0</v>
      </c>
      <c r="AF127" s="254">
        <v>0</v>
      </c>
      <c r="AG127" s="254">
        <v>0</v>
      </c>
      <c r="AH127" s="254">
        <v>0</v>
      </c>
      <c r="AI127" s="254">
        <v>0</v>
      </c>
      <c r="AJ127" s="254">
        <v>0</v>
      </c>
      <c r="AK127" s="254">
        <v>0</v>
      </c>
      <c r="AL127" s="254">
        <v>0</v>
      </c>
      <c r="AM127" s="254">
        <v>0</v>
      </c>
      <c r="AN127" s="254">
        <v>0</v>
      </c>
      <c r="AO127" s="257">
        <f t="shared" si="95"/>
        <v>0</v>
      </c>
      <c r="AP127" s="258">
        <v>0</v>
      </c>
      <c r="AQ127" s="25">
        <v>0</v>
      </c>
      <c r="AR127" s="256">
        <f t="shared" si="96"/>
        <v>0</v>
      </c>
      <c r="AS127" s="259">
        <v>0</v>
      </c>
      <c r="AT127" s="260">
        <f t="shared" si="97"/>
        <v>0</v>
      </c>
      <c r="AU127" s="253">
        <v>0</v>
      </c>
      <c r="AV127" s="254">
        <v>0</v>
      </c>
      <c r="AW127" s="254">
        <f t="shared" si="98"/>
        <v>0</v>
      </c>
      <c r="AX127" s="254">
        <v>0</v>
      </c>
      <c r="AY127" s="254">
        <v>0</v>
      </c>
      <c r="AZ127" s="254">
        <v>0</v>
      </c>
      <c r="BA127" s="254">
        <v>0</v>
      </c>
      <c r="BB127" s="254">
        <f t="shared" si="99"/>
        <v>0</v>
      </c>
      <c r="BC127" s="254">
        <v>0</v>
      </c>
      <c r="BD127" s="254">
        <v>0</v>
      </c>
      <c r="BE127" s="254">
        <v>0</v>
      </c>
      <c r="BF127" s="254">
        <f t="shared" si="100"/>
        <v>0</v>
      </c>
      <c r="BG127" s="254">
        <v>0</v>
      </c>
      <c r="BH127" s="254">
        <v>34867</v>
      </c>
      <c r="BI127" s="254">
        <v>0</v>
      </c>
      <c r="BJ127" s="254">
        <v>0</v>
      </c>
      <c r="BK127" s="254">
        <f t="shared" si="101"/>
        <v>34867</v>
      </c>
      <c r="BL127" s="254">
        <v>0</v>
      </c>
      <c r="BM127" s="254">
        <v>0</v>
      </c>
      <c r="BN127" s="254">
        <v>0</v>
      </c>
      <c r="BO127" s="254">
        <v>0</v>
      </c>
      <c r="BP127" s="254">
        <v>0</v>
      </c>
      <c r="BQ127" s="254">
        <v>0</v>
      </c>
      <c r="BR127" s="254">
        <v>0</v>
      </c>
      <c r="BS127" s="254">
        <v>0</v>
      </c>
      <c r="BT127" s="254">
        <v>43</v>
      </c>
      <c r="BU127" s="254">
        <v>0</v>
      </c>
      <c r="BV127" s="254">
        <v>0</v>
      </c>
      <c r="BW127" s="254">
        <f t="shared" si="102"/>
        <v>43</v>
      </c>
      <c r="BX127" s="254">
        <v>0</v>
      </c>
      <c r="BY127" s="254">
        <v>0</v>
      </c>
      <c r="BZ127" s="254">
        <f t="shared" si="86"/>
        <v>0</v>
      </c>
      <c r="CA127" s="254">
        <v>0</v>
      </c>
      <c r="CB127" s="254">
        <v>0</v>
      </c>
      <c r="CC127" s="254">
        <v>0</v>
      </c>
      <c r="CD127" s="255">
        <f t="shared" si="103"/>
        <v>34910</v>
      </c>
      <c r="CE127" s="259">
        <v>34910</v>
      </c>
    </row>
    <row r="128" spans="1:83" s="21" customFormat="1" ht="12" customHeight="1">
      <c r="A128" s="186" t="s">
        <v>176</v>
      </c>
      <c r="B128" s="190">
        <v>0</v>
      </c>
      <c r="C128" s="191">
        <v>0</v>
      </c>
      <c r="D128" s="191">
        <v>0</v>
      </c>
      <c r="E128" s="189">
        <f t="shared" si="92"/>
        <v>0</v>
      </c>
      <c r="F128" s="187">
        <v>0</v>
      </c>
      <c r="G128" s="188">
        <v>0</v>
      </c>
      <c r="H128" s="188">
        <v>0</v>
      </c>
      <c r="I128" s="188">
        <v>0</v>
      </c>
      <c r="J128" s="192">
        <f t="shared" si="93"/>
        <v>0</v>
      </c>
      <c r="K128" s="187">
        <v>0</v>
      </c>
      <c r="L128" s="188">
        <v>0</v>
      </c>
      <c r="M128" s="188">
        <v>0</v>
      </c>
      <c r="N128" s="188">
        <f t="shared" si="94"/>
        <v>0</v>
      </c>
      <c r="O128" s="188">
        <v>0</v>
      </c>
      <c r="P128" s="188">
        <v>0</v>
      </c>
      <c r="Q128" s="188">
        <v>0</v>
      </c>
      <c r="R128" s="188">
        <v>0</v>
      </c>
      <c r="S128" s="188">
        <v>0</v>
      </c>
      <c r="T128" s="188">
        <v>0</v>
      </c>
      <c r="U128" s="188">
        <v>0</v>
      </c>
      <c r="V128" s="188">
        <v>0</v>
      </c>
      <c r="W128" s="188">
        <v>0</v>
      </c>
      <c r="X128" s="188">
        <v>0</v>
      </c>
      <c r="Y128" s="188">
        <v>0</v>
      </c>
      <c r="Z128" s="188">
        <v>0</v>
      </c>
      <c r="AA128" s="188">
        <v>0</v>
      </c>
      <c r="AB128" s="188">
        <v>0</v>
      </c>
      <c r="AC128" s="188">
        <v>0</v>
      </c>
      <c r="AD128" s="188">
        <v>0</v>
      </c>
      <c r="AE128" s="188">
        <v>0</v>
      </c>
      <c r="AF128" s="188">
        <v>0</v>
      </c>
      <c r="AG128" s="188">
        <v>0</v>
      </c>
      <c r="AH128" s="188">
        <v>0</v>
      </c>
      <c r="AI128" s="188">
        <v>0</v>
      </c>
      <c r="AJ128" s="188">
        <v>0</v>
      </c>
      <c r="AK128" s="188">
        <v>0</v>
      </c>
      <c r="AL128" s="188">
        <v>0</v>
      </c>
      <c r="AM128" s="188">
        <v>0</v>
      </c>
      <c r="AN128" s="188">
        <v>0</v>
      </c>
      <c r="AO128" s="193">
        <f t="shared" si="95"/>
        <v>0</v>
      </c>
      <c r="AP128" s="190">
        <v>0</v>
      </c>
      <c r="AQ128" s="191">
        <v>0</v>
      </c>
      <c r="AR128" s="192">
        <f t="shared" si="96"/>
        <v>0</v>
      </c>
      <c r="AS128" s="194">
        <v>0</v>
      </c>
      <c r="AT128" s="195">
        <f t="shared" si="97"/>
        <v>0</v>
      </c>
      <c r="AU128" s="187">
        <v>0</v>
      </c>
      <c r="AV128" s="188">
        <v>0</v>
      </c>
      <c r="AW128" s="188">
        <f t="shared" si="98"/>
        <v>0</v>
      </c>
      <c r="AX128" s="188">
        <v>0</v>
      </c>
      <c r="AY128" s="188">
        <v>0</v>
      </c>
      <c r="AZ128" s="188">
        <v>0</v>
      </c>
      <c r="BA128" s="188">
        <v>82</v>
      </c>
      <c r="BB128" s="188">
        <f t="shared" si="99"/>
        <v>82</v>
      </c>
      <c r="BC128" s="188">
        <v>0</v>
      </c>
      <c r="BD128" s="188">
        <v>0</v>
      </c>
      <c r="BE128" s="188">
        <v>0</v>
      </c>
      <c r="BF128" s="188">
        <f t="shared" si="100"/>
        <v>0</v>
      </c>
      <c r="BG128" s="188">
        <v>0</v>
      </c>
      <c r="BH128" s="188">
        <v>0</v>
      </c>
      <c r="BI128" s="188">
        <v>155626</v>
      </c>
      <c r="BJ128" s="188">
        <v>0</v>
      </c>
      <c r="BK128" s="188">
        <f t="shared" si="101"/>
        <v>155626</v>
      </c>
      <c r="BL128" s="188">
        <v>0</v>
      </c>
      <c r="BM128" s="188">
        <v>0</v>
      </c>
      <c r="BN128" s="188">
        <v>0</v>
      </c>
      <c r="BO128" s="188">
        <v>0</v>
      </c>
      <c r="BP128" s="188">
        <v>0</v>
      </c>
      <c r="BQ128" s="188">
        <v>0</v>
      </c>
      <c r="BR128" s="188">
        <v>0</v>
      </c>
      <c r="BS128" s="188">
        <v>0</v>
      </c>
      <c r="BT128" s="188">
        <v>2</v>
      </c>
      <c r="BU128" s="188">
        <v>0</v>
      </c>
      <c r="BV128" s="188">
        <v>0</v>
      </c>
      <c r="BW128" s="188">
        <f t="shared" si="102"/>
        <v>2</v>
      </c>
      <c r="BX128" s="188">
        <v>0</v>
      </c>
      <c r="BY128" s="188">
        <v>0</v>
      </c>
      <c r="BZ128" s="188">
        <f t="shared" si="86"/>
        <v>0</v>
      </c>
      <c r="CA128" s="188">
        <v>0</v>
      </c>
      <c r="CB128" s="188">
        <v>0</v>
      </c>
      <c r="CC128" s="188">
        <v>0</v>
      </c>
      <c r="CD128" s="189">
        <f t="shared" si="103"/>
        <v>155710</v>
      </c>
      <c r="CE128" s="194">
        <v>155710</v>
      </c>
    </row>
    <row r="129" spans="1:83" s="21" customFormat="1" ht="12" customHeight="1">
      <c r="A129" s="263" t="s">
        <v>177</v>
      </c>
      <c r="B129" s="258">
        <v>0</v>
      </c>
      <c r="C129" s="25">
        <v>0</v>
      </c>
      <c r="D129" s="25">
        <v>0</v>
      </c>
      <c r="E129" s="255">
        <f t="shared" si="92"/>
        <v>0</v>
      </c>
      <c r="F129" s="253">
        <v>0</v>
      </c>
      <c r="G129" s="254">
        <v>0</v>
      </c>
      <c r="H129" s="254">
        <v>0</v>
      </c>
      <c r="I129" s="254">
        <v>0</v>
      </c>
      <c r="J129" s="256">
        <f t="shared" si="93"/>
        <v>0</v>
      </c>
      <c r="K129" s="253">
        <v>0</v>
      </c>
      <c r="L129" s="254">
        <v>0</v>
      </c>
      <c r="M129" s="254">
        <v>0</v>
      </c>
      <c r="N129" s="254">
        <f t="shared" si="94"/>
        <v>0</v>
      </c>
      <c r="O129" s="254">
        <v>0</v>
      </c>
      <c r="P129" s="254">
        <v>0</v>
      </c>
      <c r="Q129" s="254">
        <v>0</v>
      </c>
      <c r="R129" s="254">
        <v>0</v>
      </c>
      <c r="S129" s="254">
        <v>0</v>
      </c>
      <c r="T129" s="254">
        <v>0</v>
      </c>
      <c r="U129" s="254">
        <v>0</v>
      </c>
      <c r="V129" s="254">
        <v>0</v>
      </c>
      <c r="W129" s="254">
        <v>0</v>
      </c>
      <c r="X129" s="254">
        <v>0</v>
      </c>
      <c r="Y129" s="254">
        <v>0</v>
      </c>
      <c r="Z129" s="254">
        <v>0</v>
      </c>
      <c r="AA129" s="254">
        <v>0</v>
      </c>
      <c r="AB129" s="254">
        <v>0</v>
      </c>
      <c r="AC129" s="254">
        <v>0</v>
      </c>
      <c r="AD129" s="254">
        <v>0</v>
      </c>
      <c r="AE129" s="254">
        <v>0</v>
      </c>
      <c r="AF129" s="254">
        <v>0</v>
      </c>
      <c r="AG129" s="254">
        <v>0</v>
      </c>
      <c r="AH129" s="254">
        <v>0</v>
      </c>
      <c r="AI129" s="254">
        <v>0</v>
      </c>
      <c r="AJ129" s="254">
        <v>0</v>
      </c>
      <c r="AK129" s="254">
        <v>0</v>
      </c>
      <c r="AL129" s="254">
        <v>0</v>
      </c>
      <c r="AM129" s="254">
        <v>0</v>
      </c>
      <c r="AN129" s="254">
        <v>0</v>
      </c>
      <c r="AO129" s="257">
        <f t="shared" si="95"/>
        <v>0</v>
      </c>
      <c r="AP129" s="258">
        <v>0</v>
      </c>
      <c r="AQ129" s="25">
        <v>0</v>
      </c>
      <c r="AR129" s="256">
        <f t="shared" si="96"/>
        <v>0</v>
      </c>
      <c r="AS129" s="259">
        <v>0</v>
      </c>
      <c r="AT129" s="260">
        <f t="shared" si="97"/>
        <v>0</v>
      </c>
      <c r="AU129" s="253">
        <v>0</v>
      </c>
      <c r="AV129" s="254">
        <v>585</v>
      </c>
      <c r="AW129" s="254">
        <f t="shared" si="98"/>
        <v>585</v>
      </c>
      <c r="AX129" s="254">
        <v>0</v>
      </c>
      <c r="AY129" s="254">
        <v>0</v>
      </c>
      <c r="AZ129" s="254">
        <v>0</v>
      </c>
      <c r="BA129" s="254">
        <v>0</v>
      </c>
      <c r="BB129" s="254">
        <f t="shared" si="99"/>
        <v>0</v>
      </c>
      <c r="BC129" s="254">
        <v>0</v>
      </c>
      <c r="BD129" s="254">
        <v>0</v>
      </c>
      <c r="BE129" s="254">
        <v>0</v>
      </c>
      <c r="BF129" s="254">
        <f t="shared" si="100"/>
        <v>0</v>
      </c>
      <c r="BG129" s="254">
        <v>0</v>
      </c>
      <c r="BH129" s="254">
        <v>0</v>
      </c>
      <c r="BI129" s="254">
        <v>0</v>
      </c>
      <c r="BJ129" s="254">
        <v>87592</v>
      </c>
      <c r="BK129" s="254">
        <f t="shared" si="101"/>
        <v>87592</v>
      </c>
      <c r="BL129" s="254">
        <v>735</v>
      </c>
      <c r="BM129" s="254">
        <v>0</v>
      </c>
      <c r="BN129" s="254">
        <v>0</v>
      </c>
      <c r="BO129" s="254">
        <v>0</v>
      </c>
      <c r="BP129" s="254">
        <v>0</v>
      </c>
      <c r="BQ129" s="254">
        <v>0</v>
      </c>
      <c r="BR129" s="254">
        <v>0</v>
      </c>
      <c r="BS129" s="254">
        <v>0</v>
      </c>
      <c r="BT129" s="254">
        <v>1322</v>
      </c>
      <c r="BU129" s="254">
        <v>0</v>
      </c>
      <c r="BV129" s="254">
        <v>0</v>
      </c>
      <c r="BW129" s="254">
        <f t="shared" si="102"/>
        <v>1322</v>
      </c>
      <c r="BX129" s="254">
        <v>0</v>
      </c>
      <c r="BY129" s="254">
        <v>0</v>
      </c>
      <c r="BZ129" s="254">
        <f t="shared" si="86"/>
        <v>0</v>
      </c>
      <c r="CA129" s="254">
        <v>0</v>
      </c>
      <c r="CB129" s="254">
        <v>82</v>
      </c>
      <c r="CC129" s="254">
        <v>0</v>
      </c>
      <c r="CD129" s="255">
        <f t="shared" si="103"/>
        <v>90316</v>
      </c>
      <c r="CE129" s="259">
        <v>90316</v>
      </c>
    </row>
    <row r="130" spans="1:83" s="21" customFormat="1" ht="12" customHeight="1">
      <c r="A130" s="186" t="s">
        <v>181</v>
      </c>
      <c r="B130" s="190">
        <v>0</v>
      </c>
      <c r="C130" s="191">
        <v>0</v>
      </c>
      <c r="D130" s="191">
        <v>0</v>
      </c>
      <c r="E130" s="189">
        <f t="shared" si="92"/>
        <v>0</v>
      </c>
      <c r="F130" s="187">
        <v>0</v>
      </c>
      <c r="G130" s="188">
        <v>0</v>
      </c>
      <c r="H130" s="188">
        <v>0</v>
      </c>
      <c r="I130" s="188">
        <v>0</v>
      </c>
      <c r="J130" s="192">
        <f t="shared" si="93"/>
        <v>0</v>
      </c>
      <c r="K130" s="187">
        <v>0</v>
      </c>
      <c r="L130" s="188">
        <v>0</v>
      </c>
      <c r="M130" s="188">
        <v>0</v>
      </c>
      <c r="N130" s="188">
        <f t="shared" si="94"/>
        <v>0</v>
      </c>
      <c r="O130" s="188">
        <v>0</v>
      </c>
      <c r="P130" s="188">
        <v>0</v>
      </c>
      <c r="Q130" s="188">
        <v>0</v>
      </c>
      <c r="R130" s="188">
        <v>0</v>
      </c>
      <c r="S130" s="188">
        <v>0</v>
      </c>
      <c r="T130" s="188">
        <v>0</v>
      </c>
      <c r="U130" s="188">
        <v>0</v>
      </c>
      <c r="V130" s="188">
        <v>0</v>
      </c>
      <c r="W130" s="188">
        <v>0</v>
      </c>
      <c r="X130" s="188">
        <v>0</v>
      </c>
      <c r="Y130" s="188">
        <v>0</v>
      </c>
      <c r="Z130" s="188">
        <v>0</v>
      </c>
      <c r="AA130" s="188">
        <v>0</v>
      </c>
      <c r="AB130" s="188">
        <v>0</v>
      </c>
      <c r="AC130" s="188">
        <v>0</v>
      </c>
      <c r="AD130" s="188">
        <v>0</v>
      </c>
      <c r="AE130" s="188">
        <v>0</v>
      </c>
      <c r="AF130" s="188">
        <v>0</v>
      </c>
      <c r="AG130" s="188">
        <v>0</v>
      </c>
      <c r="AH130" s="188">
        <v>0</v>
      </c>
      <c r="AI130" s="188">
        <v>0</v>
      </c>
      <c r="AJ130" s="188">
        <v>0</v>
      </c>
      <c r="AK130" s="188">
        <v>0</v>
      </c>
      <c r="AL130" s="188">
        <v>0</v>
      </c>
      <c r="AM130" s="188">
        <v>0</v>
      </c>
      <c r="AN130" s="188">
        <v>0</v>
      </c>
      <c r="AO130" s="193">
        <f t="shared" si="95"/>
        <v>0</v>
      </c>
      <c r="AP130" s="190">
        <v>0</v>
      </c>
      <c r="AQ130" s="191">
        <v>0</v>
      </c>
      <c r="AR130" s="192">
        <f t="shared" si="96"/>
        <v>0</v>
      </c>
      <c r="AS130" s="194">
        <v>0</v>
      </c>
      <c r="AT130" s="195">
        <f t="shared" si="97"/>
        <v>0</v>
      </c>
      <c r="AU130" s="187">
        <v>0</v>
      </c>
      <c r="AV130" s="188">
        <v>1128</v>
      </c>
      <c r="AW130" s="188">
        <f t="shared" si="98"/>
        <v>1128</v>
      </c>
      <c r="AX130" s="188">
        <v>0</v>
      </c>
      <c r="AY130" s="188">
        <v>0</v>
      </c>
      <c r="AZ130" s="188">
        <v>0</v>
      </c>
      <c r="BA130" s="188">
        <v>0</v>
      </c>
      <c r="BB130" s="188">
        <f t="shared" si="99"/>
        <v>0</v>
      </c>
      <c r="BC130" s="188">
        <v>0</v>
      </c>
      <c r="BD130" s="188">
        <v>0</v>
      </c>
      <c r="BE130" s="188">
        <v>0</v>
      </c>
      <c r="BF130" s="188">
        <f t="shared" si="100"/>
        <v>0</v>
      </c>
      <c r="BG130" s="188">
        <v>0</v>
      </c>
      <c r="BH130" s="188">
        <v>0</v>
      </c>
      <c r="BI130" s="188">
        <v>0</v>
      </c>
      <c r="BJ130" s="188">
        <v>0</v>
      </c>
      <c r="BK130" s="188">
        <f t="shared" si="101"/>
        <v>0</v>
      </c>
      <c r="BL130" s="188">
        <v>0</v>
      </c>
      <c r="BM130" s="188">
        <v>0</v>
      </c>
      <c r="BN130" s="188">
        <v>140842</v>
      </c>
      <c r="BO130" s="188">
        <v>0</v>
      </c>
      <c r="BP130" s="188">
        <v>0</v>
      </c>
      <c r="BQ130" s="188">
        <v>0</v>
      </c>
      <c r="BR130" s="188">
        <v>0</v>
      </c>
      <c r="BS130" s="188">
        <v>0</v>
      </c>
      <c r="BT130" s="188">
        <v>4564</v>
      </c>
      <c r="BU130" s="188">
        <v>280</v>
      </c>
      <c r="BV130" s="188">
        <v>1</v>
      </c>
      <c r="BW130" s="188">
        <f t="shared" si="102"/>
        <v>4845</v>
      </c>
      <c r="BX130" s="188">
        <v>0</v>
      </c>
      <c r="BY130" s="188">
        <v>0</v>
      </c>
      <c r="BZ130" s="188">
        <f t="shared" si="86"/>
        <v>0</v>
      </c>
      <c r="CA130" s="188">
        <v>0</v>
      </c>
      <c r="CB130" s="188">
        <v>0</v>
      </c>
      <c r="CC130" s="188">
        <v>0</v>
      </c>
      <c r="CD130" s="189">
        <f t="shared" si="103"/>
        <v>146815</v>
      </c>
      <c r="CE130" s="194">
        <v>146815</v>
      </c>
    </row>
    <row r="131" spans="1:83" s="21" customFormat="1" ht="12" customHeight="1">
      <c r="A131" s="263" t="s">
        <v>182</v>
      </c>
      <c r="B131" s="258">
        <v>0</v>
      </c>
      <c r="C131" s="25">
        <v>0</v>
      </c>
      <c r="D131" s="25">
        <v>0</v>
      </c>
      <c r="E131" s="255">
        <f t="shared" si="92"/>
        <v>0</v>
      </c>
      <c r="F131" s="253">
        <v>4</v>
      </c>
      <c r="G131" s="254">
        <v>43</v>
      </c>
      <c r="H131" s="254">
        <v>437</v>
      </c>
      <c r="I131" s="254">
        <v>0</v>
      </c>
      <c r="J131" s="256">
        <f t="shared" si="93"/>
        <v>484</v>
      </c>
      <c r="K131" s="253">
        <v>174</v>
      </c>
      <c r="L131" s="254">
        <v>28</v>
      </c>
      <c r="M131" s="254">
        <v>226</v>
      </c>
      <c r="N131" s="254">
        <f t="shared" si="94"/>
        <v>428</v>
      </c>
      <c r="O131" s="254">
        <v>72</v>
      </c>
      <c r="P131" s="254">
        <v>53</v>
      </c>
      <c r="Q131" s="254">
        <v>46</v>
      </c>
      <c r="R131" s="254">
        <v>77</v>
      </c>
      <c r="S131" s="254">
        <v>97</v>
      </c>
      <c r="T131" s="254">
        <v>13</v>
      </c>
      <c r="U131" s="254">
        <v>168</v>
      </c>
      <c r="V131" s="254">
        <v>3</v>
      </c>
      <c r="W131" s="254">
        <v>0</v>
      </c>
      <c r="X131" s="254">
        <v>0</v>
      </c>
      <c r="Y131" s="254">
        <v>1126</v>
      </c>
      <c r="Z131" s="254">
        <v>597</v>
      </c>
      <c r="AA131" s="254">
        <v>626</v>
      </c>
      <c r="AB131" s="254">
        <v>874</v>
      </c>
      <c r="AC131" s="254">
        <v>303</v>
      </c>
      <c r="AD131" s="254">
        <v>107</v>
      </c>
      <c r="AE131" s="254">
        <v>354</v>
      </c>
      <c r="AF131" s="254">
        <v>288</v>
      </c>
      <c r="AG131" s="254">
        <v>102</v>
      </c>
      <c r="AH131" s="254">
        <v>1300</v>
      </c>
      <c r="AI131" s="254">
        <v>400</v>
      </c>
      <c r="AJ131" s="254">
        <v>710</v>
      </c>
      <c r="AK131" s="254">
        <v>2040</v>
      </c>
      <c r="AL131" s="254">
        <v>800</v>
      </c>
      <c r="AM131" s="254">
        <v>552</v>
      </c>
      <c r="AN131" s="254">
        <v>84</v>
      </c>
      <c r="AO131" s="257">
        <f t="shared" si="95"/>
        <v>11220</v>
      </c>
      <c r="AP131" s="258">
        <v>379</v>
      </c>
      <c r="AQ131" s="25">
        <v>10</v>
      </c>
      <c r="AR131" s="256">
        <f t="shared" si="96"/>
        <v>389</v>
      </c>
      <c r="AS131" s="259">
        <v>65</v>
      </c>
      <c r="AT131" s="260">
        <f t="shared" si="97"/>
        <v>12158</v>
      </c>
      <c r="AU131" s="253">
        <v>0</v>
      </c>
      <c r="AV131" s="254">
        <v>441</v>
      </c>
      <c r="AW131" s="254">
        <f t="shared" si="98"/>
        <v>441</v>
      </c>
      <c r="AX131" s="254">
        <v>0</v>
      </c>
      <c r="AY131" s="254">
        <v>0</v>
      </c>
      <c r="AZ131" s="254">
        <v>0</v>
      </c>
      <c r="BA131" s="254">
        <v>0</v>
      </c>
      <c r="BB131" s="254">
        <f t="shared" si="99"/>
        <v>0</v>
      </c>
      <c r="BC131" s="254">
        <v>10</v>
      </c>
      <c r="BD131" s="254">
        <v>0</v>
      </c>
      <c r="BE131" s="254">
        <v>0</v>
      </c>
      <c r="BF131" s="254">
        <f t="shared" si="100"/>
        <v>0</v>
      </c>
      <c r="BG131" s="254">
        <v>26</v>
      </c>
      <c r="BH131" s="254">
        <v>0</v>
      </c>
      <c r="BI131" s="254">
        <v>556</v>
      </c>
      <c r="BJ131" s="254">
        <v>808</v>
      </c>
      <c r="BK131" s="254">
        <f t="shared" si="101"/>
        <v>1390</v>
      </c>
      <c r="BL131" s="254">
        <v>58</v>
      </c>
      <c r="BM131" s="254">
        <v>0</v>
      </c>
      <c r="BN131" s="254">
        <v>0</v>
      </c>
      <c r="BO131" s="254">
        <v>5292</v>
      </c>
      <c r="BP131" s="254">
        <v>0</v>
      </c>
      <c r="BQ131" s="254">
        <v>52</v>
      </c>
      <c r="BR131" s="254">
        <v>50</v>
      </c>
      <c r="BS131" s="254">
        <v>0</v>
      </c>
      <c r="BT131" s="254">
        <v>8750</v>
      </c>
      <c r="BU131" s="254">
        <v>14076</v>
      </c>
      <c r="BV131" s="254">
        <v>1308</v>
      </c>
      <c r="BW131" s="254">
        <f t="shared" si="102"/>
        <v>24134</v>
      </c>
      <c r="BX131" s="254">
        <v>1093</v>
      </c>
      <c r="BY131" s="254">
        <v>28</v>
      </c>
      <c r="BZ131" s="254">
        <f t="shared" si="86"/>
        <v>1121</v>
      </c>
      <c r="CA131" s="254">
        <v>0</v>
      </c>
      <c r="CB131" s="254">
        <v>0</v>
      </c>
      <c r="CC131" s="254">
        <v>0</v>
      </c>
      <c r="CD131" s="255">
        <f t="shared" si="103"/>
        <v>32548</v>
      </c>
      <c r="CE131" s="259">
        <v>44706</v>
      </c>
    </row>
    <row r="132" spans="1:83" s="21" customFormat="1" ht="12" customHeight="1">
      <c r="A132" s="186" t="s">
        <v>183</v>
      </c>
      <c r="B132" s="190">
        <v>0</v>
      </c>
      <c r="C132" s="191">
        <v>0</v>
      </c>
      <c r="D132" s="191">
        <v>0</v>
      </c>
      <c r="E132" s="189">
        <f t="shared" si="92"/>
        <v>0</v>
      </c>
      <c r="F132" s="187">
        <v>0</v>
      </c>
      <c r="G132" s="188">
        <v>0</v>
      </c>
      <c r="H132" s="188">
        <v>0</v>
      </c>
      <c r="I132" s="188">
        <v>0</v>
      </c>
      <c r="J132" s="192">
        <f t="shared" si="93"/>
        <v>0</v>
      </c>
      <c r="K132" s="187">
        <v>0</v>
      </c>
      <c r="L132" s="188">
        <v>0</v>
      </c>
      <c r="M132" s="188">
        <v>0</v>
      </c>
      <c r="N132" s="188">
        <f t="shared" si="94"/>
        <v>0</v>
      </c>
      <c r="O132" s="188">
        <v>0</v>
      </c>
      <c r="P132" s="188">
        <v>0</v>
      </c>
      <c r="Q132" s="188">
        <v>0</v>
      </c>
      <c r="R132" s="188">
        <v>0</v>
      </c>
      <c r="S132" s="188">
        <v>0</v>
      </c>
      <c r="T132" s="188">
        <v>0</v>
      </c>
      <c r="U132" s="188">
        <v>0</v>
      </c>
      <c r="V132" s="188">
        <v>0</v>
      </c>
      <c r="W132" s="188">
        <v>0</v>
      </c>
      <c r="X132" s="188">
        <v>0</v>
      </c>
      <c r="Y132" s="188">
        <v>0</v>
      </c>
      <c r="Z132" s="188">
        <v>0</v>
      </c>
      <c r="AA132" s="188">
        <v>0</v>
      </c>
      <c r="AB132" s="188">
        <v>0</v>
      </c>
      <c r="AC132" s="188">
        <v>0</v>
      </c>
      <c r="AD132" s="188">
        <v>0</v>
      </c>
      <c r="AE132" s="188">
        <v>0</v>
      </c>
      <c r="AF132" s="188">
        <v>0</v>
      </c>
      <c r="AG132" s="188">
        <v>0</v>
      </c>
      <c r="AH132" s="188">
        <v>0</v>
      </c>
      <c r="AI132" s="188">
        <v>0</v>
      </c>
      <c r="AJ132" s="188">
        <v>0</v>
      </c>
      <c r="AK132" s="188">
        <v>0</v>
      </c>
      <c r="AL132" s="188">
        <v>0</v>
      </c>
      <c r="AM132" s="188">
        <v>0</v>
      </c>
      <c r="AN132" s="188">
        <v>0</v>
      </c>
      <c r="AO132" s="193">
        <f t="shared" si="95"/>
        <v>0</v>
      </c>
      <c r="AP132" s="190">
        <v>0</v>
      </c>
      <c r="AQ132" s="191">
        <v>0</v>
      </c>
      <c r="AR132" s="192">
        <f t="shared" si="96"/>
        <v>0</v>
      </c>
      <c r="AS132" s="194">
        <v>0</v>
      </c>
      <c r="AT132" s="195">
        <f t="shared" si="97"/>
        <v>0</v>
      </c>
      <c r="AU132" s="187">
        <v>0</v>
      </c>
      <c r="AV132" s="188">
        <v>0</v>
      </c>
      <c r="AW132" s="188">
        <f t="shared" si="98"/>
        <v>0</v>
      </c>
      <c r="AX132" s="188">
        <v>0</v>
      </c>
      <c r="AY132" s="188">
        <v>0</v>
      </c>
      <c r="AZ132" s="188">
        <v>0</v>
      </c>
      <c r="BA132" s="188">
        <v>0</v>
      </c>
      <c r="BB132" s="188">
        <f t="shared" si="99"/>
        <v>0</v>
      </c>
      <c r="BC132" s="188">
        <v>0</v>
      </c>
      <c r="BD132" s="188">
        <v>0</v>
      </c>
      <c r="BE132" s="188">
        <v>0</v>
      </c>
      <c r="BF132" s="188">
        <f t="shared" si="100"/>
        <v>0</v>
      </c>
      <c r="BG132" s="188">
        <v>0</v>
      </c>
      <c r="BH132" s="188">
        <v>0</v>
      </c>
      <c r="BI132" s="188">
        <v>0</v>
      </c>
      <c r="BJ132" s="188">
        <v>0</v>
      </c>
      <c r="BK132" s="188">
        <f t="shared" si="101"/>
        <v>0</v>
      </c>
      <c r="BL132" s="188">
        <v>0</v>
      </c>
      <c r="BM132" s="188">
        <v>0</v>
      </c>
      <c r="BN132" s="188">
        <v>0</v>
      </c>
      <c r="BO132" s="188">
        <v>58270</v>
      </c>
      <c r="BP132" s="188">
        <v>0</v>
      </c>
      <c r="BQ132" s="188">
        <v>0</v>
      </c>
      <c r="BR132" s="188">
        <v>0</v>
      </c>
      <c r="BS132" s="188">
        <v>0</v>
      </c>
      <c r="BT132" s="188">
        <v>1390</v>
      </c>
      <c r="BU132" s="188">
        <v>72</v>
      </c>
      <c r="BV132" s="188">
        <v>6</v>
      </c>
      <c r="BW132" s="188">
        <f t="shared" si="102"/>
        <v>1468</v>
      </c>
      <c r="BX132" s="188">
        <v>0</v>
      </c>
      <c r="BY132" s="188">
        <v>0</v>
      </c>
      <c r="BZ132" s="188">
        <f t="shared" si="86"/>
        <v>0</v>
      </c>
      <c r="CA132" s="188">
        <v>0</v>
      </c>
      <c r="CB132" s="188">
        <v>0</v>
      </c>
      <c r="CC132" s="188">
        <v>0</v>
      </c>
      <c r="CD132" s="189">
        <f t="shared" si="103"/>
        <v>59738</v>
      </c>
      <c r="CE132" s="194">
        <v>59738</v>
      </c>
    </row>
    <row r="133" spans="1:83" s="21" customFormat="1" ht="12" customHeight="1">
      <c r="A133" s="186" t="s">
        <v>178</v>
      </c>
      <c r="B133" s="187">
        <v>0</v>
      </c>
      <c r="C133" s="188">
        <v>0</v>
      </c>
      <c r="D133" s="188">
        <v>0</v>
      </c>
      <c r="E133" s="189">
        <f>SUM(B133:D133)</f>
        <v>0</v>
      </c>
      <c r="F133" s="187">
        <v>0</v>
      </c>
      <c r="G133" s="188">
        <v>0</v>
      </c>
      <c r="H133" s="188">
        <v>0</v>
      </c>
      <c r="I133" s="188">
        <v>0</v>
      </c>
      <c r="J133" s="192">
        <f>SUM(F133,G133,H133,I133)</f>
        <v>0</v>
      </c>
      <c r="K133" s="187">
        <v>0</v>
      </c>
      <c r="L133" s="188">
        <v>0</v>
      </c>
      <c r="M133" s="188">
        <v>0</v>
      </c>
      <c r="N133" s="188">
        <f>SUM(K133:M133)</f>
        <v>0</v>
      </c>
      <c r="O133" s="188">
        <v>0</v>
      </c>
      <c r="P133" s="188">
        <v>0</v>
      </c>
      <c r="Q133" s="188">
        <v>0</v>
      </c>
      <c r="R133" s="188">
        <v>0</v>
      </c>
      <c r="S133" s="188">
        <v>0</v>
      </c>
      <c r="T133" s="188">
        <v>0</v>
      </c>
      <c r="U133" s="188">
        <v>0</v>
      </c>
      <c r="V133" s="188">
        <v>0</v>
      </c>
      <c r="W133" s="188">
        <v>0</v>
      </c>
      <c r="X133" s="188">
        <v>0</v>
      </c>
      <c r="Y133" s="188">
        <v>0</v>
      </c>
      <c r="Z133" s="188">
        <v>0</v>
      </c>
      <c r="AA133" s="188">
        <v>0</v>
      </c>
      <c r="AB133" s="188">
        <v>0</v>
      </c>
      <c r="AC133" s="188">
        <v>0</v>
      </c>
      <c r="AD133" s="188">
        <v>0</v>
      </c>
      <c r="AE133" s="188">
        <v>0</v>
      </c>
      <c r="AF133" s="188">
        <v>0</v>
      </c>
      <c r="AG133" s="188">
        <v>0</v>
      </c>
      <c r="AH133" s="188">
        <v>0</v>
      </c>
      <c r="AI133" s="188">
        <v>0</v>
      </c>
      <c r="AJ133" s="188">
        <v>0</v>
      </c>
      <c r="AK133" s="188">
        <v>0</v>
      </c>
      <c r="AL133" s="188">
        <v>0</v>
      </c>
      <c r="AM133" s="188">
        <v>0</v>
      </c>
      <c r="AN133" s="188">
        <v>0</v>
      </c>
      <c r="AO133" s="193">
        <f t="shared" si="95"/>
        <v>0</v>
      </c>
      <c r="AP133" s="190">
        <v>0</v>
      </c>
      <c r="AQ133" s="191">
        <v>0</v>
      </c>
      <c r="AR133" s="192">
        <f>SUM(AP133,AQ133)</f>
        <v>0</v>
      </c>
      <c r="AS133" s="194">
        <v>0</v>
      </c>
      <c r="AT133" s="195">
        <f t="shared" si="97"/>
        <v>0</v>
      </c>
      <c r="AU133" s="187">
        <v>0</v>
      </c>
      <c r="AV133" s="188">
        <v>0</v>
      </c>
      <c r="AW133" s="188">
        <f>SUM(AU133:AV133)</f>
        <v>0</v>
      </c>
      <c r="AX133" s="188">
        <v>0</v>
      </c>
      <c r="AY133" s="188">
        <v>0</v>
      </c>
      <c r="AZ133" s="188">
        <v>0</v>
      </c>
      <c r="BA133" s="188">
        <v>0</v>
      </c>
      <c r="BB133" s="188">
        <f>SUM(AX133:BA133)</f>
        <v>0</v>
      </c>
      <c r="BC133" s="188">
        <v>0</v>
      </c>
      <c r="BD133" s="188">
        <v>0</v>
      </c>
      <c r="BE133" s="188">
        <v>0</v>
      </c>
      <c r="BF133" s="188">
        <f>SUM(BD133:BE133)</f>
        <v>0</v>
      </c>
      <c r="BG133" s="188">
        <v>0</v>
      </c>
      <c r="BH133" s="188">
        <v>0</v>
      </c>
      <c r="BI133" s="188">
        <v>0</v>
      </c>
      <c r="BJ133" s="188">
        <v>0</v>
      </c>
      <c r="BK133" s="188">
        <f>BG133+BH133+BI133+BJ133</f>
        <v>0</v>
      </c>
      <c r="BL133" s="188">
        <v>412044</v>
      </c>
      <c r="BM133" s="188">
        <v>0</v>
      </c>
      <c r="BN133" s="188">
        <v>0</v>
      </c>
      <c r="BO133" s="188">
        <v>0</v>
      </c>
      <c r="BP133" s="188">
        <v>0</v>
      </c>
      <c r="BQ133" s="188">
        <v>0</v>
      </c>
      <c r="BR133" s="188">
        <v>0</v>
      </c>
      <c r="BS133" s="188">
        <v>0</v>
      </c>
      <c r="BT133" s="188">
        <v>991</v>
      </c>
      <c r="BU133" s="188">
        <v>0</v>
      </c>
      <c r="BV133" s="188">
        <v>0</v>
      </c>
      <c r="BW133" s="188">
        <f>BT133+BU133+BV133</f>
        <v>991</v>
      </c>
      <c r="BX133" s="188">
        <v>0</v>
      </c>
      <c r="BY133" s="188">
        <v>0</v>
      </c>
      <c r="BZ133" s="188">
        <f>BX133+BY133</f>
        <v>0</v>
      </c>
      <c r="CA133" s="188">
        <v>0</v>
      </c>
      <c r="CB133" s="188">
        <v>0</v>
      </c>
      <c r="CC133" s="188">
        <v>0</v>
      </c>
      <c r="CD133" s="189">
        <f t="shared" si="103"/>
        <v>413035</v>
      </c>
      <c r="CE133" s="194">
        <v>413035</v>
      </c>
    </row>
    <row r="134" spans="1:83" s="23" customFormat="1" ht="12" customHeight="1">
      <c r="A134" s="177" t="s">
        <v>159</v>
      </c>
      <c r="B134" s="178">
        <v>0</v>
      </c>
      <c r="C134" s="179">
        <v>0</v>
      </c>
      <c r="D134" s="179">
        <v>0</v>
      </c>
      <c r="E134" s="180">
        <f>SUM(B134:D134)</f>
        <v>0</v>
      </c>
      <c r="F134" s="178">
        <v>0</v>
      </c>
      <c r="G134" s="179">
        <v>0</v>
      </c>
      <c r="H134" s="179">
        <v>0</v>
      </c>
      <c r="I134" s="179">
        <v>0</v>
      </c>
      <c r="J134" s="182">
        <f>SUM(F134,G134,H134,I134)</f>
        <v>0</v>
      </c>
      <c r="K134" s="178">
        <v>0</v>
      </c>
      <c r="L134" s="179">
        <v>0</v>
      </c>
      <c r="M134" s="179">
        <v>0</v>
      </c>
      <c r="N134" s="179">
        <f>SUM(K134:M134)</f>
        <v>0</v>
      </c>
      <c r="O134" s="179">
        <v>0</v>
      </c>
      <c r="P134" s="179">
        <v>0</v>
      </c>
      <c r="Q134" s="179">
        <v>0</v>
      </c>
      <c r="R134" s="179">
        <v>0</v>
      </c>
      <c r="S134" s="179">
        <v>0</v>
      </c>
      <c r="T134" s="179">
        <v>0</v>
      </c>
      <c r="U134" s="179">
        <v>0</v>
      </c>
      <c r="V134" s="179">
        <v>0</v>
      </c>
      <c r="W134" s="179">
        <v>0</v>
      </c>
      <c r="X134" s="179">
        <v>0</v>
      </c>
      <c r="Y134" s="179">
        <v>0</v>
      </c>
      <c r="Z134" s="179">
        <v>0</v>
      </c>
      <c r="AA134" s="179">
        <v>0</v>
      </c>
      <c r="AB134" s="179">
        <v>0</v>
      </c>
      <c r="AC134" s="179">
        <v>0</v>
      </c>
      <c r="AD134" s="179">
        <v>0</v>
      </c>
      <c r="AE134" s="179">
        <v>0</v>
      </c>
      <c r="AF134" s="179">
        <v>0</v>
      </c>
      <c r="AG134" s="179">
        <v>0</v>
      </c>
      <c r="AH134" s="179">
        <v>0</v>
      </c>
      <c r="AI134" s="179">
        <v>0</v>
      </c>
      <c r="AJ134" s="179">
        <v>0</v>
      </c>
      <c r="AK134" s="179">
        <v>0</v>
      </c>
      <c r="AL134" s="179">
        <v>0</v>
      </c>
      <c r="AM134" s="179">
        <v>0</v>
      </c>
      <c r="AN134" s="179">
        <v>0</v>
      </c>
      <c r="AO134" s="183">
        <f t="shared" si="95"/>
        <v>0</v>
      </c>
      <c r="AP134" s="181">
        <v>182091</v>
      </c>
      <c r="AQ134" s="22">
        <v>0</v>
      </c>
      <c r="AR134" s="182">
        <f>SUM(AP134,AQ134)</f>
        <v>182091</v>
      </c>
      <c r="AS134" s="184">
        <v>0</v>
      </c>
      <c r="AT134" s="185">
        <f t="shared" si="97"/>
        <v>182091</v>
      </c>
      <c r="AU134" s="178">
        <v>0</v>
      </c>
      <c r="AV134" s="179">
        <v>0</v>
      </c>
      <c r="AW134" s="179">
        <f>SUM(AU134:AV134)</f>
        <v>0</v>
      </c>
      <c r="AX134" s="179">
        <v>0</v>
      </c>
      <c r="AY134" s="179">
        <v>0</v>
      </c>
      <c r="AZ134" s="179">
        <v>0</v>
      </c>
      <c r="BA134" s="179">
        <v>0</v>
      </c>
      <c r="BB134" s="179">
        <f>SUM(AX134:BA134)</f>
        <v>0</v>
      </c>
      <c r="BC134" s="179">
        <v>0</v>
      </c>
      <c r="BD134" s="179">
        <v>0</v>
      </c>
      <c r="BE134" s="179">
        <v>0</v>
      </c>
      <c r="BF134" s="179">
        <f>SUM(BD134:BE134)</f>
        <v>0</v>
      </c>
      <c r="BG134" s="179">
        <v>0</v>
      </c>
      <c r="BH134" s="179">
        <v>0</v>
      </c>
      <c r="BI134" s="179">
        <v>0</v>
      </c>
      <c r="BJ134" s="179">
        <v>0</v>
      </c>
      <c r="BK134" s="179">
        <f>BG134+BH134+BI134+BJ134</f>
        <v>0</v>
      </c>
      <c r="BL134" s="179">
        <v>0</v>
      </c>
      <c r="BM134" s="179">
        <v>0</v>
      </c>
      <c r="BN134" s="179">
        <v>0</v>
      </c>
      <c r="BO134" s="179">
        <v>0</v>
      </c>
      <c r="BP134" s="179">
        <v>0</v>
      </c>
      <c r="BQ134" s="179">
        <v>0</v>
      </c>
      <c r="BR134" s="179">
        <v>0</v>
      </c>
      <c r="BS134" s="179">
        <v>0</v>
      </c>
      <c r="BT134" s="179">
        <v>396</v>
      </c>
      <c r="BU134" s="179">
        <v>0</v>
      </c>
      <c r="BV134" s="179">
        <v>0</v>
      </c>
      <c r="BW134" s="179">
        <f>BT134+BU134+BV134</f>
        <v>396</v>
      </c>
      <c r="BX134" s="179">
        <v>0</v>
      </c>
      <c r="BY134" s="179">
        <v>0</v>
      </c>
      <c r="BZ134" s="179">
        <f>BX134+BY134</f>
        <v>0</v>
      </c>
      <c r="CA134" s="179">
        <v>0</v>
      </c>
      <c r="CB134" s="179">
        <v>0</v>
      </c>
      <c r="CC134" s="179">
        <v>0</v>
      </c>
      <c r="CD134" s="180">
        <f t="shared" si="103"/>
        <v>396</v>
      </c>
      <c r="CE134" s="184">
        <v>182487</v>
      </c>
    </row>
    <row r="135" spans="1:83" s="23" customFormat="1" ht="12" customHeight="1">
      <c r="A135" s="177" t="s">
        <v>158</v>
      </c>
      <c r="B135" s="178">
        <v>0</v>
      </c>
      <c r="C135" s="179">
        <v>0</v>
      </c>
      <c r="D135" s="179">
        <v>0</v>
      </c>
      <c r="E135" s="180">
        <f>SUM(B135:D135)</f>
        <v>0</v>
      </c>
      <c r="F135" s="178">
        <v>0</v>
      </c>
      <c r="G135" s="179">
        <v>23</v>
      </c>
      <c r="H135" s="179">
        <v>0</v>
      </c>
      <c r="I135" s="179">
        <v>0</v>
      </c>
      <c r="J135" s="182">
        <f>SUM(F135,G135,H135,I135)</f>
        <v>23</v>
      </c>
      <c r="K135" s="178">
        <v>0</v>
      </c>
      <c r="L135" s="179">
        <v>6</v>
      </c>
      <c r="M135" s="179">
        <v>6</v>
      </c>
      <c r="N135" s="179">
        <f>SUM(K135:M135)</f>
        <v>12</v>
      </c>
      <c r="O135" s="179">
        <v>0</v>
      </c>
      <c r="P135" s="179">
        <v>0</v>
      </c>
      <c r="Q135" s="179">
        <v>0</v>
      </c>
      <c r="R135" s="179">
        <v>0</v>
      </c>
      <c r="S135" s="179">
        <v>0</v>
      </c>
      <c r="T135" s="179">
        <v>0</v>
      </c>
      <c r="U135" s="179">
        <v>218</v>
      </c>
      <c r="V135" s="179">
        <v>0</v>
      </c>
      <c r="W135" s="179">
        <v>0</v>
      </c>
      <c r="X135" s="179">
        <v>0</v>
      </c>
      <c r="Y135" s="179">
        <v>0</v>
      </c>
      <c r="Z135" s="179">
        <v>0</v>
      </c>
      <c r="AA135" s="179">
        <v>0</v>
      </c>
      <c r="AB135" s="179">
        <v>0</v>
      </c>
      <c r="AC135" s="179">
        <v>0</v>
      </c>
      <c r="AD135" s="179">
        <v>0</v>
      </c>
      <c r="AE135" s="179">
        <v>0</v>
      </c>
      <c r="AF135" s="179">
        <v>0</v>
      </c>
      <c r="AG135" s="179">
        <v>326</v>
      </c>
      <c r="AH135" s="179">
        <v>325</v>
      </c>
      <c r="AI135" s="179">
        <v>130</v>
      </c>
      <c r="AJ135" s="179">
        <v>601</v>
      </c>
      <c r="AK135" s="179">
        <v>0</v>
      </c>
      <c r="AL135" s="179">
        <v>95</v>
      </c>
      <c r="AM135" s="179">
        <v>56</v>
      </c>
      <c r="AN135" s="179">
        <v>19</v>
      </c>
      <c r="AO135" s="183">
        <f t="shared" si="95"/>
        <v>1782</v>
      </c>
      <c r="AP135" s="181">
        <v>0</v>
      </c>
      <c r="AQ135" s="22">
        <v>0</v>
      </c>
      <c r="AR135" s="182">
        <f>SUM(AP135,AQ135)</f>
        <v>0</v>
      </c>
      <c r="AS135" s="184">
        <v>360</v>
      </c>
      <c r="AT135" s="185">
        <f t="shared" si="97"/>
        <v>2165</v>
      </c>
      <c r="AU135" s="178">
        <v>0</v>
      </c>
      <c r="AV135" s="179">
        <v>4533</v>
      </c>
      <c r="AW135" s="179">
        <f>SUM(AU135:AV135)</f>
        <v>4533</v>
      </c>
      <c r="AX135" s="179">
        <v>0</v>
      </c>
      <c r="AY135" s="179">
        <v>0</v>
      </c>
      <c r="AZ135" s="179">
        <v>0</v>
      </c>
      <c r="BA135" s="179">
        <v>0</v>
      </c>
      <c r="BB135" s="179">
        <f>SUM(AX135:BA135)</f>
        <v>0</v>
      </c>
      <c r="BC135" s="179">
        <v>48170</v>
      </c>
      <c r="BD135" s="179">
        <v>0</v>
      </c>
      <c r="BE135" s="179">
        <v>0</v>
      </c>
      <c r="BF135" s="179">
        <f>SUM(BD135:BE135)</f>
        <v>0</v>
      </c>
      <c r="BG135" s="179">
        <v>0</v>
      </c>
      <c r="BH135" s="179">
        <v>0</v>
      </c>
      <c r="BI135" s="179">
        <v>0</v>
      </c>
      <c r="BJ135" s="179">
        <v>0</v>
      </c>
      <c r="BK135" s="179">
        <f>BG135+BH135+BI135+BJ135</f>
        <v>0</v>
      </c>
      <c r="BL135" s="179">
        <v>0</v>
      </c>
      <c r="BM135" s="179">
        <v>0</v>
      </c>
      <c r="BN135" s="179">
        <v>0</v>
      </c>
      <c r="BO135" s="179">
        <v>0</v>
      </c>
      <c r="BP135" s="179">
        <v>0</v>
      </c>
      <c r="BQ135" s="179">
        <v>3767</v>
      </c>
      <c r="BR135" s="179">
        <v>0</v>
      </c>
      <c r="BS135" s="179">
        <v>0</v>
      </c>
      <c r="BT135" s="179">
        <v>6</v>
      </c>
      <c r="BU135" s="179">
        <v>0</v>
      </c>
      <c r="BV135" s="179">
        <v>0</v>
      </c>
      <c r="BW135" s="179">
        <f>BT135+BU135+BV135</f>
        <v>6</v>
      </c>
      <c r="BX135" s="179">
        <v>0</v>
      </c>
      <c r="BY135" s="179">
        <v>0</v>
      </c>
      <c r="BZ135" s="179">
        <f>BX135+BY135</f>
        <v>0</v>
      </c>
      <c r="CA135" s="179">
        <v>0</v>
      </c>
      <c r="CB135" s="179">
        <v>0</v>
      </c>
      <c r="CC135" s="179">
        <v>0</v>
      </c>
      <c r="CD135" s="180">
        <f t="shared" si="103"/>
        <v>56476</v>
      </c>
      <c r="CE135" s="184">
        <v>58641</v>
      </c>
    </row>
    <row r="136" spans="1:83" s="21" customFormat="1" ht="12" customHeight="1">
      <c r="A136" s="263" t="s">
        <v>185</v>
      </c>
      <c r="B136" s="258">
        <v>0</v>
      </c>
      <c r="C136" s="25">
        <v>0</v>
      </c>
      <c r="D136" s="25">
        <v>0</v>
      </c>
      <c r="E136" s="255">
        <f t="shared" si="92"/>
        <v>0</v>
      </c>
      <c r="F136" s="253">
        <v>0</v>
      </c>
      <c r="G136" s="254">
        <v>0</v>
      </c>
      <c r="H136" s="254">
        <v>0</v>
      </c>
      <c r="I136" s="254">
        <v>0</v>
      </c>
      <c r="J136" s="256">
        <f t="shared" si="93"/>
        <v>0</v>
      </c>
      <c r="K136" s="253">
        <v>0</v>
      </c>
      <c r="L136" s="254">
        <v>0</v>
      </c>
      <c r="M136" s="254">
        <v>0</v>
      </c>
      <c r="N136" s="254">
        <f t="shared" si="94"/>
        <v>0</v>
      </c>
      <c r="O136" s="254">
        <v>0</v>
      </c>
      <c r="P136" s="254">
        <v>0</v>
      </c>
      <c r="Q136" s="254">
        <v>0</v>
      </c>
      <c r="R136" s="254">
        <v>0</v>
      </c>
      <c r="S136" s="254">
        <v>0</v>
      </c>
      <c r="T136" s="254">
        <v>0</v>
      </c>
      <c r="U136" s="254">
        <v>0</v>
      </c>
      <c r="V136" s="254">
        <v>0</v>
      </c>
      <c r="W136" s="254">
        <v>0</v>
      </c>
      <c r="X136" s="254">
        <v>0</v>
      </c>
      <c r="Y136" s="254">
        <v>0</v>
      </c>
      <c r="Z136" s="254">
        <v>6</v>
      </c>
      <c r="AA136" s="254">
        <v>0</v>
      </c>
      <c r="AB136" s="254">
        <v>0</v>
      </c>
      <c r="AC136" s="254">
        <v>0</v>
      </c>
      <c r="AD136" s="254">
        <v>0</v>
      </c>
      <c r="AE136" s="254">
        <v>0</v>
      </c>
      <c r="AF136" s="254">
        <v>0</v>
      </c>
      <c r="AG136" s="254">
        <v>0</v>
      </c>
      <c r="AH136" s="254">
        <v>0</v>
      </c>
      <c r="AI136" s="254">
        <v>0</v>
      </c>
      <c r="AJ136" s="254">
        <v>0</v>
      </c>
      <c r="AK136" s="254">
        <v>0</v>
      </c>
      <c r="AL136" s="254">
        <v>0</v>
      </c>
      <c r="AM136" s="254">
        <v>0</v>
      </c>
      <c r="AN136" s="254">
        <v>0</v>
      </c>
      <c r="AO136" s="257">
        <f t="shared" si="95"/>
        <v>6</v>
      </c>
      <c r="AP136" s="258">
        <v>0</v>
      </c>
      <c r="AQ136" s="25">
        <v>0</v>
      </c>
      <c r="AR136" s="256">
        <f t="shared" si="96"/>
        <v>0</v>
      </c>
      <c r="AS136" s="259">
        <v>323</v>
      </c>
      <c r="AT136" s="260">
        <f t="shared" si="97"/>
        <v>329</v>
      </c>
      <c r="AU136" s="253">
        <v>493</v>
      </c>
      <c r="AV136" s="254">
        <v>2155</v>
      </c>
      <c r="AW136" s="254">
        <f t="shared" si="98"/>
        <v>2648</v>
      </c>
      <c r="AX136" s="254">
        <v>0</v>
      </c>
      <c r="AY136" s="254">
        <v>0</v>
      </c>
      <c r="AZ136" s="254">
        <v>0</v>
      </c>
      <c r="BA136" s="254">
        <v>0</v>
      </c>
      <c r="BB136" s="254">
        <f t="shared" si="99"/>
        <v>0</v>
      </c>
      <c r="BC136" s="254">
        <v>0</v>
      </c>
      <c r="BD136" s="254">
        <v>0</v>
      </c>
      <c r="BE136" s="254">
        <v>588</v>
      </c>
      <c r="BF136" s="254">
        <f t="shared" si="100"/>
        <v>588</v>
      </c>
      <c r="BG136" s="254">
        <v>0</v>
      </c>
      <c r="BH136" s="254">
        <v>0</v>
      </c>
      <c r="BI136" s="254">
        <v>0</v>
      </c>
      <c r="BJ136" s="254">
        <v>0</v>
      </c>
      <c r="BK136" s="254">
        <f t="shared" si="101"/>
        <v>0</v>
      </c>
      <c r="BL136" s="254">
        <v>339</v>
      </c>
      <c r="BM136" s="254">
        <v>0</v>
      </c>
      <c r="BN136" s="254">
        <v>0</v>
      </c>
      <c r="BO136" s="254">
        <v>0</v>
      </c>
      <c r="BP136" s="254">
        <v>0</v>
      </c>
      <c r="BQ136" s="254">
        <v>32128</v>
      </c>
      <c r="BR136" s="254">
        <v>0</v>
      </c>
      <c r="BS136" s="254">
        <v>0</v>
      </c>
      <c r="BT136" s="254">
        <v>0</v>
      </c>
      <c r="BU136" s="254">
        <v>0</v>
      </c>
      <c r="BV136" s="254">
        <v>0</v>
      </c>
      <c r="BW136" s="254">
        <f t="shared" si="102"/>
        <v>0</v>
      </c>
      <c r="BX136" s="254">
        <v>0</v>
      </c>
      <c r="BY136" s="254">
        <v>0</v>
      </c>
      <c r="BZ136" s="254">
        <f t="shared" si="86"/>
        <v>0</v>
      </c>
      <c r="CA136" s="254">
        <v>0</v>
      </c>
      <c r="CB136" s="254">
        <v>0</v>
      </c>
      <c r="CC136" s="254">
        <v>0</v>
      </c>
      <c r="CD136" s="255">
        <f t="shared" si="103"/>
        <v>35703</v>
      </c>
      <c r="CE136" s="259">
        <v>36032</v>
      </c>
    </row>
    <row r="137" spans="1:83" s="21" customFormat="1" ht="12" customHeight="1">
      <c r="A137" s="186" t="s">
        <v>184</v>
      </c>
      <c r="B137" s="190">
        <v>0</v>
      </c>
      <c r="C137" s="191">
        <v>0</v>
      </c>
      <c r="D137" s="191">
        <v>0</v>
      </c>
      <c r="E137" s="189">
        <f t="shared" si="92"/>
        <v>0</v>
      </c>
      <c r="F137" s="187">
        <v>0</v>
      </c>
      <c r="G137" s="188">
        <v>0</v>
      </c>
      <c r="H137" s="188">
        <v>0</v>
      </c>
      <c r="I137" s="188">
        <v>0</v>
      </c>
      <c r="J137" s="192">
        <f t="shared" si="93"/>
        <v>0</v>
      </c>
      <c r="K137" s="187">
        <v>0</v>
      </c>
      <c r="L137" s="188">
        <v>0</v>
      </c>
      <c r="M137" s="188">
        <v>0</v>
      </c>
      <c r="N137" s="188">
        <f t="shared" si="94"/>
        <v>0</v>
      </c>
      <c r="O137" s="188">
        <v>0</v>
      </c>
      <c r="P137" s="188">
        <v>0</v>
      </c>
      <c r="Q137" s="188">
        <v>0</v>
      </c>
      <c r="R137" s="188">
        <v>0</v>
      </c>
      <c r="S137" s="188">
        <v>0</v>
      </c>
      <c r="T137" s="188">
        <v>0</v>
      </c>
      <c r="U137" s="188">
        <v>0</v>
      </c>
      <c r="V137" s="188">
        <v>0</v>
      </c>
      <c r="W137" s="188">
        <v>0</v>
      </c>
      <c r="X137" s="188">
        <v>0</v>
      </c>
      <c r="Y137" s="188">
        <v>0</v>
      </c>
      <c r="Z137" s="188">
        <v>0</v>
      </c>
      <c r="AA137" s="188">
        <v>0</v>
      </c>
      <c r="AB137" s="188">
        <v>0</v>
      </c>
      <c r="AC137" s="188">
        <v>0</v>
      </c>
      <c r="AD137" s="188">
        <v>0</v>
      </c>
      <c r="AE137" s="188">
        <v>0</v>
      </c>
      <c r="AF137" s="188">
        <v>0</v>
      </c>
      <c r="AG137" s="188">
        <v>0</v>
      </c>
      <c r="AH137" s="188">
        <v>0</v>
      </c>
      <c r="AI137" s="188">
        <v>0</v>
      </c>
      <c r="AJ137" s="188">
        <v>0</v>
      </c>
      <c r="AK137" s="188">
        <v>0</v>
      </c>
      <c r="AL137" s="188">
        <v>0</v>
      </c>
      <c r="AM137" s="188">
        <v>0</v>
      </c>
      <c r="AN137" s="188">
        <v>0</v>
      </c>
      <c r="AO137" s="193">
        <f t="shared" si="95"/>
        <v>0</v>
      </c>
      <c r="AP137" s="190">
        <v>0</v>
      </c>
      <c r="AQ137" s="191">
        <v>0</v>
      </c>
      <c r="AR137" s="192">
        <f t="shared" si="96"/>
        <v>0</v>
      </c>
      <c r="AS137" s="194">
        <v>0</v>
      </c>
      <c r="AT137" s="195">
        <f t="shared" si="97"/>
        <v>0</v>
      </c>
      <c r="AU137" s="187">
        <v>0</v>
      </c>
      <c r="AV137" s="188">
        <v>92</v>
      </c>
      <c r="AW137" s="188">
        <f t="shared" si="98"/>
        <v>92</v>
      </c>
      <c r="AX137" s="188">
        <v>9714</v>
      </c>
      <c r="AY137" s="188">
        <v>0</v>
      </c>
      <c r="AZ137" s="188">
        <v>0</v>
      </c>
      <c r="BA137" s="188">
        <v>82</v>
      </c>
      <c r="BB137" s="188">
        <f t="shared" si="99"/>
        <v>9796</v>
      </c>
      <c r="BC137" s="188">
        <v>0</v>
      </c>
      <c r="BD137" s="188">
        <v>0</v>
      </c>
      <c r="BE137" s="188">
        <v>0</v>
      </c>
      <c r="BF137" s="188">
        <f t="shared" si="100"/>
        <v>0</v>
      </c>
      <c r="BG137" s="188">
        <v>16</v>
      </c>
      <c r="BH137" s="188">
        <v>0</v>
      </c>
      <c r="BI137" s="188">
        <v>0</v>
      </c>
      <c r="BJ137" s="188">
        <v>0</v>
      </c>
      <c r="BK137" s="188">
        <f t="shared" si="101"/>
        <v>16</v>
      </c>
      <c r="BL137" s="188">
        <v>0</v>
      </c>
      <c r="BM137" s="188">
        <v>0</v>
      </c>
      <c r="BN137" s="188">
        <v>0</v>
      </c>
      <c r="BO137" s="188">
        <v>0</v>
      </c>
      <c r="BP137" s="188">
        <v>76696</v>
      </c>
      <c r="BQ137" s="188">
        <v>0</v>
      </c>
      <c r="BR137" s="188">
        <v>0</v>
      </c>
      <c r="BS137" s="188">
        <v>0</v>
      </c>
      <c r="BT137" s="188">
        <v>6125</v>
      </c>
      <c r="BU137" s="188">
        <v>19</v>
      </c>
      <c r="BV137" s="188">
        <v>1</v>
      </c>
      <c r="BW137" s="188">
        <f t="shared" si="102"/>
        <v>6145</v>
      </c>
      <c r="BX137" s="188">
        <v>0</v>
      </c>
      <c r="BY137" s="188">
        <v>0</v>
      </c>
      <c r="BZ137" s="188">
        <f t="shared" si="86"/>
        <v>0</v>
      </c>
      <c r="CA137" s="188">
        <v>1807</v>
      </c>
      <c r="CB137" s="188">
        <v>0</v>
      </c>
      <c r="CC137" s="188">
        <v>0</v>
      </c>
      <c r="CD137" s="189">
        <f t="shared" si="103"/>
        <v>94552</v>
      </c>
      <c r="CE137" s="194">
        <v>94552</v>
      </c>
    </row>
    <row r="138" spans="1:83" s="21" customFormat="1" ht="12" customHeight="1">
      <c r="A138" s="261" t="s">
        <v>309</v>
      </c>
      <c r="B138" s="224">
        <f>SUM(B140:B146)</f>
        <v>0</v>
      </c>
      <c r="C138" s="225">
        <f>SUM(C140:C146)</f>
        <v>0</v>
      </c>
      <c r="D138" s="225">
        <f>SUM(D140:D146)</f>
        <v>0</v>
      </c>
      <c r="E138" s="226">
        <f t="shared" si="92"/>
        <v>0</v>
      </c>
      <c r="F138" s="224">
        <f t="shared" ref="F138:I138" si="104">SUM(F140:F146)</f>
        <v>0</v>
      </c>
      <c r="G138" s="225">
        <f t="shared" si="104"/>
        <v>0</v>
      </c>
      <c r="H138" s="225">
        <f t="shared" si="104"/>
        <v>0</v>
      </c>
      <c r="I138" s="225">
        <f t="shared" si="104"/>
        <v>0</v>
      </c>
      <c r="J138" s="227">
        <f t="shared" si="93"/>
        <v>0</v>
      </c>
      <c r="K138" s="224">
        <f t="shared" ref="K138:AN138" si="105">SUM(K140:K146)</f>
        <v>0</v>
      </c>
      <c r="L138" s="225">
        <f t="shared" si="105"/>
        <v>0</v>
      </c>
      <c r="M138" s="225">
        <f t="shared" si="105"/>
        <v>0</v>
      </c>
      <c r="N138" s="225">
        <f t="shared" ref="N138" si="106">SUM(N140:N146)</f>
        <v>0</v>
      </c>
      <c r="O138" s="225">
        <f t="shared" si="105"/>
        <v>0</v>
      </c>
      <c r="P138" s="225">
        <f t="shared" si="105"/>
        <v>0</v>
      </c>
      <c r="Q138" s="225">
        <f t="shared" si="105"/>
        <v>0</v>
      </c>
      <c r="R138" s="225">
        <f t="shared" si="105"/>
        <v>0</v>
      </c>
      <c r="S138" s="225">
        <f t="shared" si="105"/>
        <v>0</v>
      </c>
      <c r="T138" s="225">
        <f t="shared" si="105"/>
        <v>0</v>
      </c>
      <c r="U138" s="225">
        <f t="shared" si="105"/>
        <v>0</v>
      </c>
      <c r="V138" s="225">
        <f t="shared" si="105"/>
        <v>0</v>
      </c>
      <c r="W138" s="225">
        <f t="shared" si="105"/>
        <v>0</v>
      </c>
      <c r="X138" s="225">
        <f t="shared" si="105"/>
        <v>0</v>
      </c>
      <c r="Y138" s="225">
        <f t="shared" si="105"/>
        <v>0</v>
      </c>
      <c r="Z138" s="225">
        <f t="shared" si="105"/>
        <v>0</v>
      </c>
      <c r="AA138" s="225">
        <f t="shared" si="105"/>
        <v>0</v>
      </c>
      <c r="AB138" s="225">
        <f t="shared" si="105"/>
        <v>0</v>
      </c>
      <c r="AC138" s="225">
        <f t="shared" si="105"/>
        <v>0</v>
      </c>
      <c r="AD138" s="225">
        <f t="shared" si="105"/>
        <v>0</v>
      </c>
      <c r="AE138" s="225">
        <f t="shared" si="105"/>
        <v>0</v>
      </c>
      <c r="AF138" s="225">
        <f t="shared" si="105"/>
        <v>0</v>
      </c>
      <c r="AG138" s="225">
        <f t="shared" si="105"/>
        <v>0</v>
      </c>
      <c r="AH138" s="225">
        <f t="shared" si="105"/>
        <v>0</v>
      </c>
      <c r="AI138" s="225">
        <f t="shared" si="105"/>
        <v>0</v>
      </c>
      <c r="AJ138" s="225">
        <f t="shared" si="105"/>
        <v>0</v>
      </c>
      <c r="AK138" s="225">
        <f t="shared" si="105"/>
        <v>0</v>
      </c>
      <c r="AL138" s="225">
        <f t="shared" si="105"/>
        <v>0</v>
      </c>
      <c r="AM138" s="225">
        <f t="shared" si="105"/>
        <v>0</v>
      </c>
      <c r="AN138" s="225">
        <f t="shared" si="105"/>
        <v>0</v>
      </c>
      <c r="AO138" s="228">
        <f t="shared" si="95"/>
        <v>0</v>
      </c>
      <c r="AP138" s="224">
        <f>SUM(AP140:AP146)</f>
        <v>0</v>
      </c>
      <c r="AQ138" s="225">
        <f>SUM(AQ140:AQ146)</f>
        <v>0</v>
      </c>
      <c r="AR138" s="227">
        <f t="shared" si="96"/>
        <v>0</v>
      </c>
      <c r="AS138" s="229">
        <f>SUM(AS140:AS146)</f>
        <v>0</v>
      </c>
      <c r="AT138" s="230">
        <f t="shared" si="97"/>
        <v>0</v>
      </c>
      <c r="AU138" s="224">
        <f>SUM(AU140:AU146)</f>
        <v>0</v>
      </c>
      <c r="AV138" s="225">
        <f>SUM(AV140:AV146)</f>
        <v>3673</v>
      </c>
      <c r="AW138" s="225">
        <f t="shared" si="98"/>
        <v>3673</v>
      </c>
      <c r="AX138" s="225">
        <f>SUM(AX140:AX146)</f>
        <v>0</v>
      </c>
      <c r="AY138" s="225">
        <f>SUM(AY140:AY146)</f>
        <v>0</v>
      </c>
      <c r="AZ138" s="225">
        <f>SUM(AZ140:AZ146)</f>
        <v>0</v>
      </c>
      <c r="BA138" s="225">
        <f>SUM(BA140:BA146)</f>
        <v>0</v>
      </c>
      <c r="BB138" s="225">
        <f t="shared" si="99"/>
        <v>0</v>
      </c>
      <c r="BC138" s="225">
        <f>SUM(BC140:BC146)</f>
        <v>0</v>
      </c>
      <c r="BD138" s="225">
        <f>SUM(BD140:BD146)</f>
        <v>0</v>
      </c>
      <c r="BE138" s="225">
        <f>SUM(BE140:BE146)</f>
        <v>173735</v>
      </c>
      <c r="BF138" s="225">
        <f t="shared" si="100"/>
        <v>173735</v>
      </c>
      <c r="BG138" s="225">
        <f>SUM(BG140:BG146)</f>
        <v>0</v>
      </c>
      <c r="BH138" s="225">
        <f>SUM(BH140:BH146)</f>
        <v>0</v>
      </c>
      <c r="BI138" s="225">
        <f>SUM(BI140:BI146)</f>
        <v>0</v>
      </c>
      <c r="BJ138" s="225">
        <f>SUM(BJ140:BJ146)</f>
        <v>0</v>
      </c>
      <c r="BK138" s="225">
        <f>SUM(BG138:BJ138)</f>
        <v>0</v>
      </c>
      <c r="BL138" s="225">
        <f t="shared" ref="BL138:BV138" si="107">SUM(BL140:BL146)</f>
        <v>1085</v>
      </c>
      <c r="BM138" s="225">
        <f t="shared" si="107"/>
        <v>0</v>
      </c>
      <c r="BN138" s="225">
        <f t="shared" si="107"/>
        <v>0</v>
      </c>
      <c r="BO138" s="225">
        <f t="shared" si="107"/>
        <v>0</v>
      </c>
      <c r="BP138" s="225">
        <f t="shared" si="107"/>
        <v>0</v>
      </c>
      <c r="BQ138" s="225">
        <f t="shared" si="107"/>
        <v>0</v>
      </c>
      <c r="BR138" s="225">
        <f t="shared" si="107"/>
        <v>67180</v>
      </c>
      <c r="BS138" s="225">
        <f t="shared" si="107"/>
        <v>0</v>
      </c>
      <c r="BT138" s="225">
        <f t="shared" si="107"/>
        <v>3597</v>
      </c>
      <c r="BU138" s="225">
        <f t="shared" si="107"/>
        <v>765</v>
      </c>
      <c r="BV138" s="225">
        <f t="shared" si="107"/>
        <v>2542</v>
      </c>
      <c r="BW138" s="225">
        <f t="shared" si="102"/>
        <v>6904</v>
      </c>
      <c r="BX138" s="225">
        <f>SUM(BX140:BX146)</f>
        <v>72454</v>
      </c>
      <c r="BY138" s="225">
        <f>SUM(BY140:BY146)</f>
        <v>146625</v>
      </c>
      <c r="BZ138" s="225">
        <f t="shared" si="86"/>
        <v>219079</v>
      </c>
      <c r="CA138" s="225">
        <f t="shared" ref="CA138:CC138" si="108">SUM(CA140:CA146)</f>
        <v>25508</v>
      </c>
      <c r="CB138" s="225">
        <f t="shared" si="108"/>
        <v>32554</v>
      </c>
      <c r="CC138" s="225">
        <f t="shared" si="108"/>
        <v>47365</v>
      </c>
      <c r="CD138" s="226">
        <f t="shared" si="103"/>
        <v>577083</v>
      </c>
      <c r="CE138" s="229">
        <f>SUM(CE140:CE146)</f>
        <v>577083</v>
      </c>
    </row>
    <row r="139" spans="1:83" s="21" customFormat="1" ht="12" customHeight="1">
      <c r="A139" s="266" t="s">
        <v>310</v>
      </c>
      <c r="B139" s="250">
        <f>B138/B$99</f>
        <v>0</v>
      </c>
      <c r="C139" s="251">
        <f t="shared" ref="C139:AJ139" si="109">C138/C$99</f>
        <v>0</v>
      </c>
      <c r="D139" s="251">
        <f t="shared" si="109"/>
        <v>0</v>
      </c>
      <c r="E139" s="248">
        <f t="shared" si="109"/>
        <v>0</v>
      </c>
      <c r="F139" s="250">
        <f t="shared" si="109"/>
        <v>0</v>
      </c>
      <c r="G139" s="251">
        <f t="shared" si="109"/>
        <v>0</v>
      </c>
      <c r="H139" s="251">
        <f t="shared" si="109"/>
        <v>0</v>
      </c>
      <c r="I139" s="251">
        <v>0</v>
      </c>
      <c r="J139" s="248">
        <f>J138/J$99</f>
        <v>0</v>
      </c>
      <c r="K139" s="250">
        <f t="shared" si="109"/>
        <v>0</v>
      </c>
      <c r="L139" s="251">
        <f t="shared" si="109"/>
        <v>0</v>
      </c>
      <c r="M139" s="251">
        <f t="shared" si="109"/>
        <v>0</v>
      </c>
      <c r="N139" s="251">
        <f>N138/N$99</f>
        <v>0</v>
      </c>
      <c r="O139" s="251">
        <f t="shared" si="109"/>
        <v>0</v>
      </c>
      <c r="P139" s="251">
        <f t="shared" si="109"/>
        <v>0</v>
      </c>
      <c r="Q139" s="251">
        <f t="shared" si="109"/>
        <v>0</v>
      </c>
      <c r="R139" s="251">
        <f t="shared" si="109"/>
        <v>0</v>
      </c>
      <c r="S139" s="251">
        <f t="shared" si="109"/>
        <v>0</v>
      </c>
      <c r="T139" s="251">
        <f t="shared" si="109"/>
        <v>0</v>
      </c>
      <c r="U139" s="251">
        <f t="shared" si="109"/>
        <v>0</v>
      </c>
      <c r="V139" s="251">
        <f t="shared" si="109"/>
        <v>0</v>
      </c>
      <c r="W139" s="251">
        <f t="shared" si="109"/>
        <v>0</v>
      </c>
      <c r="X139" s="251">
        <f t="shared" si="109"/>
        <v>0</v>
      </c>
      <c r="Y139" s="251">
        <f t="shared" si="109"/>
        <v>0</v>
      </c>
      <c r="Z139" s="251">
        <f t="shared" si="109"/>
        <v>0</v>
      </c>
      <c r="AA139" s="251">
        <f t="shared" si="109"/>
        <v>0</v>
      </c>
      <c r="AB139" s="251">
        <f t="shared" si="109"/>
        <v>0</v>
      </c>
      <c r="AC139" s="251">
        <f t="shared" si="109"/>
        <v>0</v>
      </c>
      <c r="AD139" s="251">
        <f t="shared" si="109"/>
        <v>0</v>
      </c>
      <c r="AE139" s="251">
        <f t="shared" si="109"/>
        <v>0</v>
      </c>
      <c r="AF139" s="251">
        <f t="shared" si="109"/>
        <v>0</v>
      </c>
      <c r="AG139" s="251">
        <f t="shared" si="109"/>
        <v>0</v>
      </c>
      <c r="AH139" s="251">
        <f t="shared" si="109"/>
        <v>0</v>
      </c>
      <c r="AI139" s="251">
        <f t="shared" si="109"/>
        <v>0</v>
      </c>
      <c r="AJ139" s="251">
        <f t="shared" si="109"/>
        <v>0</v>
      </c>
      <c r="AK139" s="251">
        <f t="shared" ref="AK139:BZ139" si="110">AK138/AK$99</f>
        <v>0</v>
      </c>
      <c r="AL139" s="251">
        <f t="shared" si="110"/>
        <v>0</v>
      </c>
      <c r="AM139" s="251">
        <f t="shared" si="110"/>
        <v>0</v>
      </c>
      <c r="AN139" s="251">
        <f t="shared" si="110"/>
        <v>0</v>
      </c>
      <c r="AO139" s="248">
        <f t="shared" si="110"/>
        <v>0</v>
      </c>
      <c r="AP139" s="250">
        <f t="shared" si="110"/>
        <v>0</v>
      </c>
      <c r="AQ139" s="251">
        <f t="shared" si="110"/>
        <v>0</v>
      </c>
      <c r="AR139" s="248">
        <f t="shared" si="110"/>
        <v>0</v>
      </c>
      <c r="AS139" s="262">
        <f t="shared" si="110"/>
        <v>0</v>
      </c>
      <c r="AT139" s="262">
        <f t="shared" si="110"/>
        <v>0</v>
      </c>
      <c r="AU139" s="250">
        <f t="shared" si="110"/>
        <v>0</v>
      </c>
      <c r="AV139" s="251">
        <f t="shared" si="110"/>
        <v>5.3758640827001975E-3</v>
      </c>
      <c r="AW139" s="251">
        <f t="shared" si="110"/>
        <v>4.5021248116964537E-3</v>
      </c>
      <c r="AX139" s="251">
        <f t="shared" si="110"/>
        <v>0</v>
      </c>
      <c r="AY139" s="251">
        <f t="shared" si="110"/>
        <v>0</v>
      </c>
      <c r="AZ139" s="251">
        <f t="shared" si="110"/>
        <v>0</v>
      </c>
      <c r="BA139" s="251">
        <f t="shared" si="110"/>
        <v>0</v>
      </c>
      <c r="BB139" s="251">
        <f t="shared" si="110"/>
        <v>0</v>
      </c>
      <c r="BC139" s="251">
        <f>BC138/BC$99</f>
        <v>0</v>
      </c>
      <c r="BD139" s="251">
        <f t="shared" si="110"/>
        <v>0</v>
      </c>
      <c r="BE139" s="251">
        <f t="shared" si="110"/>
        <v>0.99321979636521629</v>
      </c>
      <c r="BF139" s="251">
        <f t="shared" si="110"/>
        <v>0.8993658599715284</v>
      </c>
      <c r="BG139" s="251">
        <f t="shared" si="110"/>
        <v>0</v>
      </c>
      <c r="BH139" s="251">
        <f t="shared" si="110"/>
        <v>0</v>
      </c>
      <c r="BI139" s="251">
        <f t="shared" si="110"/>
        <v>0</v>
      </c>
      <c r="BJ139" s="251">
        <f t="shared" si="110"/>
        <v>0</v>
      </c>
      <c r="BK139" s="251">
        <f t="shared" si="110"/>
        <v>0</v>
      </c>
      <c r="BL139" s="251">
        <f t="shared" si="110"/>
        <v>2.5415252430845917E-3</v>
      </c>
      <c r="BM139" s="251">
        <f t="shared" si="110"/>
        <v>0</v>
      </c>
      <c r="BN139" s="251">
        <f t="shared" si="110"/>
        <v>0</v>
      </c>
      <c r="BO139" s="251">
        <f t="shared" si="110"/>
        <v>0</v>
      </c>
      <c r="BP139" s="251">
        <f t="shared" si="110"/>
        <v>0</v>
      </c>
      <c r="BQ139" s="251">
        <f t="shared" si="110"/>
        <v>0</v>
      </c>
      <c r="BR139" s="251">
        <f t="shared" si="110"/>
        <v>0.4074256014652281</v>
      </c>
      <c r="BS139" s="251">
        <f t="shared" si="110"/>
        <v>0</v>
      </c>
      <c r="BT139" s="251">
        <f t="shared" si="110"/>
        <v>6.2568600199342829E-3</v>
      </c>
      <c r="BU139" s="251">
        <f t="shared" si="110"/>
        <v>3.6724465695028513E-3</v>
      </c>
      <c r="BV139" s="251">
        <f t="shared" si="110"/>
        <v>2.044262875156818E-2</v>
      </c>
      <c r="BW139" s="251">
        <f t="shared" si="110"/>
        <v>7.6073362753362088E-3</v>
      </c>
      <c r="BX139" s="251">
        <f t="shared" si="110"/>
        <v>0.9819877207486819</v>
      </c>
      <c r="BY139" s="251">
        <f t="shared" si="110"/>
        <v>0.99609375</v>
      </c>
      <c r="BZ139" s="251">
        <f t="shared" si="110"/>
        <v>0.99138395261173939</v>
      </c>
      <c r="CA139" s="251">
        <f>CA138/CA$99</f>
        <v>0.9212655301935857</v>
      </c>
      <c r="CB139" s="251">
        <f>CB138/CB$99</f>
        <v>0.2619007393462538</v>
      </c>
      <c r="CC139" s="251">
        <f>CC138/CC$99</f>
        <v>1</v>
      </c>
      <c r="CD139" s="248">
        <f>CD138/CD$99</f>
        <v>0.13087720245197304</v>
      </c>
      <c r="CE139" s="262">
        <f>CE138/CE$99</f>
        <v>0.12308286551153197</v>
      </c>
    </row>
    <row r="140" spans="1:83" s="21" customFormat="1" ht="12" customHeight="1">
      <c r="A140" s="186" t="s">
        <v>186</v>
      </c>
      <c r="B140" s="190">
        <v>0</v>
      </c>
      <c r="C140" s="191">
        <v>0</v>
      </c>
      <c r="D140" s="191">
        <v>0</v>
      </c>
      <c r="E140" s="189">
        <f t="shared" ref="E140:E146" si="111">SUM(B140:D140)</f>
        <v>0</v>
      </c>
      <c r="F140" s="190">
        <v>0</v>
      </c>
      <c r="G140" s="191">
        <v>0</v>
      </c>
      <c r="H140" s="191">
        <v>0</v>
      </c>
      <c r="I140" s="191">
        <v>0</v>
      </c>
      <c r="J140" s="192">
        <f t="shared" ref="J140:J146" si="112">SUM(F140,G140,H140,I140)</f>
        <v>0</v>
      </c>
      <c r="K140" s="190">
        <v>0</v>
      </c>
      <c r="L140" s="191">
        <v>0</v>
      </c>
      <c r="M140" s="191">
        <v>0</v>
      </c>
      <c r="N140" s="191">
        <f t="shared" ref="N140:N146" si="113">SUM(K140:M140)</f>
        <v>0</v>
      </c>
      <c r="O140" s="191">
        <v>0</v>
      </c>
      <c r="P140" s="191">
        <v>0</v>
      </c>
      <c r="Q140" s="191">
        <v>0</v>
      </c>
      <c r="R140" s="191">
        <v>0</v>
      </c>
      <c r="S140" s="191">
        <v>0</v>
      </c>
      <c r="T140" s="191">
        <v>0</v>
      </c>
      <c r="U140" s="191">
        <v>0</v>
      </c>
      <c r="V140" s="191">
        <v>0</v>
      </c>
      <c r="W140" s="191">
        <v>0</v>
      </c>
      <c r="X140" s="191">
        <v>0</v>
      </c>
      <c r="Y140" s="191">
        <v>0</v>
      </c>
      <c r="Z140" s="191">
        <v>0</v>
      </c>
      <c r="AA140" s="191">
        <v>0</v>
      </c>
      <c r="AB140" s="191">
        <v>0</v>
      </c>
      <c r="AC140" s="191">
        <v>0</v>
      </c>
      <c r="AD140" s="191">
        <v>0</v>
      </c>
      <c r="AE140" s="191">
        <v>0</v>
      </c>
      <c r="AF140" s="191">
        <v>0</v>
      </c>
      <c r="AG140" s="191">
        <v>0</v>
      </c>
      <c r="AH140" s="191">
        <v>0</v>
      </c>
      <c r="AI140" s="191">
        <v>0</v>
      </c>
      <c r="AJ140" s="191">
        <v>0</v>
      </c>
      <c r="AK140" s="191">
        <v>0</v>
      </c>
      <c r="AL140" s="191">
        <v>0</v>
      </c>
      <c r="AM140" s="191">
        <v>0</v>
      </c>
      <c r="AN140" s="191">
        <v>0</v>
      </c>
      <c r="AO140" s="193">
        <f t="shared" ref="AO140:AO146" si="114">SUM(AN140,AM140,AL140,AK140,AJ140,AI140,AH140,AG140,AF140,AE140,AD140,AC140,AB140,AA140,Z140,Y140,X140,W140,V140,U140,T140,S140,R140,Q140,P140,O140,M140,L140,K140)</f>
        <v>0</v>
      </c>
      <c r="AP140" s="190">
        <v>0</v>
      </c>
      <c r="AQ140" s="191">
        <v>0</v>
      </c>
      <c r="AR140" s="192">
        <f t="shared" ref="AR140:AR146" si="115">SUM(AP140,AQ140)</f>
        <v>0</v>
      </c>
      <c r="AS140" s="194">
        <v>0</v>
      </c>
      <c r="AT140" s="195">
        <f t="shared" ref="AT140:AT146" si="116">SUM(AS140,AR140,AO140,J140)</f>
        <v>0</v>
      </c>
      <c r="AU140" s="187">
        <v>0</v>
      </c>
      <c r="AV140" s="188">
        <v>0</v>
      </c>
      <c r="AW140" s="188">
        <f t="shared" ref="AW140:AW146" si="117">SUM(AU140:AV140)</f>
        <v>0</v>
      </c>
      <c r="AX140" s="188">
        <v>0</v>
      </c>
      <c r="AY140" s="188">
        <v>0</v>
      </c>
      <c r="AZ140" s="188">
        <v>0</v>
      </c>
      <c r="BA140" s="188">
        <v>0</v>
      </c>
      <c r="BB140" s="188">
        <f t="shared" ref="BB140:BB146" si="118">SUM(AX140:BA140)</f>
        <v>0</v>
      </c>
      <c r="BC140" s="191">
        <v>0</v>
      </c>
      <c r="BD140" s="188">
        <v>0</v>
      </c>
      <c r="BE140" s="188">
        <v>0</v>
      </c>
      <c r="BF140" s="188">
        <f t="shared" ref="BF140:BF146" si="119">SUM(BD140:BE140)</f>
        <v>0</v>
      </c>
      <c r="BG140" s="188">
        <v>0</v>
      </c>
      <c r="BH140" s="188">
        <v>0</v>
      </c>
      <c r="BI140" s="188">
        <v>0</v>
      </c>
      <c r="BJ140" s="188">
        <v>0</v>
      </c>
      <c r="BK140" s="188">
        <f t="shared" ref="BK140:BK146" si="120">BG140+BH140+BI140+BJ140</f>
        <v>0</v>
      </c>
      <c r="BL140" s="188">
        <v>0</v>
      </c>
      <c r="BM140" s="188">
        <v>0</v>
      </c>
      <c r="BN140" s="188">
        <v>0</v>
      </c>
      <c r="BO140" s="188">
        <v>0</v>
      </c>
      <c r="BP140" s="188">
        <v>0</v>
      </c>
      <c r="BQ140" s="188">
        <v>0</v>
      </c>
      <c r="BR140" s="188">
        <v>67180</v>
      </c>
      <c r="BS140" s="188">
        <v>0</v>
      </c>
      <c r="BT140" s="188">
        <v>0</v>
      </c>
      <c r="BU140" s="188">
        <v>0</v>
      </c>
      <c r="BV140" s="188">
        <v>0</v>
      </c>
      <c r="BW140" s="188">
        <f t="shared" ref="BW140:BW146" si="121">BT140+BU140+BV140</f>
        <v>0</v>
      </c>
      <c r="BX140" s="188">
        <v>0</v>
      </c>
      <c r="BY140" s="188">
        <v>0</v>
      </c>
      <c r="BZ140" s="188">
        <f t="shared" si="86"/>
        <v>0</v>
      </c>
      <c r="CA140" s="188">
        <v>0</v>
      </c>
      <c r="CB140" s="188">
        <v>0</v>
      </c>
      <c r="CC140" s="188">
        <v>0</v>
      </c>
      <c r="CD140" s="189">
        <f t="shared" ref="CD140:CD146" si="122">SUM(CC140,CB140,BC140,CA140,BZ140,BW140,BS140,BR140,BQ140,BP140,BO140,BN140,BM140,BL140,BK140,BF140,BB140,AW140)</f>
        <v>67180</v>
      </c>
      <c r="CE140" s="194">
        <v>67180</v>
      </c>
    </row>
    <row r="141" spans="1:83" s="21" customFormat="1" ht="12" customHeight="1">
      <c r="A141" s="263" t="s">
        <v>192</v>
      </c>
      <c r="B141" s="258">
        <v>0</v>
      </c>
      <c r="C141" s="25">
        <v>0</v>
      </c>
      <c r="D141" s="25">
        <v>0</v>
      </c>
      <c r="E141" s="255">
        <f t="shared" si="111"/>
        <v>0</v>
      </c>
      <c r="F141" s="258">
        <v>0</v>
      </c>
      <c r="G141" s="25">
        <v>0</v>
      </c>
      <c r="H141" s="25">
        <v>0</v>
      </c>
      <c r="I141" s="25">
        <v>0</v>
      </c>
      <c r="J141" s="256">
        <f t="shared" si="112"/>
        <v>0</v>
      </c>
      <c r="K141" s="258">
        <v>0</v>
      </c>
      <c r="L141" s="25">
        <v>0</v>
      </c>
      <c r="M141" s="25">
        <v>0</v>
      </c>
      <c r="N141" s="25">
        <f t="shared" si="113"/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5">
        <v>0</v>
      </c>
      <c r="AB141" s="25">
        <v>0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7">
        <f t="shared" si="114"/>
        <v>0</v>
      </c>
      <c r="AP141" s="258">
        <v>0</v>
      </c>
      <c r="AQ141" s="25">
        <v>0</v>
      </c>
      <c r="AR141" s="256">
        <f t="shared" si="115"/>
        <v>0</v>
      </c>
      <c r="AS141" s="259">
        <v>0</v>
      </c>
      <c r="AT141" s="260">
        <f t="shared" si="116"/>
        <v>0</v>
      </c>
      <c r="AU141" s="253">
        <v>0</v>
      </c>
      <c r="AV141" s="254">
        <v>0</v>
      </c>
      <c r="AW141" s="254">
        <f t="shared" si="117"/>
        <v>0</v>
      </c>
      <c r="AX141" s="254">
        <v>0</v>
      </c>
      <c r="AY141" s="254">
        <v>0</v>
      </c>
      <c r="AZ141" s="254">
        <v>0</v>
      </c>
      <c r="BA141" s="254">
        <v>0</v>
      </c>
      <c r="BB141" s="254">
        <f t="shared" si="118"/>
        <v>0</v>
      </c>
      <c r="BC141" s="25">
        <v>0</v>
      </c>
      <c r="BD141" s="254">
        <v>0</v>
      </c>
      <c r="BE141" s="254">
        <v>0</v>
      </c>
      <c r="BF141" s="254">
        <f t="shared" si="119"/>
        <v>0</v>
      </c>
      <c r="BG141" s="254">
        <v>0</v>
      </c>
      <c r="BH141" s="254">
        <v>0</v>
      </c>
      <c r="BI141" s="254">
        <v>0</v>
      </c>
      <c r="BJ141" s="254">
        <v>0</v>
      </c>
      <c r="BK141" s="254">
        <f t="shared" si="120"/>
        <v>0</v>
      </c>
      <c r="BL141" s="254">
        <v>0</v>
      </c>
      <c r="BM141" s="254">
        <v>0</v>
      </c>
      <c r="BN141" s="254">
        <v>0</v>
      </c>
      <c r="BO141" s="254">
        <v>0</v>
      </c>
      <c r="BP141" s="254">
        <v>0</v>
      </c>
      <c r="BQ141" s="254">
        <v>0</v>
      </c>
      <c r="BR141" s="254">
        <v>0</v>
      </c>
      <c r="BS141" s="254">
        <v>0</v>
      </c>
      <c r="BT141" s="254">
        <v>2238</v>
      </c>
      <c r="BU141" s="254">
        <v>712</v>
      </c>
      <c r="BV141" s="254">
        <v>0</v>
      </c>
      <c r="BW141" s="254">
        <f t="shared" si="121"/>
        <v>2950</v>
      </c>
      <c r="BX141" s="254">
        <v>72454</v>
      </c>
      <c r="BY141" s="254">
        <v>0</v>
      </c>
      <c r="BZ141" s="254">
        <f t="shared" si="86"/>
        <v>72454</v>
      </c>
      <c r="CA141" s="254">
        <v>0</v>
      </c>
      <c r="CB141" s="254">
        <v>0</v>
      </c>
      <c r="CC141" s="254">
        <v>0</v>
      </c>
      <c r="CD141" s="255">
        <f t="shared" si="122"/>
        <v>75404</v>
      </c>
      <c r="CE141" s="259">
        <v>75404</v>
      </c>
    </row>
    <row r="142" spans="1:83" s="21" customFormat="1" ht="12" customHeight="1">
      <c r="A142" s="186" t="s">
        <v>194</v>
      </c>
      <c r="B142" s="190">
        <v>0</v>
      </c>
      <c r="C142" s="191">
        <v>0</v>
      </c>
      <c r="D142" s="191">
        <v>0</v>
      </c>
      <c r="E142" s="189">
        <f t="shared" si="111"/>
        <v>0</v>
      </c>
      <c r="F142" s="190">
        <v>0</v>
      </c>
      <c r="G142" s="191">
        <v>0</v>
      </c>
      <c r="H142" s="191">
        <v>0</v>
      </c>
      <c r="I142" s="191">
        <v>0</v>
      </c>
      <c r="J142" s="192">
        <f t="shared" si="112"/>
        <v>0</v>
      </c>
      <c r="K142" s="190">
        <v>0</v>
      </c>
      <c r="L142" s="191">
        <v>0</v>
      </c>
      <c r="M142" s="191">
        <v>0</v>
      </c>
      <c r="N142" s="191">
        <f t="shared" si="113"/>
        <v>0</v>
      </c>
      <c r="O142" s="191">
        <v>0</v>
      </c>
      <c r="P142" s="191">
        <v>0</v>
      </c>
      <c r="Q142" s="191">
        <v>0</v>
      </c>
      <c r="R142" s="191">
        <v>0</v>
      </c>
      <c r="S142" s="191">
        <v>0</v>
      </c>
      <c r="T142" s="191">
        <v>0</v>
      </c>
      <c r="U142" s="191">
        <v>0</v>
      </c>
      <c r="V142" s="191">
        <v>0</v>
      </c>
      <c r="W142" s="191">
        <v>0</v>
      </c>
      <c r="X142" s="191">
        <v>0</v>
      </c>
      <c r="Y142" s="191">
        <v>0</v>
      </c>
      <c r="Z142" s="191">
        <v>0</v>
      </c>
      <c r="AA142" s="191">
        <v>0</v>
      </c>
      <c r="AB142" s="191">
        <v>0</v>
      </c>
      <c r="AC142" s="191">
        <v>0</v>
      </c>
      <c r="AD142" s="191">
        <v>0</v>
      </c>
      <c r="AE142" s="191">
        <v>0</v>
      </c>
      <c r="AF142" s="191">
        <v>0</v>
      </c>
      <c r="AG142" s="191">
        <v>0</v>
      </c>
      <c r="AH142" s="191">
        <v>0</v>
      </c>
      <c r="AI142" s="191">
        <v>0</v>
      </c>
      <c r="AJ142" s="191">
        <v>0</v>
      </c>
      <c r="AK142" s="191">
        <v>0</v>
      </c>
      <c r="AL142" s="191">
        <v>0</v>
      </c>
      <c r="AM142" s="191">
        <v>0</v>
      </c>
      <c r="AN142" s="191">
        <v>0</v>
      </c>
      <c r="AO142" s="193">
        <f t="shared" si="114"/>
        <v>0</v>
      </c>
      <c r="AP142" s="190">
        <v>0</v>
      </c>
      <c r="AQ142" s="191">
        <v>0</v>
      </c>
      <c r="AR142" s="192">
        <f t="shared" si="115"/>
        <v>0</v>
      </c>
      <c r="AS142" s="194">
        <v>0</v>
      </c>
      <c r="AT142" s="195">
        <f t="shared" si="116"/>
        <v>0</v>
      </c>
      <c r="AU142" s="187">
        <v>0</v>
      </c>
      <c r="AV142" s="188">
        <v>0</v>
      </c>
      <c r="AW142" s="188">
        <f t="shared" si="117"/>
        <v>0</v>
      </c>
      <c r="AX142" s="188">
        <v>0</v>
      </c>
      <c r="AY142" s="188">
        <v>0</v>
      </c>
      <c r="AZ142" s="188">
        <v>0</v>
      </c>
      <c r="BA142" s="188">
        <v>0</v>
      </c>
      <c r="BB142" s="188">
        <f t="shared" si="118"/>
        <v>0</v>
      </c>
      <c r="BC142" s="191">
        <v>0</v>
      </c>
      <c r="BD142" s="188">
        <v>0</v>
      </c>
      <c r="BE142" s="188">
        <v>0</v>
      </c>
      <c r="BF142" s="188">
        <f t="shared" si="119"/>
        <v>0</v>
      </c>
      <c r="BG142" s="188">
        <v>0</v>
      </c>
      <c r="BH142" s="188">
        <v>0</v>
      </c>
      <c r="BI142" s="188">
        <v>0</v>
      </c>
      <c r="BJ142" s="188">
        <v>0</v>
      </c>
      <c r="BK142" s="188">
        <f t="shared" si="120"/>
        <v>0</v>
      </c>
      <c r="BL142" s="188">
        <v>0</v>
      </c>
      <c r="BM142" s="188">
        <v>0</v>
      </c>
      <c r="BN142" s="188">
        <v>0</v>
      </c>
      <c r="BO142" s="188">
        <v>0</v>
      </c>
      <c r="BP142" s="188">
        <v>0</v>
      </c>
      <c r="BQ142" s="188">
        <v>0</v>
      </c>
      <c r="BR142" s="188">
        <v>0</v>
      </c>
      <c r="BS142" s="188">
        <v>0</v>
      </c>
      <c r="BT142" s="188">
        <v>448</v>
      </c>
      <c r="BU142" s="188">
        <v>52</v>
      </c>
      <c r="BV142" s="188">
        <v>2542</v>
      </c>
      <c r="BW142" s="188">
        <f t="shared" si="121"/>
        <v>3042</v>
      </c>
      <c r="BX142" s="188">
        <v>0</v>
      </c>
      <c r="BY142" s="188">
        <v>146625</v>
      </c>
      <c r="BZ142" s="188">
        <f t="shared" si="86"/>
        <v>146625</v>
      </c>
      <c r="CA142" s="188">
        <v>0</v>
      </c>
      <c r="CB142" s="188">
        <v>0</v>
      </c>
      <c r="CC142" s="188">
        <v>0</v>
      </c>
      <c r="CD142" s="189">
        <f t="shared" si="122"/>
        <v>149667</v>
      </c>
      <c r="CE142" s="194">
        <v>149667</v>
      </c>
    </row>
    <row r="143" spans="1:83" s="21" customFormat="1" ht="12" customHeight="1">
      <c r="A143" s="263" t="s">
        <v>195</v>
      </c>
      <c r="B143" s="258">
        <v>0</v>
      </c>
      <c r="C143" s="25">
        <v>0</v>
      </c>
      <c r="D143" s="25">
        <v>0</v>
      </c>
      <c r="E143" s="255">
        <f t="shared" si="111"/>
        <v>0</v>
      </c>
      <c r="F143" s="258">
        <v>0</v>
      </c>
      <c r="G143" s="25">
        <v>0</v>
      </c>
      <c r="H143" s="25">
        <v>0</v>
      </c>
      <c r="I143" s="25">
        <v>0</v>
      </c>
      <c r="J143" s="256">
        <f t="shared" si="112"/>
        <v>0</v>
      </c>
      <c r="K143" s="258">
        <v>0</v>
      </c>
      <c r="L143" s="25">
        <v>0</v>
      </c>
      <c r="M143" s="25">
        <v>0</v>
      </c>
      <c r="N143" s="25">
        <f t="shared" si="113"/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5">
        <v>0</v>
      </c>
      <c r="AB143" s="25">
        <v>0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7">
        <f t="shared" si="114"/>
        <v>0</v>
      </c>
      <c r="AP143" s="258">
        <v>0</v>
      </c>
      <c r="AQ143" s="25">
        <v>0</v>
      </c>
      <c r="AR143" s="256">
        <f t="shared" si="115"/>
        <v>0</v>
      </c>
      <c r="AS143" s="259">
        <v>0</v>
      </c>
      <c r="AT143" s="260">
        <f t="shared" si="116"/>
        <v>0</v>
      </c>
      <c r="AU143" s="253">
        <v>0</v>
      </c>
      <c r="AV143" s="254">
        <v>0</v>
      </c>
      <c r="AW143" s="254">
        <f t="shared" si="117"/>
        <v>0</v>
      </c>
      <c r="AX143" s="254">
        <v>0</v>
      </c>
      <c r="AY143" s="254">
        <v>0</v>
      </c>
      <c r="AZ143" s="254">
        <v>0</v>
      </c>
      <c r="BA143" s="254">
        <v>0</v>
      </c>
      <c r="BB143" s="254">
        <f t="shared" si="118"/>
        <v>0</v>
      </c>
      <c r="BC143" s="25">
        <v>0</v>
      </c>
      <c r="BD143" s="254">
        <v>0</v>
      </c>
      <c r="BE143" s="254">
        <v>0</v>
      </c>
      <c r="BF143" s="254">
        <f t="shared" si="119"/>
        <v>0</v>
      </c>
      <c r="BG143" s="254">
        <v>0</v>
      </c>
      <c r="BH143" s="254">
        <v>0</v>
      </c>
      <c r="BI143" s="254">
        <v>0</v>
      </c>
      <c r="BJ143" s="254">
        <v>0</v>
      </c>
      <c r="BK143" s="254">
        <f t="shared" si="120"/>
        <v>0</v>
      </c>
      <c r="BL143" s="254">
        <v>1085</v>
      </c>
      <c r="BM143" s="254">
        <v>0</v>
      </c>
      <c r="BN143" s="254">
        <v>0</v>
      </c>
      <c r="BO143" s="254">
        <v>0</v>
      </c>
      <c r="BP143" s="254">
        <v>0</v>
      </c>
      <c r="BQ143" s="254">
        <v>0</v>
      </c>
      <c r="BR143" s="254">
        <v>0</v>
      </c>
      <c r="BS143" s="254">
        <v>0</v>
      </c>
      <c r="BT143" s="254">
        <v>621</v>
      </c>
      <c r="BU143" s="254">
        <v>1</v>
      </c>
      <c r="BV143" s="254">
        <v>0</v>
      </c>
      <c r="BW143" s="254">
        <f t="shared" si="121"/>
        <v>622</v>
      </c>
      <c r="BX143" s="254">
        <v>0</v>
      </c>
      <c r="BY143" s="254">
        <v>0</v>
      </c>
      <c r="BZ143" s="254">
        <f t="shared" si="86"/>
        <v>0</v>
      </c>
      <c r="CA143" s="254">
        <v>25508</v>
      </c>
      <c r="CB143" s="254">
        <v>0</v>
      </c>
      <c r="CC143" s="254">
        <v>0</v>
      </c>
      <c r="CD143" s="255">
        <f t="shared" si="122"/>
        <v>27215</v>
      </c>
      <c r="CE143" s="259">
        <v>27215</v>
      </c>
    </row>
    <row r="144" spans="1:83" s="21" customFormat="1" ht="12" customHeight="1">
      <c r="A144" s="186" t="s">
        <v>173</v>
      </c>
      <c r="B144" s="190">
        <v>0</v>
      </c>
      <c r="C144" s="191">
        <v>0</v>
      </c>
      <c r="D144" s="191">
        <v>0</v>
      </c>
      <c r="E144" s="189">
        <f>SUM(B144:D144)</f>
        <v>0</v>
      </c>
      <c r="F144" s="190">
        <v>0</v>
      </c>
      <c r="G144" s="191">
        <v>0</v>
      </c>
      <c r="H144" s="191">
        <v>0</v>
      </c>
      <c r="I144" s="191">
        <v>0</v>
      </c>
      <c r="J144" s="192">
        <f>SUM(F144,G144,H144,I144)</f>
        <v>0</v>
      </c>
      <c r="K144" s="190">
        <v>0</v>
      </c>
      <c r="L144" s="191">
        <v>0</v>
      </c>
      <c r="M144" s="191">
        <v>0</v>
      </c>
      <c r="N144" s="191">
        <f>SUM(K144:M144)</f>
        <v>0</v>
      </c>
      <c r="O144" s="191">
        <v>0</v>
      </c>
      <c r="P144" s="191">
        <v>0</v>
      </c>
      <c r="Q144" s="191">
        <v>0</v>
      </c>
      <c r="R144" s="191">
        <v>0</v>
      </c>
      <c r="S144" s="191">
        <v>0</v>
      </c>
      <c r="T144" s="191">
        <v>0</v>
      </c>
      <c r="U144" s="191">
        <v>0</v>
      </c>
      <c r="V144" s="191">
        <v>0</v>
      </c>
      <c r="W144" s="191">
        <v>0</v>
      </c>
      <c r="X144" s="191">
        <v>0</v>
      </c>
      <c r="Y144" s="191">
        <v>0</v>
      </c>
      <c r="Z144" s="191">
        <v>0</v>
      </c>
      <c r="AA144" s="191">
        <v>0</v>
      </c>
      <c r="AB144" s="191">
        <v>0</v>
      </c>
      <c r="AC144" s="191">
        <v>0</v>
      </c>
      <c r="AD144" s="191">
        <v>0</v>
      </c>
      <c r="AE144" s="191">
        <v>0</v>
      </c>
      <c r="AF144" s="191">
        <v>0</v>
      </c>
      <c r="AG144" s="191">
        <v>0</v>
      </c>
      <c r="AH144" s="191">
        <v>0</v>
      </c>
      <c r="AI144" s="191">
        <v>0</v>
      </c>
      <c r="AJ144" s="191">
        <v>0</v>
      </c>
      <c r="AK144" s="191">
        <v>0</v>
      </c>
      <c r="AL144" s="191">
        <v>0</v>
      </c>
      <c r="AM144" s="191">
        <v>0</v>
      </c>
      <c r="AN144" s="191">
        <v>0</v>
      </c>
      <c r="AO144" s="193">
        <f t="shared" si="114"/>
        <v>0</v>
      </c>
      <c r="AP144" s="190">
        <v>0</v>
      </c>
      <c r="AQ144" s="191">
        <v>0</v>
      </c>
      <c r="AR144" s="192">
        <f>SUM(AP144,AQ144)</f>
        <v>0</v>
      </c>
      <c r="AS144" s="194">
        <v>0</v>
      </c>
      <c r="AT144" s="195">
        <f t="shared" si="116"/>
        <v>0</v>
      </c>
      <c r="AU144" s="187">
        <v>0</v>
      </c>
      <c r="AV144" s="188">
        <v>3469</v>
      </c>
      <c r="AW144" s="188">
        <f>SUM(AU144:AV144)</f>
        <v>3469</v>
      </c>
      <c r="AX144" s="188">
        <v>0</v>
      </c>
      <c r="AY144" s="188">
        <v>0</v>
      </c>
      <c r="AZ144" s="188">
        <v>0</v>
      </c>
      <c r="BA144" s="188">
        <v>0</v>
      </c>
      <c r="BB144" s="188">
        <f>SUM(AX144:BA144)</f>
        <v>0</v>
      </c>
      <c r="BC144" s="191">
        <v>0</v>
      </c>
      <c r="BD144" s="188">
        <v>0</v>
      </c>
      <c r="BE144" s="188">
        <v>173735</v>
      </c>
      <c r="BF144" s="188">
        <f>SUM(BD144:BE144)</f>
        <v>173735</v>
      </c>
      <c r="BG144" s="188">
        <v>0</v>
      </c>
      <c r="BH144" s="188">
        <v>0</v>
      </c>
      <c r="BI144" s="188">
        <v>0</v>
      </c>
      <c r="BJ144" s="188">
        <v>0</v>
      </c>
      <c r="BK144" s="188">
        <f>BG144+BH144+BI144+BJ144</f>
        <v>0</v>
      </c>
      <c r="BL144" s="188">
        <v>0</v>
      </c>
      <c r="BM144" s="188">
        <v>0</v>
      </c>
      <c r="BN144" s="188">
        <v>0</v>
      </c>
      <c r="BO144" s="188">
        <v>0</v>
      </c>
      <c r="BP144" s="188">
        <v>0</v>
      </c>
      <c r="BQ144" s="188">
        <v>0</v>
      </c>
      <c r="BR144" s="188">
        <v>0</v>
      </c>
      <c r="BS144" s="188">
        <v>0</v>
      </c>
      <c r="BT144" s="188">
        <v>290</v>
      </c>
      <c r="BU144" s="188">
        <v>0</v>
      </c>
      <c r="BV144" s="188">
        <v>0</v>
      </c>
      <c r="BW144" s="188">
        <f>BT144+BU144+BV144</f>
        <v>290</v>
      </c>
      <c r="BX144" s="188">
        <v>0</v>
      </c>
      <c r="BY144" s="188">
        <v>0</v>
      </c>
      <c r="BZ144" s="188">
        <f>BX144+BY144</f>
        <v>0</v>
      </c>
      <c r="CA144" s="188">
        <v>0</v>
      </c>
      <c r="CB144" s="188">
        <v>0</v>
      </c>
      <c r="CC144" s="188">
        <v>0</v>
      </c>
      <c r="CD144" s="189">
        <f t="shared" si="122"/>
        <v>177494</v>
      </c>
      <c r="CE144" s="194">
        <v>177494</v>
      </c>
    </row>
    <row r="145" spans="1:83" s="21" customFormat="1" ht="12" customHeight="1">
      <c r="A145" s="263" t="s">
        <v>198</v>
      </c>
      <c r="B145" s="258">
        <v>0</v>
      </c>
      <c r="C145" s="25">
        <v>0</v>
      </c>
      <c r="D145" s="25">
        <v>0</v>
      </c>
      <c r="E145" s="255">
        <f t="shared" si="111"/>
        <v>0</v>
      </c>
      <c r="F145" s="258">
        <v>0</v>
      </c>
      <c r="G145" s="25">
        <v>0</v>
      </c>
      <c r="H145" s="25">
        <v>0</v>
      </c>
      <c r="I145" s="25">
        <v>0</v>
      </c>
      <c r="J145" s="256">
        <f t="shared" si="112"/>
        <v>0</v>
      </c>
      <c r="K145" s="258">
        <v>0</v>
      </c>
      <c r="L145" s="25">
        <v>0</v>
      </c>
      <c r="M145" s="25">
        <v>0</v>
      </c>
      <c r="N145" s="25">
        <f t="shared" si="113"/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7">
        <f t="shared" si="114"/>
        <v>0</v>
      </c>
      <c r="AP145" s="258">
        <v>0</v>
      </c>
      <c r="AQ145" s="25">
        <v>0</v>
      </c>
      <c r="AR145" s="256">
        <f t="shared" si="115"/>
        <v>0</v>
      </c>
      <c r="AS145" s="259">
        <v>0</v>
      </c>
      <c r="AT145" s="260">
        <f t="shared" si="116"/>
        <v>0</v>
      </c>
      <c r="AU145" s="253">
        <v>0</v>
      </c>
      <c r="AV145" s="254">
        <v>204</v>
      </c>
      <c r="AW145" s="254">
        <f t="shared" si="117"/>
        <v>204</v>
      </c>
      <c r="AX145" s="254">
        <v>0</v>
      </c>
      <c r="AY145" s="254">
        <v>0</v>
      </c>
      <c r="AZ145" s="254">
        <v>0</v>
      </c>
      <c r="BA145" s="254">
        <v>0</v>
      </c>
      <c r="BB145" s="254">
        <f t="shared" si="118"/>
        <v>0</v>
      </c>
      <c r="BC145" s="25">
        <v>0</v>
      </c>
      <c r="BD145" s="254">
        <v>0</v>
      </c>
      <c r="BE145" s="254">
        <v>0</v>
      </c>
      <c r="BF145" s="254">
        <f t="shared" si="119"/>
        <v>0</v>
      </c>
      <c r="BG145" s="254">
        <v>0</v>
      </c>
      <c r="BH145" s="254">
        <v>0</v>
      </c>
      <c r="BI145" s="254">
        <v>0</v>
      </c>
      <c r="BJ145" s="254">
        <v>0</v>
      </c>
      <c r="BK145" s="254">
        <f t="shared" si="120"/>
        <v>0</v>
      </c>
      <c r="BL145" s="254">
        <v>0</v>
      </c>
      <c r="BM145" s="254">
        <v>0</v>
      </c>
      <c r="BN145" s="254">
        <v>0</v>
      </c>
      <c r="BO145" s="254">
        <v>0</v>
      </c>
      <c r="BP145" s="254">
        <v>0</v>
      </c>
      <c r="BQ145" s="254">
        <v>0</v>
      </c>
      <c r="BR145" s="254">
        <v>0</v>
      </c>
      <c r="BS145" s="254">
        <v>0</v>
      </c>
      <c r="BT145" s="254">
        <v>0</v>
      </c>
      <c r="BU145" s="254">
        <v>0</v>
      </c>
      <c r="BV145" s="254">
        <v>0</v>
      </c>
      <c r="BW145" s="254">
        <f t="shared" si="121"/>
        <v>0</v>
      </c>
      <c r="BX145" s="254">
        <v>0</v>
      </c>
      <c r="BY145" s="254">
        <v>0</v>
      </c>
      <c r="BZ145" s="254">
        <f t="shared" si="86"/>
        <v>0</v>
      </c>
      <c r="CA145" s="254">
        <v>0</v>
      </c>
      <c r="CB145" s="254">
        <v>32554</v>
      </c>
      <c r="CC145" s="254">
        <v>0</v>
      </c>
      <c r="CD145" s="255">
        <f t="shared" si="122"/>
        <v>32758</v>
      </c>
      <c r="CE145" s="259">
        <v>32758</v>
      </c>
    </row>
    <row r="146" spans="1:83" s="21" customFormat="1" ht="12" customHeight="1">
      <c r="A146" s="186" t="s">
        <v>199</v>
      </c>
      <c r="B146" s="190">
        <v>0</v>
      </c>
      <c r="C146" s="191">
        <v>0</v>
      </c>
      <c r="D146" s="191">
        <v>0</v>
      </c>
      <c r="E146" s="189">
        <f t="shared" si="111"/>
        <v>0</v>
      </c>
      <c r="F146" s="190">
        <v>0</v>
      </c>
      <c r="G146" s="191">
        <v>0</v>
      </c>
      <c r="H146" s="191">
        <v>0</v>
      </c>
      <c r="I146" s="191">
        <v>0</v>
      </c>
      <c r="J146" s="192">
        <f t="shared" si="112"/>
        <v>0</v>
      </c>
      <c r="K146" s="190">
        <v>0</v>
      </c>
      <c r="L146" s="191">
        <v>0</v>
      </c>
      <c r="M146" s="191">
        <v>0</v>
      </c>
      <c r="N146" s="191">
        <f t="shared" si="113"/>
        <v>0</v>
      </c>
      <c r="O146" s="191">
        <v>0</v>
      </c>
      <c r="P146" s="191">
        <v>0</v>
      </c>
      <c r="Q146" s="191">
        <v>0</v>
      </c>
      <c r="R146" s="191">
        <v>0</v>
      </c>
      <c r="S146" s="191">
        <v>0</v>
      </c>
      <c r="T146" s="191">
        <v>0</v>
      </c>
      <c r="U146" s="191">
        <v>0</v>
      </c>
      <c r="V146" s="191">
        <v>0</v>
      </c>
      <c r="W146" s="191">
        <v>0</v>
      </c>
      <c r="X146" s="191">
        <v>0</v>
      </c>
      <c r="Y146" s="191">
        <v>0</v>
      </c>
      <c r="Z146" s="191">
        <v>0</v>
      </c>
      <c r="AA146" s="191">
        <v>0</v>
      </c>
      <c r="AB146" s="191">
        <v>0</v>
      </c>
      <c r="AC146" s="191">
        <v>0</v>
      </c>
      <c r="AD146" s="191">
        <v>0</v>
      </c>
      <c r="AE146" s="191">
        <v>0</v>
      </c>
      <c r="AF146" s="191">
        <v>0</v>
      </c>
      <c r="AG146" s="191">
        <v>0</v>
      </c>
      <c r="AH146" s="191">
        <v>0</v>
      </c>
      <c r="AI146" s="191">
        <v>0</v>
      </c>
      <c r="AJ146" s="191">
        <v>0</v>
      </c>
      <c r="AK146" s="191">
        <v>0</v>
      </c>
      <c r="AL146" s="191">
        <v>0</v>
      </c>
      <c r="AM146" s="191">
        <v>0</v>
      </c>
      <c r="AN146" s="191">
        <v>0</v>
      </c>
      <c r="AO146" s="193">
        <f t="shared" si="114"/>
        <v>0</v>
      </c>
      <c r="AP146" s="190">
        <v>0</v>
      </c>
      <c r="AQ146" s="191">
        <v>0</v>
      </c>
      <c r="AR146" s="192">
        <f t="shared" si="115"/>
        <v>0</v>
      </c>
      <c r="AS146" s="194">
        <v>0</v>
      </c>
      <c r="AT146" s="195">
        <f t="shared" si="116"/>
        <v>0</v>
      </c>
      <c r="AU146" s="187">
        <v>0</v>
      </c>
      <c r="AV146" s="188">
        <v>0</v>
      </c>
      <c r="AW146" s="188">
        <f t="shared" si="117"/>
        <v>0</v>
      </c>
      <c r="AX146" s="188">
        <v>0</v>
      </c>
      <c r="AY146" s="188">
        <v>0</v>
      </c>
      <c r="AZ146" s="188">
        <v>0</v>
      </c>
      <c r="BA146" s="188">
        <v>0</v>
      </c>
      <c r="BB146" s="188">
        <f t="shared" si="118"/>
        <v>0</v>
      </c>
      <c r="BC146" s="191">
        <v>0</v>
      </c>
      <c r="BD146" s="188">
        <v>0</v>
      </c>
      <c r="BE146" s="188">
        <v>0</v>
      </c>
      <c r="BF146" s="188">
        <f t="shared" si="119"/>
        <v>0</v>
      </c>
      <c r="BG146" s="188">
        <v>0</v>
      </c>
      <c r="BH146" s="188">
        <v>0</v>
      </c>
      <c r="BI146" s="188">
        <v>0</v>
      </c>
      <c r="BJ146" s="188">
        <v>0</v>
      </c>
      <c r="BK146" s="188">
        <f t="shared" si="120"/>
        <v>0</v>
      </c>
      <c r="BL146" s="188">
        <v>0</v>
      </c>
      <c r="BM146" s="188">
        <v>0</v>
      </c>
      <c r="BN146" s="188">
        <v>0</v>
      </c>
      <c r="BO146" s="188">
        <v>0</v>
      </c>
      <c r="BP146" s="188">
        <v>0</v>
      </c>
      <c r="BQ146" s="188">
        <v>0</v>
      </c>
      <c r="BR146" s="188">
        <v>0</v>
      </c>
      <c r="BS146" s="188">
        <v>0</v>
      </c>
      <c r="BT146" s="188">
        <v>0</v>
      </c>
      <c r="BU146" s="188">
        <v>0</v>
      </c>
      <c r="BV146" s="188">
        <v>0</v>
      </c>
      <c r="BW146" s="188">
        <f t="shared" si="121"/>
        <v>0</v>
      </c>
      <c r="BX146" s="188">
        <v>0</v>
      </c>
      <c r="BY146" s="188">
        <v>0</v>
      </c>
      <c r="BZ146" s="188">
        <f t="shared" si="86"/>
        <v>0</v>
      </c>
      <c r="CA146" s="188">
        <v>0</v>
      </c>
      <c r="CB146" s="188">
        <v>0</v>
      </c>
      <c r="CC146" s="188">
        <v>47365</v>
      </c>
      <c r="CD146" s="189">
        <f t="shared" si="122"/>
        <v>47365</v>
      </c>
      <c r="CE146" s="194">
        <v>47365</v>
      </c>
    </row>
    <row r="147" spans="1:83" ht="12" customHeight="1">
      <c r="A147" s="267"/>
      <c r="B147" s="268"/>
      <c r="C147" s="269"/>
      <c r="D147" s="269"/>
      <c r="E147" s="270"/>
      <c r="F147" s="268"/>
      <c r="G147" s="269"/>
      <c r="H147" s="269"/>
      <c r="I147" s="269"/>
      <c r="J147" s="270"/>
      <c r="K147" s="268"/>
      <c r="L147" s="269"/>
      <c r="M147" s="269"/>
      <c r="N147" s="269"/>
      <c r="O147" s="269"/>
      <c r="P147" s="269"/>
      <c r="Q147" s="269"/>
      <c r="R147" s="269"/>
      <c r="S147" s="269"/>
      <c r="T147" s="269"/>
      <c r="U147" s="269"/>
      <c r="V147" s="269"/>
      <c r="W147" s="269"/>
      <c r="X147" s="269"/>
      <c r="Y147" s="269"/>
      <c r="Z147" s="269"/>
      <c r="AA147" s="269"/>
      <c r="AB147" s="269"/>
      <c r="AC147" s="269"/>
      <c r="AD147" s="269"/>
      <c r="AE147" s="269"/>
      <c r="AF147" s="269"/>
      <c r="AG147" s="269"/>
      <c r="AH147" s="269"/>
      <c r="AI147" s="269"/>
      <c r="AJ147" s="269"/>
      <c r="AK147" s="269"/>
      <c r="AL147" s="269"/>
      <c r="AM147" s="269"/>
      <c r="AN147" s="269"/>
      <c r="AO147" s="270"/>
      <c r="AP147" s="268"/>
      <c r="AQ147" s="269"/>
      <c r="AR147" s="270"/>
      <c r="AS147" s="271"/>
      <c r="AT147" s="271"/>
      <c r="AU147" s="272"/>
      <c r="AV147" s="273"/>
      <c r="AW147" s="273"/>
      <c r="AX147" s="273"/>
      <c r="AY147" s="273"/>
      <c r="AZ147" s="273"/>
      <c r="BA147" s="273"/>
      <c r="BB147" s="273"/>
      <c r="BC147" s="269"/>
      <c r="BD147" s="273"/>
      <c r="BE147" s="273"/>
      <c r="BF147" s="273"/>
      <c r="BG147" s="273"/>
      <c r="BH147" s="273"/>
      <c r="BI147" s="273"/>
      <c r="BJ147" s="273"/>
      <c r="BK147" s="273"/>
      <c r="BL147" s="273"/>
      <c r="BM147" s="273"/>
      <c r="BN147" s="273"/>
      <c r="BO147" s="273"/>
      <c r="BP147" s="273"/>
      <c r="BQ147" s="273"/>
      <c r="BR147" s="273"/>
      <c r="BS147" s="273"/>
      <c r="BT147" s="273"/>
      <c r="BU147" s="273"/>
      <c r="BV147" s="273"/>
      <c r="BW147" s="273"/>
      <c r="BX147" s="273"/>
      <c r="BY147" s="273"/>
      <c r="BZ147" s="273"/>
      <c r="CA147" s="273"/>
      <c r="CB147" s="273"/>
      <c r="CC147" s="273"/>
      <c r="CD147" s="270"/>
      <c r="CE147" s="271"/>
    </row>
    <row r="148" spans="1:83" ht="12" customHeight="1">
      <c r="A148" s="267"/>
      <c r="B148" s="274"/>
      <c r="C148" s="14"/>
      <c r="D148" s="14"/>
      <c r="E148" s="275"/>
      <c r="F148" s="274"/>
      <c r="G148" s="14"/>
      <c r="H148" s="14"/>
      <c r="I148" s="14"/>
      <c r="J148" s="275"/>
      <c r="K148" s="276"/>
      <c r="L148" s="269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277"/>
      <c r="AD148" s="277"/>
      <c r="AE148" s="277"/>
      <c r="AF148" s="277"/>
      <c r="AG148" s="277"/>
      <c r="AH148" s="277"/>
      <c r="AI148" s="277"/>
      <c r="AJ148" s="277"/>
      <c r="AK148" s="277"/>
      <c r="AL148" s="277"/>
      <c r="AM148" s="277"/>
      <c r="AN148" s="277"/>
      <c r="AO148" s="278"/>
      <c r="AP148" s="274"/>
      <c r="AQ148" s="14"/>
      <c r="AR148" s="278"/>
      <c r="AS148" s="279"/>
      <c r="AT148" s="280"/>
      <c r="AU148" s="274"/>
      <c r="AV148" s="14"/>
      <c r="AW148" s="14"/>
      <c r="AX148" s="14"/>
      <c r="AY148" s="14"/>
      <c r="AZ148" s="14"/>
      <c r="BA148" s="14"/>
      <c r="BB148" s="14"/>
      <c r="BC148" s="277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275"/>
      <c r="CE148" s="279"/>
    </row>
    <row r="149" spans="1:83" ht="12" customHeight="1">
      <c r="A149" s="231" t="s">
        <v>331</v>
      </c>
      <c r="B149" s="281">
        <f t="shared" ref="B149:AG149" si="123">B5</f>
        <v>227727</v>
      </c>
      <c r="C149" s="282">
        <f t="shared" si="123"/>
        <v>101333</v>
      </c>
      <c r="D149" s="282">
        <f t="shared" si="123"/>
        <v>27075</v>
      </c>
      <c r="E149" s="283">
        <f t="shared" si="123"/>
        <v>356135</v>
      </c>
      <c r="F149" s="281">
        <f t="shared" si="123"/>
        <v>18120</v>
      </c>
      <c r="G149" s="282">
        <f t="shared" si="123"/>
        <v>189352</v>
      </c>
      <c r="H149" s="282">
        <f t="shared" si="123"/>
        <v>71577</v>
      </c>
      <c r="I149" s="282">
        <f t="shared" si="123"/>
        <v>11594</v>
      </c>
      <c r="J149" s="283">
        <f t="shared" si="123"/>
        <v>290643</v>
      </c>
      <c r="K149" s="281">
        <f t="shared" si="123"/>
        <v>180797</v>
      </c>
      <c r="L149" s="282">
        <f t="shared" si="123"/>
        <v>60321</v>
      </c>
      <c r="M149" s="282">
        <f t="shared" si="123"/>
        <v>206681</v>
      </c>
      <c r="N149" s="282">
        <f t="shared" si="123"/>
        <v>447799</v>
      </c>
      <c r="O149" s="282">
        <f t="shared" si="123"/>
        <v>61017</v>
      </c>
      <c r="P149" s="282">
        <f t="shared" si="123"/>
        <v>14393</v>
      </c>
      <c r="Q149" s="282">
        <f t="shared" si="123"/>
        <v>44843</v>
      </c>
      <c r="R149" s="282">
        <f t="shared" si="123"/>
        <v>59280</v>
      </c>
      <c r="S149" s="282">
        <f t="shared" si="123"/>
        <v>35500</v>
      </c>
      <c r="T149" s="282">
        <f t="shared" si="123"/>
        <v>24419</v>
      </c>
      <c r="U149" s="282">
        <f t="shared" si="123"/>
        <v>61856</v>
      </c>
      <c r="V149" s="282">
        <f t="shared" si="123"/>
        <v>19048</v>
      </c>
      <c r="W149" s="282">
        <f t="shared" si="123"/>
        <v>278316</v>
      </c>
      <c r="X149" s="282">
        <f t="shared" si="123"/>
        <v>22280</v>
      </c>
      <c r="Y149" s="282">
        <f t="shared" si="123"/>
        <v>114237</v>
      </c>
      <c r="Z149" s="282">
        <f t="shared" si="123"/>
        <v>54929</v>
      </c>
      <c r="AA149" s="282">
        <f t="shared" si="123"/>
        <v>29424</v>
      </c>
      <c r="AB149" s="282">
        <f t="shared" si="123"/>
        <v>47025</v>
      </c>
      <c r="AC149" s="282">
        <f t="shared" si="123"/>
        <v>86683</v>
      </c>
      <c r="AD149" s="282">
        <f t="shared" si="123"/>
        <v>79375</v>
      </c>
      <c r="AE149" s="282">
        <f t="shared" si="123"/>
        <v>96084</v>
      </c>
      <c r="AF149" s="282">
        <f t="shared" si="123"/>
        <v>42116</v>
      </c>
      <c r="AG149" s="282">
        <f t="shared" si="123"/>
        <v>86563</v>
      </c>
      <c r="AH149" s="282">
        <f t="shared" ref="AH149:BM149" si="124">AH5</f>
        <v>75942</v>
      </c>
      <c r="AI149" s="282">
        <f t="shared" si="124"/>
        <v>64375</v>
      </c>
      <c r="AJ149" s="282">
        <f t="shared" si="124"/>
        <v>113857</v>
      </c>
      <c r="AK149" s="282">
        <f t="shared" si="124"/>
        <v>166703</v>
      </c>
      <c r="AL149" s="282">
        <f t="shared" si="124"/>
        <v>81034</v>
      </c>
      <c r="AM149" s="282">
        <f t="shared" si="124"/>
        <v>38542</v>
      </c>
      <c r="AN149" s="282">
        <f t="shared" si="124"/>
        <v>63871</v>
      </c>
      <c r="AO149" s="283">
        <f t="shared" si="124"/>
        <v>2309511</v>
      </c>
      <c r="AP149" s="281">
        <f t="shared" si="124"/>
        <v>183689</v>
      </c>
      <c r="AQ149" s="282">
        <f t="shared" si="124"/>
        <v>50762</v>
      </c>
      <c r="AR149" s="283">
        <f t="shared" si="124"/>
        <v>234451</v>
      </c>
      <c r="AS149" s="284">
        <f t="shared" si="124"/>
        <v>575780</v>
      </c>
      <c r="AT149" s="284">
        <f t="shared" si="124"/>
        <v>3410385</v>
      </c>
      <c r="AU149" s="281">
        <f t="shared" si="124"/>
        <v>133105</v>
      </c>
      <c r="AV149" s="282">
        <f t="shared" si="124"/>
        <v>723894</v>
      </c>
      <c r="AW149" s="282">
        <f t="shared" si="124"/>
        <v>856999</v>
      </c>
      <c r="AX149" s="282">
        <f t="shared" si="124"/>
        <v>259972</v>
      </c>
      <c r="AY149" s="282">
        <f t="shared" si="124"/>
        <v>14082</v>
      </c>
      <c r="AZ149" s="282">
        <f t="shared" si="124"/>
        <v>31066</v>
      </c>
      <c r="BA149" s="282">
        <f t="shared" si="124"/>
        <v>88526</v>
      </c>
      <c r="BB149" s="282">
        <f t="shared" si="124"/>
        <v>393646</v>
      </c>
      <c r="BC149" s="282">
        <f>BC5</f>
        <v>49956</v>
      </c>
      <c r="BD149" s="282">
        <f t="shared" si="124"/>
        <v>18254</v>
      </c>
      <c r="BE149" s="282">
        <f t="shared" si="124"/>
        <v>174921</v>
      </c>
      <c r="BF149" s="282">
        <f t="shared" si="124"/>
        <v>193175</v>
      </c>
      <c r="BG149" s="282">
        <f t="shared" si="124"/>
        <v>22192</v>
      </c>
      <c r="BH149" s="282">
        <f t="shared" si="124"/>
        <v>34934</v>
      </c>
      <c r="BI149" s="282">
        <f t="shared" si="124"/>
        <v>155631</v>
      </c>
      <c r="BJ149" s="282">
        <f t="shared" si="124"/>
        <v>88794</v>
      </c>
      <c r="BK149" s="282">
        <f t="shared" si="124"/>
        <v>301551</v>
      </c>
      <c r="BL149" s="282">
        <f t="shared" si="124"/>
        <v>426909</v>
      </c>
      <c r="BM149" s="282">
        <f t="shared" si="124"/>
        <v>392836</v>
      </c>
      <c r="BN149" s="282">
        <f t="shared" ref="BN149:CE149" si="125">BN5</f>
        <v>140913</v>
      </c>
      <c r="BO149" s="282">
        <f t="shared" si="125"/>
        <v>64350</v>
      </c>
      <c r="BP149" s="282">
        <f t="shared" si="125"/>
        <v>76738</v>
      </c>
      <c r="BQ149" s="282">
        <f t="shared" si="125"/>
        <v>37069</v>
      </c>
      <c r="BR149" s="282">
        <f t="shared" si="125"/>
        <v>164913</v>
      </c>
      <c r="BS149" s="282">
        <f t="shared" si="125"/>
        <v>26984</v>
      </c>
      <c r="BT149" s="282">
        <f t="shared" si="125"/>
        <v>577618</v>
      </c>
      <c r="BU149" s="282">
        <f t="shared" si="125"/>
        <v>208315</v>
      </c>
      <c r="BV149" s="282">
        <f t="shared" si="125"/>
        <v>124351</v>
      </c>
      <c r="BW149" s="282">
        <f t="shared" si="125"/>
        <v>910284</v>
      </c>
      <c r="BX149" s="282">
        <f t="shared" si="125"/>
        <v>73783</v>
      </c>
      <c r="BY149" s="282">
        <f t="shared" si="125"/>
        <v>147200</v>
      </c>
      <c r="BZ149" s="282">
        <f t="shared" si="125"/>
        <v>220983</v>
      </c>
      <c r="CA149" s="282">
        <f t="shared" si="125"/>
        <v>27688</v>
      </c>
      <c r="CB149" s="282">
        <f t="shared" si="125"/>
        <v>124299</v>
      </c>
      <c r="CC149" s="282">
        <f t="shared" si="125"/>
        <v>47365</v>
      </c>
      <c r="CD149" s="283">
        <f t="shared" si="125"/>
        <v>4456658</v>
      </c>
      <c r="CE149" s="284">
        <f t="shared" si="125"/>
        <v>8223178</v>
      </c>
    </row>
    <row r="150" spans="1:83" ht="12" customHeight="1">
      <c r="A150" s="285" t="s">
        <v>336</v>
      </c>
      <c r="B150" s="286">
        <f t="shared" ref="B150:AG150" si="126">B99</f>
        <v>25</v>
      </c>
      <c r="C150" s="287">
        <f t="shared" si="126"/>
        <v>85</v>
      </c>
      <c r="D150" s="287">
        <f t="shared" si="126"/>
        <v>11</v>
      </c>
      <c r="E150" s="288">
        <f t="shared" si="126"/>
        <v>121</v>
      </c>
      <c r="F150" s="286">
        <f t="shared" si="126"/>
        <v>60</v>
      </c>
      <c r="G150" s="287">
        <f t="shared" si="126"/>
        <v>330</v>
      </c>
      <c r="H150" s="287">
        <f t="shared" si="126"/>
        <v>477</v>
      </c>
      <c r="I150" s="287">
        <f t="shared" si="126"/>
        <v>0</v>
      </c>
      <c r="J150" s="288">
        <f t="shared" si="126"/>
        <v>867</v>
      </c>
      <c r="K150" s="286">
        <f t="shared" si="126"/>
        <v>656</v>
      </c>
      <c r="L150" s="287">
        <f t="shared" si="126"/>
        <v>380</v>
      </c>
      <c r="M150" s="287">
        <f t="shared" si="126"/>
        <v>3551</v>
      </c>
      <c r="N150" s="287">
        <f t="shared" si="126"/>
        <v>4587</v>
      </c>
      <c r="O150" s="287">
        <f t="shared" si="126"/>
        <v>425</v>
      </c>
      <c r="P150" s="287">
        <f t="shared" si="126"/>
        <v>101</v>
      </c>
      <c r="Q150" s="287">
        <f t="shared" si="126"/>
        <v>579</v>
      </c>
      <c r="R150" s="287">
        <f t="shared" si="126"/>
        <v>389</v>
      </c>
      <c r="S150" s="287">
        <f t="shared" si="126"/>
        <v>186</v>
      </c>
      <c r="T150" s="287">
        <f t="shared" si="126"/>
        <v>599</v>
      </c>
      <c r="U150" s="287">
        <f t="shared" si="126"/>
        <v>1540</v>
      </c>
      <c r="V150" s="287">
        <f t="shared" si="126"/>
        <v>773</v>
      </c>
      <c r="W150" s="287">
        <f t="shared" si="126"/>
        <v>469</v>
      </c>
      <c r="X150" s="287">
        <f t="shared" si="126"/>
        <v>94</v>
      </c>
      <c r="Y150" s="287">
        <f t="shared" si="126"/>
        <v>3148</v>
      </c>
      <c r="Z150" s="287">
        <f t="shared" si="126"/>
        <v>1769</v>
      </c>
      <c r="AA150" s="287">
        <f t="shared" si="126"/>
        <v>781</v>
      </c>
      <c r="AB150" s="287">
        <f t="shared" si="126"/>
        <v>2869</v>
      </c>
      <c r="AC150" s="287">
        <f t="shared" si="126"/>
        <v>1916</v>
      </c>
      <c r="AD150" s="287">
        <f t="shared" si="126"/>
        <v>1301</v>
      </c>
      <c r="AE150" s="287">
        <f t="shared" si="126"/>
        <v>2023</v>
      </c>
      <c r="AF150" s="287">
        <f t="shared" si="126"/>
        <v>2006</v>
      </c>
      <c r="AG150" s="287">
        <f t="shared" si="126"/>
        <v>2429</v>
      </c>
      <c r="AH150" s="287">
        <f t="shared" ref="AH150:BM150" si="127">AH99</f>
        <v>3029</v>
      </c>
      <c r="AI150" s="287">
        <f t="shared" si="127"/>
        <v>1914</v>
      </c>
      <c r="AJ150" s="287">
        <f t="shared" si="127"/>
        <v>2168</v>
      </c>
      <c r="AK150" s="287">
        <f t="shared" si="127"/>
        <v>3753</v>
      </c>
      <c r="AL150" s="287">
        <f t="shared" si="127"/>
        <v>1576</v>
      </c>
      <c r="AM150" s="287">
        <f t="shared" si="127"/>
        <v>723</v>
      </c>
      <c r="AN150" s="287">
        <f t="shared" si="127"/>
        <v>752</v>
      </c>
      <c r="AO150" s="288">
        <f t="shared" si="127"/>
        <v>41899</v>
      </c>
      <c r="AP150" s="286">
        <f t="shared" si="127"/>
        <v>183689</v>
      </c>
      <c r="AQ150" s="287">
        <f t="shared" si="127"/>
        <v>50762</v>
      </c>
      <c r="AR150" s="288">
        <f t="shared" si="127"/>
        <v>234451</v>
      </c>
      <c r="AS150" s="289">
        <f t="shared" si="127"/>
        <v>1888</v>
      </c>
      <c r="AT150" s="289">
        <f t="shared" si="127"/>
        <v>279105</v>
      </c>
      <c r="AU150" s="286">
        <f t="shared" si="127"/>
        <v>132598</v>
      </c>
      <c r="AV150" s="287">
        <f t="shared" si="127"/>
        <v>683239</v>
      </c>
      <c r="AW150" s="287">
        <f t="shared" si="127"/>
        <v>815837</v>
      </c>
      <c r="AX150" s="287">
        <f t="shared" si="127"/>
        <v>259743</v>
      </c>
      <c r="AY150" s="287">
        <f t="shared" si="127"/>
        <v>14082</v>
      </c>
      <c r="AZ150" s="287">
        <f t="shared" si="127"/>
        <v>31066</v>
      </c>
      <c r="BA150" s="287">
        <f t="shared" si="127"/>
        <v>88526</v>
      </c>
      <c r="BB150" s="287">
        <f t="shared" si="127"/>
        <v>393417</v>
      </c>
      <c r="BC150" s="287">
        <f>BC99</f>
        <v>48474</v>
      </c>
      <c r="BD150" s="287">
        <f t="shared" si="127"/>
        <v>18254</v>
      </c>
      <c r="BE150" s="287">
        <f t="shared" si="127"/>
        <v>174921</v>
      </c>
      <c r="BF150" s="287">
        <f t="shared" si="127"/>
        <v>193175</v>
      </c>
      <c r="BG150" s="287">
        <f t="shared" si="127"/>
        <v>20909</v>
      </c>
      <c r="BH150" s="287">
        <f t="shared" si="127"/>
        <v>34934</v>
      </c>
      <c r="BI150" s="287">
        <f t="shared" si="127"/>
        <v>155631</v>
      </c>
      <c r="BJ150" s="287">
        <f t="shared" si="127"/>
        <v>88743</v>
      </c>
      <c r="BK150" s="287">
        <f t="shared" si="127"/>
        <v>300217</v>
      </c>
      <c r="BL150" s="287">
        <f t="shared" si="127"/>
        <v>426909</v>
      </c>
      <c r="BM150" s="287">
        <f t="shared" si="127"/>
        <v>392836</v>
      </c>
      <c r="BN150" s="287">
        <f t="shared" ref="BN150:CE150" si="128">BN99</f>
        <v>140913</v>
      </c>
      <c r="BO150" s="287">
        <f t="shared" si="128"/>
        <v>64118</v>
      </c>
      <c r="BP150" s="287">
        <f t="shared" si="128"/>
        <v>76738</v>
      </c>
      <c r="BQ150" s="287">
        <f t="shared" si="128"/>
        <v>36960</v>
      </c>
      <c r="BR150" s="287">
        <f t="shared" si="128"/>
        <v>164889</v>
      </c>
      <c r="BS150" s="287">
        <f t="shared" si="128"/>
        <v>26984</v>
      </c>
      <c r="BT150" s="287">
        <f t="shared" si="128"/>
        <v>574889</v>
      </c>
      <c r="BU150" s="287">
        <f t="shared" si="128"/>
        <v>208308</v>
      </c>
      <c r="BV150" s="287">
        <f t="shared" si="128"/>
        <v>124348</v>
      </c>
      <c r="BW150" s="287">
        <f t="shared" si="128"/>
        <v>907545</v>
      </c>
      <c r="BX150" s="287">
        <f t="shared" si="128"/>
        <v>73783</v>
      </c>
      <c r="BY150" s="287">
        <f t="shared" si="128"/>
        <v>147200</v>
      </c>
      <c r="BZ150" s="287">
        <f t="shared" si="128"/>
        <v>220983</v>
      </c>
      <c r="CA150" s="287">
        <f t="shared" si="128"/>
        <v>27688</v>
      </c>
      <c r="CB150" s="287">
        <f t="shared" si="128"/>
        <v>124299</v>
      </c>
      <c r="CC150" s="287">
        <f t="shared" si="128"/>
        <v>47365</v>
      </c>
      <c r="CD150" s="288">
        <f t="shared" si="128"/>
        <v>4409347</v>
      </c>
      <c r="CE150" s="289">
        <f t="shared" si="128"/>
        <v>4688573</v>
      </c>
    </row>
    <row r="151" spans="1:83" ht="12" customHeight="1">
      <c r="A151" s="263" t="s">
        <v>337</v>
      </c>
      <c r="B151" s="290">
        <f t="shared" ref="B151:AG151" si="129">B100</f>
        <v>3</v>
      </c>
      <c r="C151" s="291">
        <f t="shared" si="129"/>
        <v>2</v>
      </c>
      <c r="D151" s="291">
        <f t="shared" si="129"/>
        <v>2</v>
      </c>
      <c r="E151" s="129">
        <f t="shared" si="129"/>
        <v>7</v>
      </c>
      <c r="F151" s="290">
        <f t="shared" si="129"/>
        <v>56</v>
      </c>
      <c r="G151" s="291">
        <f t="shared" si="129"/>
        <v>264</v>
      </c>
      <c r="H151" s="291">
        <f t="shared" si="129"/>
        <v>40</v>
      </c>
      <c r="I151" s="291">
        <f t="shared" si="129"/>
        <v>0</v>
      </c>
      <c r="J151" s="129">
        <f t="shared" si="129"/>
        <v>360</v>
      </c>
      <c r="K151" s="290">
        <f t="shared" si="129"/>
        <v>482</v>
      </c>
      <c r="L151" s="291">
        <f t="shared" si="129"/>
        <v>346</v>
      </c>
      <c r="M151" s="291">
        <f t="shared" si="129"/>
        <v>3319</v>
      </c>
      <c r="N151" s="291">
        <f t="shared" si="129"/>
        <v>4147</v>
      </c>
      <c r="O151" s="291">
        <f t="shared" si="129"/>
        <v>353</v>
      </c>
      <c r="P151" s="291">
        <f t="shared" si="129"/>
        <v>48</v>
      </c>
      <c r="Q151" s="291">
        <f t="shared" si="129"/>
        <v>533</v>
      </c>
      <c r="R151" s="291">
        <f t="shared" si="129"/>
        <v>312</v>
      </c>
      <c r="S151" s="291">
        <f t="shared" si="129"/>
        <v>89</v>
      </c>
      <c r="T151" s="291">
        <f t="shared" si="129"/>
        <v>586</v>
      </c>
      <c r="U151" s="291">
        <f t="shared" si="129"/>
        <v>1154</v>
      </c>
      <c r="V151" s="291">
        <f t="shared" si="129"/>
        <v>770</v>
      </c>
      <c r="W151" s="291">
        <f t="shared" si="129"/>
        <v>469</v>
      </c>
      <c r="X151" s="291">
        <f t="shared" si="129"/>
        <v>94</v>
      </c>
      <c r="Y151" s="291">
        <f t="shared" si="129"/>
        <v>2022</v>
      </c>
      <c r="Z151" s="291">
        <f t="shared" si="129"/>
        <v>1166</v>
      </c>
      <c r="AA151" s="291">
        <f t="shared" si="129"/>
        <v>155</v>
      </c>
      <c r="AB151" s="291">
        <f t="shared" si="129"/>
        <v>1995</v>
      </c>
      <c r="AC151" s="291">
        <f t="shared" si="129"/>
        <v>1613</v>
      </c>
      <c r="AD151" s="291">
        <f t="shared" si="129"/>
        <v>1194</v>
      </c>
      <c r="AE151" s="291">
        <f t="shared" si="129"/>
        <v>1669</v>
      </c>
      <c r="AF151" s="291">
        <f t="shared" si="129"/>
        <v>1718</v>
      </c>
      <c r="AG151" s="291">
        <f t="shared" si="129"/>
        <v>2001</v>
      </c>
      <c r="AH151" s="291">
        <f t="shared" ref="AH151:BM151" si="130">AH100</f>
        <v>665</v>
      </c>
      <c r="AI151" s="291">
        <f t="shared" si="130"/>
        <v>1384</v>
      </c>
      <c r="AJ151" s="291">
        <f t="shared" si="130"/>
        <v>857</v>
      </c>
      <c r="AK151" s="291">
        <f t="shared" si="130"/>
        <v>1713</v>
      </c>
      <c r="AL151" s="291">
        <f t="shared" si="130"/>
        <v>681</v>
      </c>
      <c r="AM151" s="291">
        <f t="shared" si="130"/>
        <v>115</v>
      </c>
      <c r="AN151" s="291">
        <f t="shared" si="130"/>
        <v>649</v>
      </c>
      <c r="AO151" s="129">
        <f t="shared" si="130"/>
        <v>28152</v>
      </c>
      <c r="AP151" s="292">
        <f t="shared" si="130"/>
        <v>1219</v>
      </c>
      <c r="AQ151" s="293">
        <f t="shared" si="130"/>
        <v>402</v>
      </c>
      <c r="AR151" s="129">
        <f t="shared" si="130"/>
        <v>1621</v>
      </c>
      <c r="AS151" s="130">
        <f t="shared" si="130"/>
        <v>1140</v>
      </c>
      <c r="AT151" s="130">
        <f t="shared" si="130"/>
        <v>31273</v>
      </c>
      <c r="AU151" s="290">
        <f t="shared" si="130"/>
        <v>131863</v>
      </c>
      <c r="AV151" s="291">
        <f t="shared" si="130"/>
        <v>661717</v>
      </c>
      <c r="AW151" s="291">
        <f t="shared" si="130"/>
        <v>793580</v>
      </c>
      <c r="AX151" s="291">
        <f t="shared" si="130"/>
        <v>1563</v>
      </c>
      <c r="AY151" s="291">
        <f t="shared" si="130"/>
        <v>267</v>
      </c>
      <c r="AZ151" s="291">
        <f t="shared" si="130"/>
        <v>384</v>
      </c>
      <c r="BA151" s="291">
        <f t="shared" si="130"/>
        <v>1015</v>
      </c>
      <c r="BB151" s="291">
        <f t="shared" si="130"/>
        <v>3229</v>
      </c>
      <c r="BC151" s="291">
        <f>BC100</f>
        <v>294</v>
      </c>
      <c r="BD151" s="291">
        <f t="shared" si="130"/>
        <v>363</v>
      </c>
      <c r="BE151" s="291">
        <f t="shared" si="130"/>
        <v>598</v>
      </c>
      <c r="BF151" s="291">
        <f t="shared" si="130"/>
        <v>961</v>
      </c>
      <c r="BG151" s="291">
        <f t="shared" si="130"/>
        <v>214</v>
      </c>
      <c r="BH151" s="291">
        <f t="shared" si="130"/>
        <v>67</v>
      </c>
      <c r="BI151" s="291">
        <f t="shared" si="130"/>
        <v>-551</v>
      </c>
      <c r="BJ151" s="291">
        <f t="shared" si="130"/>
        <v>343</v>
      </c>
      <c r="BK151" s="291">
        <f t="shared" si="130"/>
        <v>73</v>
      </c>
      <c r="BL151" s="291">
        <f t="shared" si="130"/>
        <v>12648</v>
      </c>
      <c r="BM151" s="291">
        <f t="shared" si="130"/>
        <v>392836</v>
      </c>
      <c r="BN151" s="291">
        <f t="shared" ref="BN151:CE151" si="131">BN100</f>
        <v>71</v>
      </c>
      <c r="BO151" s="291">
        <f t="shared" si="131"/>
        <v>556</v>
      </c>
      <c r="BP151" s="291">
        <f t="shared" si="131"/>
        <v>42</v>
      </c>
      <c r="BQ151" s="291">
        <f t="shared" si="131"/>
        <v>1000</v>
      </c>
      <c r="BR151" s="291">
        <f t="shared" si="131"/>
        <v>390</v>
      </c>
      <c r="BS151" s="291">
        <f t="shared" si="131"/>
        <v>39</v>
      </c>
      <c r="BT151" s="291">
        <f t="shared" si="131"/>
        <v>539464</v>
      </c>
      <c r="BU151" s="291">
        <f t="shared" si="131"/>
        <v>192843</v>
      </c>
      <c r="BV151" s="291">
        <f t="shared" si="131"/>
        <v>120490</v>
      </c>
      <c r="BW151" s="291">
        <f t="shared" si="131"/>
        <v>852797</v>
      </c>
      <c r="BX151" s="291">
        <f t="shared" si="131"/>
        <v>236</v>
      </c>
      <c r="BY151" s="291">
        <f t="shared" si="131"/>
        <v>547</v>
      </c>
      <c r="BZ151" s="291">
        <f t="shared" si="131"/>
        <v>783</v>
      </c>
      <c r="CA151" s="291">
        <f t="shared" si="131"/>
        <v>373</v>
      </c>
      <c r="CB151" s="291">
        <f t="shared" si="131"/>
        <v>972</v>
      </c>
      <c r="CC151" s="291">
        <f t="shared" si="131"/>
        <v>0</v>
      </c>
      <c r="CD151" s="129">
        <f t="shared" si="131"/>
        <v>2060644</v>
      </c>
      <c r="CE151" s="130">
        <f t="shared" si="131"/>
        <v>2091924</v>
      </c>
    </row>
    <row r="152" spans="1:83" ht="12" customHeight="1">
      <c r="A152" s="186" t="s">
        <v>338</v>
      </c>
      <c r="B152" s="294">
        <f t="shared" ref="B152:AG152" si="132">B110</f>
        <v>22</v>
      </c>
      <c r="C152" s="295">
        <f t="shared" si="132"/>
        <v>83</v>
      </c>
      <c r="D152" s="295">
        <f t="shared" si="132"/>
        <v>9</v>
      </c>
      <c r="E152" s="125">
        <f t="shared" si="132"/>
        <v>114</v>
      </c>
      <c r="F152" s="294">
        <f t="shared" si="132"/>
        <v>0</v>
      </c>
      <c r="G152" s="295">
        <f t="shared" si="132"/>
        <v>0</v>
      </c>
      <c r="H152" s="295">
        <f t="shared" si="132"/>
        <v>0</v>
      </c>
      <c r="I152" s="295">
        <f t="shared" si="132"/>
        <v>0</v>
      </c>
      <c r="J152" s="125">
        <f t="shared" si="132"/>
        <v>0</v>
      </c>
      <c r="K152" s="294">
        <f t="shared" si="132"/>
        <v>0</v>
      </c>
      <c r="L152" s="295">
        <f t="shared" si="132"/>
        <v>0</v>
      </c>
      <c r="M152" s="295">
        <f t="shared" si="132"/>
        <v>0</v>
      </c>
      <c r="N152" s="295">
        <f t="shared" si="132"/>
        <v>0</v>
      </c>
      <c r="O152" s="295">
        <f t="shared" si="132"/>
        <v>0</v>
      </c>
      <c r="P152" s="295">
        <f t="shared" si="132"/>
        <v>0</v>
      </c>
      <c r="Q152" s="295">
        <f t="shared" si="132"/>
        <v>0</v>
      </c>
      <c r="R152" s="295">
        <f t="shared" si="132"/>
        <v>0</v>
      </c>
      <c r="S152" s="295">
        <f t="shared" si="132"/>
        <v>0</v>
      </c>
      <c r="T152" s="295">
        <f t="shared" si="132"/>
        <v>0</v>
      </c>
      <c r="U152" s="295">
        <f t="shared" si="132"/>
        <v>0</v>
      </c>
      <c r="V152" s="295">
        <f t="shared" si="132"/>
        <v>0</v>
      </c>
      <c r="W152" s="295">
        <f t="shared" si="132"/>
        <v>0</v>
      </c>
      <c r="X152" s="295">
        <f t="shared" si="132"/>
        <v>0</v>
      </c>
      <c r="Y152" s="295">
        <f t="shared" si="132"/>
        <v>0</v>
      </c>
      <c r="Z152" s="295">
        <f t="shared" si="132"/>
        <v>0</v>
      </c>
      <c r="AA152" s="295">
        <f t="shared" si="132"/>
        <v>0</v>
      </c>
      <c r="AB152" s="295">
        <f t="shared" si="132"/>
        <v>0</v>
      </c>
      <c r="AC152" s="295">
        <f t="shared" si="132"/>
        <v>0</v>
      </c>
      <c r="AD152" s="295">
        <f t="shared" si="132"/>
        <v>0</v>
      </c>
      <c r="AE152" s="295">
        <f t="shared" si="132"/>
        <v>0</v>
      </c>
      <c r="AF152" s="295">
        <f t="shared" si="132"/>
        <v>0</v>
      </c>
      <c r="AG152" s="295">
        <f t="shared" si="132"/>
        <v>0</v>
      </c>
      <c r="AH152" s="295">
        <f t="shared" ref="AH152:BM152" si="133">AH110</f>
        <v>739</v>
      </c>
      <c r="AI152" s="295">
        <f t="shared" si="133"/>
        <v>0</v>
      </c>
      <c r="AJ152" s="295">
        <f t="shared" si="133"/>
        <v>0</v>
      </c>
      <c r="AK152" s="295">
        <f t="shared" si="133"/>
        <v>0</v>
      </c>
      <c r="AL152" s="295">
        <f t="shared" si="133"/>
        <v>0</v>
      </c>
      <c r="AM152" s="295">
        <f t="shared" si="133"/>
        <v>0</v>
      </c>
      <c r="AN152" s="295">
        <f t="shared" si="133"/>
        <v>0</v>
      </c>
      <c r="AO152" s="125">
        <f t="shared" si="133"/>
        <v>739</v>
      </c>
      <c r="AP152" s="296">
        <f t="shared" si="133"/>
        <v>0</v>
      </c>
      <c r="AQ152" s="297">
        <f t="shared" si="133"/>
        <v>50350</v>
      </c>
      <c r="AR152" s="125">
        <f t="shared" si="133"/>
        <v>50350</v>
      </c>
      <c r="AS152" s="126">
        <f t="shared" si="133"/>
        <v>0</v>
      </c>
      <c r="AT152" s="126">
        <f t="shared" si="133"/>
        <v>51089</v>
      </c>
      <c r="AU152" s="294">
        <f t="shared" si="133"/>
        <v>242</v>
      </c>
      <c r="AV152" s="295">
        <f t="shared" si="133"/>
        <v>8878</v>
      </c>
      <c r="AW152" s="295">
        <f t="shared" si="133"/>
        <v>9120</v>
      </c>
      <c r="AX152" s="295">
        <f t="shared" si="133"/>
        <v>248466</v>
      </c>
      <c r="AY152" s="295">
        <f t="shared" si="133"/>
        <v>13815</v>
      </c>
      <c r="AZ152" s="295">
        <f t="shared" si="133"/>
        <v>30682</v>
      </c>
      <c r="BA152" s="295">
        <f t="shared" si="133"/>
        <v>87347</v>
      </c>
      <c r="BB152" s="295">
        <f t="shared" si="133"/>
        <v>380310</v>
      </c>
      <c r="BC152" s="295">
        <f>BC110</f>
        <v>0</v>
      </c>
      <c r="BD152" s="295">
        <f t="shared" si="133"/>
        <v>17891</v>
      </c>
      <c r="BE152" s="295">
        <f t="shared" si="133"/>
        <v>0</v>
      </c>
      <c r="BF152" s="295">
        <f t="shared" si="133"/>
        <v>17891</v>
      </c>
      <c r="BG152" s="295">
        <f t="shared" si="133"/>
        <v>0</v>
      </c>
      <c r="BH152" s="295">
        <f t="shared" si="133"/>
        <v>0</v>
      </c>
      <c r="BI152" s="295">
        <f t="shared" si="133"/>
        <v>0</v>
      </c>
      <c r="BJ152" s="295">
        <f t="shared" si="133"/>
        <v>0</v>
      </c>
      <c r="BK152" s="295">
        <f t="shared" si="133"/>
        <v>0</v>
      </c>
      <c r="BL152" s="295">
        <f t="shared" si="133"/>
        <v>0</v>
      </c>
      <c r="BM152" s="295">
        <f t="shared" si="133"/>
        <v>0</v>
      </c>
      <c r="BN152" s="295">
        <f t="shared" ref="BN152:CE152" si="134">BN110</f>
        <v>0</v>
      </c>
      <c r="BO152" s="295">
        <f t="shared" si="134"/>
        <v>0</v>
      </c>
      <c r="BP152" s="295">
        <f t="shared" si="134"/>
        <v>0</v>
      </c>
      <c r="BQ152" s="295">
        <f t="shared" si="134"/>
        <v>13</v>
      </c>
      <c r="BR152" s="295">
        <f t="shared" si="134"/>
        <v>97269</v>
      </c>
      <c r="BS152" s="295">
        <f t="shared" si="134"/>
        <v>26945</v>
      </c>
      <c r="BT152" s="295">
        <f t="shared" si="134"/>
        <v>8018</v>
      </c>
      <c r="BU152" s="295">
        <f t="shared" si="134"/>
        <v>251</v>
      </c>
      <c r="BV152" s="295">
        <f t="shared" si="134"/>
        <v>0</v>
      </c>
      <c r="BW152" s="295">
        <f t="shared" si="134"/>
        <v>8269</v>
      </c>
      <c r="BX152" s="295">
        <f t="shared" si="134"/>
        <v>0</v>
      </c>
      <c r="BY152" s="295">
        <f t="shared" si="134"/>
        <v>0</v>
      </c>
      <c r="BZ152" s="295">
        <f t="shared" si="134"/>
        <v>0</v>
      </c>
      <c r="CA152" s="295">
        <f t="shared" si="134"/>
        <v>0</v>
      </c>
      <c r="CB152" s="295">
        <f t="shared" si="134"/>
        <v>90691</v>
      </c>
      <c r="CC152" s="295">
        <f t="shared" si="134"/>
        <v>0</v>
      </c>
      <c r="CD152" s="125">
        <f t="shared" si="134"/>
        <v>630508</v>
      </c>
      <c r="CE152" s="126">
        <f t="shared" si="134"/>
        <v>681711</v>
      </c>
    </row>
    <row r="153" spans="1:83" ht="12" customHeight="1">
      <c r="A153" s="263" t="s">
        <v>339</v>
      </c>
      <c r="B153" s="290">
        <f>B124</f>
        <v>0</v>
      </c>
      <c r="C153" s="291">
        <f t="shared" ref="C153:BN153" si="135">C124</f>
        <v>0</v>
      </c>
      <c r="D153" s="291">
        <f t="shared" si="135"/>
        <v>0</v>
      </c>
      <c r="E153" s="129">
        <f t="shared" si="135"/>
        <v>0</v>
      </c>
      <c r="F153" s="290">
        <f t="shared" si="135"/>
        <v>4</v>
      </c>
      <c r="G153" s="291">
        <f t="shared" si="135"/>
        <v>66</v>
      </c>
      <c r="H153" s="291">
        <f t="shared" si="135"/>
        <v>437</v>
      </c>
      <c r="I153" s="291">
        <f t="shared" si="135"/>
        <v>0</v>
      </c>
      <c r="J153" s="129">
        <f t="shared" si="135"/>
        <v>507</v>
      </c>
      <c r="K153" s="290">
        <f t="shared" si="135"/>
        <v>174</v>
      </c>
      <c r="L153" s="291">
        <f t="shared" si="135"/>
        <v>34</v>
      </c>
      <c r="M153" s="291">
        <f t="shared" si="135"/>
        <v>232</v>
      </c>
      <c r="N153" s="291">
        <f t="shared" si="135"/>
        <v>440</v>
      </c>
      <c r="O153" s="291">
        <f t="shared" si="135"/>
        <v>72</v>
      </c>
      <c r="P153" s="291">
        <f t="shared" si="135"/>
        <v>53</v>
      </c>
      <c r="Q153" s="291">
        <f t="shared" si="135"/>
        <v>46</v>
      </c>
      <c r="R153" s="291">
        <f t="shared" si="135"/>
        <v>77</v>
      </c>
      <c r="S153" s="291">
        <f t="shared" si="135"/>
        <v>97</v>
      </c>
      <c r="T153" s="291">
        <f t="shared" si="135"/>
        <v>13</v>
      </c>
      <c r="U153" s="291">
        <f t="shared" si="135"/>
        <v>386</v>
      </c>
      <c r="V153" s="291">
        <f t="shared" si="135"/>
        <v>3</v>
      </c>
      <c r="W153" s="291">
        <f t="shared" si="135"/>
        <v>0</v>
      </c>
      <c r="X153" s="291">
        <f t="shared" si="135"/>
        <v>0</v>
      </c>
      <c r="Y153" s="291">
        <f t="shared" si="135"/>
        <v>1126</v>
      </c>
      <c r="Z153" s="291">
        <f t="shared" si="135"/>
        <v>603</v>
      </c>
      <c r="AA153" s="291">
        <f t="shared" si="135"/>
        <v>626</v>
      </c>
      <c r="AB153" s="291">
        <f t="shared" si="135"/>
        <v>874</v>
      </c>
      <c r="AC153" s="291">
        <f t="shared" si="135"/>
        <v>303</v>
      </c>
      <c r="AD153" s="291">
        <f t="shared" si="135"/>
        <v>107</v>
      </c>
      <c r="AE153" s="291">
        <f t="shared" si="135"/>
        <v>354</v>
      </c>
      <c r="AF153" s="291">
        <f t="shared" si="135"/>
        <v>288</v>
      </c>
      <c r="AG153" s="291">
        <f t="shared" si="135"/>
        <v>428</v>
      </c>
      <c r="AH153" s="291">
        <f t="shared" si="135"/>
        <v>1625</v>
      </c>
      <c r="AI153" s="291">
        <f t="shared" si="135"/>
        <v>530</v>
      </c>
      <c r="AJ153" s="291">
        <f t="shared" si="135"/>
        <v>1311</v>
      </c>
      <c r="AK153" s="291">
        <f t="shared" si="135"/>
        <v>2040</v>
      </c>
      <c r="AL153" s="291">
        <f t="shared" si="135"/>
        <v>895</v>
      </c>
      <c r="AM153" s="291">
        <f t="shared" si="135"/>
        <v>608</v>
      </c>
      <c r="AN153" s="291">
        <f t="shared" si="135"/>
        <v>103</v>
      </c>
      <c r="AO153" s="129">
        <f t="shared" si="135"/>
        <v>13008</v>
      </c>
      <c r="AP153" s="292">
        <f t="shared" si="135"/>
        <v>182470</v>
      </c>
      <c r="AQ153" s="293">
        <f t="shared" si="135"/>
        <v>10</v>
      </c>
      <c r="AR153" s="129">
        <f t="shared" si="135"/>
        <v>182480</v>
      </c>
      <c r="AS153" s="130">
        <f t="shared" si="135"/>
        <v>748</v>
      </c>
      <c r="AT153" s="130">
        <f t="shared" si="135"/>
        <v>196743</v>
      </c>
      <c r="AU153" s="290">
        <f t="shared" si="135"/>
        <v>493</v>
      </c>
      <c r="AV153" s="291">
        <f t="shared" si="135"/>
        <v>8971</v>
      </c>
      <c r="AW153" s="291">
        <f t="shared" si="135"/>
        <v>9464</v>
      </c>
      <c r="AX153" s="291">
        <f t="shared" si="135"/>
        <v>9714</v>
      </c>
      <c r="AY153" s="291">
        <f t="shared" si="135"/>
        <v>0</v>
      </c>
      <c r="AZ153" s="291">
        <f t="shared" si="135"/>
        <v>0</v>
      </c>
      <c r="BA153" s="291">
        <f t="shared" si="135"/>
        <v>164</v>
      </c>
      <c r="BB153" s="291">
        <f t="shared" si="135"/>
        <v>9878</v>
      </c>
      <c r="BC153" s="291">
        <f>BC124</f>
        <v>48180</v>
      </c>
      <c r="BD153" s="291">
        <f t="shared" si="135"/>
        <v>0</v>
      </c>
      <c r="BE153" s="291">
        <f t="shared" si="135"/>
        <v>588</v>
      </c>
      <c r="BF153" s="291">
        <f t="shared" si="135"/>
        <v>588</v>
      </c>
      <c r="BG153" s="291">
        <f t="shared" si="135"/>
        <v>20695</v>
      </c>
      <c r="BH153" s="291">
        <f t="shared" si="135"/>
        <v>34867</v>
      </c>
      <c r="BI153" s="291">
        <f t="shared" si="135"/>
        <v>156182</v>
      </c>
      <c r="BJ153" s="291">
        <f t="shared" si="135"/>
        <v>88400</v>
      </c>
      <c r="BK153" s="291">
        <f t="shared" si="135"/>
        <v>300144</v>
      </c>
      <c r="BL153" s="291">
        <f t="shared" si="135"/>
        <v>413176</v>
      </c>
      <c r="BM153" s="291">
        <f t="shared" si="135"/>
        <v>0</v>
      </c>
      <c r="BN153" s="291">
        <f t="shared" si="135"/>
        <v>140842</v>
      </c>
      <c r="BO153" s="291">
        <f t="shared" ref="BO153:CE153" si="136">BO124</f>
        <v>63562</v>
      </c>
      <c r="BP153" s="291">
        <f t="shared" si="136"/>
        <v>76696</v>
      </c>
      <c r="BQ153" s="291">
        <f t="shared" si="136"/>
        <v>35947</v>
      </c>
      <c r="BR153" s="291">
        <f t="shared" si="136"/>
        <v>50</v>
      </c>
      <c r="BS153" s="291">
        <f t="shared" si="136"/>
        <v>0</v>
      </c>
      <c r="BT153" s="291">
        <f t="shared" si="136"/>
        <v>23810</v>
      </c>
      <c r="BU153" s="291">
        <f t="shared" si="136"/>
        <v>14449</v>
      </c>
      <c r="BV153" s="291">
        <f t="shared" si="136"/>
        <v>1316</v>
      </c>
      <c r="BW153" s="291">
        <f t="shared" si="136"/>
        <v>39575</v>
      </c>
      <c r="BX153" s="291">
        <f t="shared" si="136"/>
        <v>1093</v>
      </c>
      <c r="BY153" s="291">
        <f t="shared" si="136"/>
        <v>28</v>
      </c>
      <c r="BZ153" s="291">
        <f t="shared" si="136"/>
        <v>1121</v>
      </c>
      <c r="CA153" s="291">
        <f t="shared" si="136"/>
        <v>1807</v>
      </c>
      <c r="CB153" s="291">
        <f t="shared" si="136"/>
        <v>82</v>
      </c>
      <c r="CC153" s="291">
        <f t="shared" si="136"/>
        <v>0</v>
      </c>
      <c r="CD153" s="129">
        <f t="shared" si="136"/>
        <v>1141112</v>
      </c>
      <c r="CE153" s="130">
        <f t="shared" si="136"/>
        <v>1337855</v>
      </c>
    </row>
    <row r="154" spans="1:83" ht="12" customHeight="1">
      <c r="A154" s="186" t="s">
        <v>340</v>
      </c>
      <c r="B154" s="294">
        <f>B138</f>
        <v>0</v>
      </c>
      <c r="C154" s="295">
        <f t="shared" ref="C154:BN154" si="137">C138</f>
        <v>0</v>
      </c>
      <c r="D154" s="295">
        <f t="shared" si="137"/>
        <v>0</v>
      </c>
      <c r="E154" s="125">
        <f t="shared" si="137"/>
        <v>0</v>
      </c>
      <c r="F154" s="294">
        <f t="shared" si="137"/>
        <v>0</v>
      </c>
      <c r="G154" s="295">
        <f t="shared" si="137"/>
        <v>0</v>
      </c>
      <c r="H154" s="295">
        <f t="shared" si="137"/>
        <v>0</v>
      </c>
      <c r="I154" s="295">
        <f t="shared" si="137"/>
        <v>0</v>
      </c>
      <c r="J154" s="125">
        <f t="shared" si="137"/>
        <v>0</v>
      </c>
      <c r="K154" s="294">
        <f t="shared" si="137"/>
        <v>0</v>
      </c>
      <c r="L154" s="295">
        <f t="shared" si="137"/>
        <v>0</v>
      </c>
      <c r="M154" s="295">
        <f t="shared" si="137"/>
        <v>0</v>
      </c>
      <c r="N154" s="295">
        <f t="shared" si="137"/>
        <v>0</v>
      </c>
      <c r="O154" s="295">
        <f t="shared" si="137"/>
        <v>0</v>
      </c>
      <c r="P154" s="295">
        <f t="shared" si="137"/>
        <v>0</v>
      </c>
      <c r="Q154" s="295">
        <f t="shared" si="137"/>
        <v>0</v>
      </c>
      <c r="R154" s="295">
        <f t="shared" si="137"/>
        <v>0</v>
      </c>
      <c r="S154" s="295">
        <f t="shared" si="137"/>
        <v>0</v>
      </c>
      <c r="T154" s="295">
        <f t="shared" si="137"/>
        <v>0</v>
      </c>
      <c r="U154" s="295">
        <f t="shared" si="137"/>
        <v>0</v>
      </c>
      <c r="V154" s="295">
        <f t="shared" si="137"/>
        <v>0</v>
      </c>
      <c r="W154" s="295">
        <f t="shared" si="137"/>
        <v>0</v>
      </c>
      <c r="X154" s="295">
        <f t="shared" si="137"/>
        <v>0</v>
      </c>
      <c r="Y154" s="295">
        <f t="shared" si="137"/>
        <v>0</v>
      </c>
      <c r="Z154" s="295">
        <f t="shared" si="137"/>
        <v>0</v>
      </c>
      <c r="AA154" s="295">
        <f t="shared" si="137"/>
        <v>0</v>
      </c>
      <c r="AB154" s="295">
        <f t="shared" si="137"/>
        <v>0</v>
      </c>
      <c r="AC154" s="295">
        <f t="shared" si="137"/>
        <v>0</v>
      </c>
      <c r="AD154" s="295">
        <f t="shared" si="137"/>
        <v>0</v>
      </c>
      <c r="AE154" s="295">
        <f t="shared" si="137"/>
        <v>0</v>
      </c>
      <c r="AF154" s="295">
        <f t="shared" si="137"/>
        <v>0</v>
      </c>
      <c r="AG154" s="295">
        <f t="shared" si="137"/>
        <v>0</v>
      </c>
      <c r="AH154" s="295">
        <f t="shared" si="137"/>
        <v>0</v>
      </c>
      <c r="AI154" s="295">
        <f t="shared" si="137"/>
        <v>0</v>
      </c>
      <c r="AJ154" s="295">
        <f t="shared" si="137"/>
        <v>0</v>
      </c>
      <c r="AK154" s="295">
        <f t="shared" si="137"/>
        <v>0</v>
      </c>
      <c r="AL154" s="295">
        <f t="shared" si="137"/>
        <v>0</v>
      </c>
      <c r="AM154" s="295">
        <f t="shared" si="137"/>
        <v>0</v>
      </c>
      <c r="AN154" s="295">
        <f t="shared" si="137"/>
        <v>0</v>
      </c>
      <c r="AO154" s="125">
        <f t="shared" si="137"/>
        <v>0</v>
      </c>
      <c r="AP154" s="296">
        <f t="shared" si="137"/>
        <v>0</v>
      </c>
      <c r="AQ154" s="297">
        <f t="shared" si="137"/>
        <v>0</v>
      </c>
      <c r="AR154" s="125">
        <f t="shared" si="137"/>
        <v>0</v>
      </c>
      <c r="AS154" s="126">
        <f t="shared" si="137"/>
        <v>0</v>
      </c>
      <c r="AT154" s="126">
        <f t="shared" si="137"/>
        <v>0</v>
      </c>
      <c r="AU154" s="294">
        <f t="shared" si="137"/>
        <v>0</v>
      </c>
      <c r="AV154" s="295">
        <f t="shared" si="137"/>
        <v>3673</v>
      </c>
      <c r="AW154" s="295">
        <f t="shared" si="137"/>
        <v>3673</v>
      </c>
      <c r="AX154" s="295">
        <f t="shared" si="137"/>
        <v>0</v>
      </c>
      <c r="AY154" s="295">
        <f t="shared" si="137"/>
        <v>0</v>
      </c>
      <c r="AZ154" s="295">
        <f t="shared" si="137"/>
        <v>0</v>
      </c>
      <c r="BA154" s="295">
        <f t="shared" si="137"/>
        <v>0</v>
      </c>
      <c r="BB154" s="295">
        <f t="shared" si="137"/>
        <v>0</v>
      </c>
      <c r="BC154" s="295">
        <f>BC138</f>
        <v>0</v>
      </c>
      <c r="BD154" s="295">
        <f t="shared" si="137"/>
        <v>0</v>
      </c>
      <c r="BE154" s="295">
        <f t="shared" si="137"/>
        <v>173735</v>
      </c>
      <c r="BF154" s="295">
        <f t="shared" si="137"/>
        <v>173735</v>
      </c>
      <c r="BG154" s="295">
        <f t="shared" si="137"/>
        <v>0</v>
      </c>
      <c r="BH154" s="295">
        <f t="shared" si="137"/>
        <v>0</v>
      </c>
      <c r="BI154" s="295">
        <f t="shared" si="137"/>
        <v>0</v>
      </c>
      <c r="BJ154" s="295">
        <f t="shared" si="137"/>
        <v>0</v>
      </c>
      <c r="BK154" s="295">
        <f t="shared" si="137"/>
        <v>0</v>
      </c>
      <c r="BL154" s="295">
        <f t="shared" si="137"/>
        <v>1085</v>
      </c>
      <c r="BM154" s="295">
        <f t="shared" si="137"/>
        <v>0</v>
      </c>
      <c r="BN154" s="295">
        <f t="shared" si="137"/>
        <v>0</v>
      </c>
      <c r="BO154" s="295">
        <f t="shared" ref="BO154:CE154" si="138">BO138</f>
        <v>0</v>
      </c>
      <c r="BP154" s="295">
        <f t="shared" si="138"/>
        <v>0</v>
      </c>
      <c r="BQ154" s="295">
        <f t="shared" si="138"/>
        <v>0</v>
      </c>
      <c r="BR154" s="295">
        <f t="shared" si="138"/>
        <v>67180</v>
      </c>
      <c r="BS154" s="295">
        <f t="shared" si="138"/>
        <v>0</v>
      </c>
      <c r="BT154" s="295">
        <f t="shared" si="138"/>
        <v>3597</v>
      </c>
      <c r="BU154" s="295">
        <f t="shared" si="138"/>
        <v>765</v>
      </c>
      <c r="BV154" s="295">
        <f t="shared" si="138"/>
        <v>2542</v>
      </c>
      <c r="BW154" s="295">
        <f t="shared" si="138"/>
        <v>6904</v>
      </c>
      <c r="BX154" s="295">
        <f t="shared" si="138"/>
        <v>72454</v>
      </c>
      <c r="BY154" s="295">
        <f t="shared" si="138"/>
        <v>146625</v>
      </c>
      <c r="BZ154" s="295">
        <f t="shared" si="138"/>
        <v>219079</v>
      </c>
      <c r="CA154" s="295">
        <f t="shared" si="138"/>
        <v>25508</v>
      </c>
      <c r="CB154" s="295">
        <f t="shared" si="138"/>
        <v>32554</v>
      </c>
      <c r="CC154" s="295">
        <f t="shared" si="138"/>
        <v>47365</v>
      </c>
      <c r="CD154" s="125">
        <f t="shared" si="138"/>
        <v>577083</v>
      </c>
      <c r="CE154" s="126">
        <f t="shared" si="138"/>
        <v>577083</v>
      </c>
    </row>
    <row r="155" spans="1:83" ht="12" customHeight="1">
      <c r="A155" s="298"/>
      <c r="B155" s="272"/>
      <c r="C155" s="273"/>
      <c r="D155" s="273"/>
      <c r="E155" s="106"/>
      <c r="F155" s="272"/>
      <c r="G155" s="273"/>
      <c r="H155" s="273"/>
      <c r="I155" s="273"/>
      <c r="J155" s="106"/>
      <c r="K155" s="272"/>
      <c r="L155" s="273"/>
      <c r="M155" s="273"/>
      <c r="N155" s="273"/>
      <c r="O155" s="273"/>
      <c r="P155" s="273"/>
      <c r="Q155" s="273"/>
      <c r="R155" s="273"/>
      <c r="S155" s="273"/>
      <c r="T155" s="273"/>
      <c r="U155" s="273"/>
      <c r="V155" s="273"/>
      <c r="W155" s="273"/>
      <c r="X155" s="273"/>
      <c r="Y155" s="273"/>
      <c r="Z155" s="273"/>
      <c r="AA155" s="273"/>
      <c r="AB155" s="273"/>
      <c r="AC155" s="273"/>
      <c r="AD155" s="273"/>
      <c r="AE155" s="273"/>
      <c r="AF155" s="273"/>
      <c r="AG155" s="273"/>
      <c r="AH155" s="273"/>
      <c r="AI155" s="273"/>
      <c r="AJ155" s="273"/>
      <c r="AK155" s="273"/>
      <c r="AL155" s="273"/>
      <c r="AM155" s="273"/>
      <c r="AN155" s="273"/>
      <c r="AO155" s="106"/>
      <c r="AP155" s="299"/>
      <c r="AQ155" s="7"/>
      <c r="AR155" s="106"/>
      <c r="AS155" s="110"/>
      <c r="AT155" s="110"/>
      <c r="AU155" s="272"/>
      <c r="AV155" s="273"/>
      <c r="AW155" s="273"/>
      <c r="AX155" s="273"/>
      <c r="AY155" s="273"/>
      <c r="AZ155" s="273"/>
      <c r="BA155" s="273"/>
      <c r="BB155" s="273"/>
      <c r="BC155" s="273"/>
      <c r="BD155" s="273"/>
      <c r="BE155" s="273"/>
      <c r="BF155" s="273"/>
      <c r="BG155" s="273"/>
      <c r="BH155" s="273"/>
      <c r="BI155" s="273"/>
      <c r="BJ155" s="273"/>
      <c r="BK155" s="273"/>
      <c r="BL155" s="273"/>
      <c r="BM155" s="273"/>
      <c r="BN155" s="273"/>
      <c r="BO155" s="273"/>
      <c r="BP155" s="273"/>
      <c r="BQ155" s="273"/>
      <c r="BR155" s="273"/>
      <c r="BS155" s="273"/>
      <c r="BT155" s="273"/>
      <c r="BU155" s="273"/>
      <c r="BV155" s="273"/>
      <c r="BW155" s="273"/>
      <c r="BX155" s="273"/>
      <c r="BY155" s="273"/>
      <c r="BZ155" s="273"/>
      <c r="CA155" s="273"/>
      <c r="CB155" s="273"/>
      <c r="CC155" s="273"/>
      <c r="CD155" s="106"/>
      <c r="CE155" s="110"/>
    </row>
    <row r="156" spans="1:83" ht="12" customHeight="1">
      <c r="A156" s="261" t="s">
        <v>341</v>
      </c>
      <c r="B156" s="300">
        <f>SUM(B157:B160)</f>
        <v>1</v>
      </c>
      <c r="C156" s="301">
        <f t="shared" ref="C156:BN156" si="139">SUM(C157:C160)</f>
        <v>1</v>
      </c>
      <c r="D156" s="301">
        <f t="shared" si="139"/>
        <v>1</v>
      </c>
      <c r="E156" s="302">
        <f t="shared" si="139"/>
        <v>1</v>
      </c>
      <c r="F156" s="300">
        <f t="shared" si="139"/>
        <v>1</v>
      </c>
      <c r="G156" s="301">
        <f t="shared" si="139"/>
        <v>1</v>
      </c>
      <c r="H156" s="301">
        <f t="shared" si="139"/>
        <v>1</v>
      </c>
      <c r="I156" s="301">
        <f t="shared" si="139"/>
        <v>0</v>
      </c>
      <c r="J156" s="302">
        <f t="shared" si="139"/>
        <v>1</v>
      </c>
      <c r="K156" s="300">
        <f t="shared" si="139"/>
        <v>1</v>
      </c>
      <c r="L156" s="301">
        <f t="shared" si="139"/>
        <v>1</v>
      </c>
      <c r="M156" s="301">
        <f t="shared" si="139"/>
        <v>1</v>
      </c>
      <c r="N156" s="301">
        <f t="shared" si="139"/>
        <v>1</v>
      </c>
      <c r="O156" s="301">
        <f t="shared" si="139"/>
        <v>1</v>
      </c>
      <c r="P156" s="301">
        <f t="shared" si="139"/>
        <v>1</v>
      </c>
      <c r="Q156" s="301">
        <f t="shared" si="139"/>
        <v>1</v>
      </c>
      <c r="R156" s="301">
        <f t="shared" si="139"/>
        <v>1</v>
      </c>
      <c r="S156" s="301">
        <f t="shared" si="139"/>
        <v>1</v>
      </c>
      <c r="T156" s="301">
        <f t="shared" si="139"/>
        <v>1</v>
      </c>
      <c r="U156" s="301">
        <f t="shared" si="139"/>
        <v>1</v>
      </c>
      <c r="V156" s="301">
        <f t="shared" si="139"/>
        <v>1</v>
      </c>
      <c r="W156" s="301">
        <f t="shared" si="139"/>
        <v>1</v>
      </c>
      <c r="X156" s="301">
        <f t="shared" si="139"/>
        <v>1</v>
      </c>
      <c r="Y156" s="301">
        <f t="shared" si="139"/>
        <v>1</v>
      </c>
      <c r="Z156" s="301">
        <f t="shared" si="139"/>
        <v>1</v>
      </c>
      <c r="AA156" s="301">
        <f t="shared" si="139"/>
        <v>1</v>
      </c>
      <c r="AB156" s="301">
        <f t="shared" si="139"/>
        <v>1</v>
      </c>
      <c r="AC156" s="301">
        <f t="shared" si="139"/>
        <v>1</v>
      </c>
      <c r="AD156" s="301">
        <f t="shared" si="139"/>
        <v>1</v>
      </c>
      <c r="AE156" s="301">
        <f t="shared" si="139"/>
        <v>1</v>
      </c>
      <c r="AF156" s="301">
        <f t="shared" si="139"/>
        <v>1</v>
      </c>
      <c r="AG156" s="301">
        <f t="shared" si="139"/>
        <v>1</v>
      </c>
      <c r="AH156" s="301">
        <f t="shared" si="139"/>
        <v>1</v>
      </c>
      <c r="AI156" s="301">
        <f t="shared" si="139"/>
        <v>1</v>
      </c>
      <c r="AJ156" s="301">
        <f t="shared" si="139"/>
        <v>1</v>
      </c>
      <c r="AK156" s="301">
        <f t="shared" si="139"/>
        <v>1</v>
      </c>
      <c r="AL156" s="301">
        <f t="shared" si="139"/>
        <v>1</v>
      </c>
      <c r="AM156" s="301">
        <f t="shared" si="139"/>
        <v>1</v>
      </c>
      <c r="AN156" s="301">
        <f t="shared" si="139"/>
        <v>1</v>
      </c>
      <c r="AO156" s="302">
        <f t="shared" si="139"/>
        <v>0.99999999999999989</v>
      </c>
      <c r="AP156" s="300">
        <f t="shared" si="139"/>
        <v>1</v>
      </c>
      <c r="AQ156" s="301">
        <f t="shared" si="139"/>
        <v>1</v>
      </c>
      <c r="AR156" s="302">
        <f t="shared" si="139"/>
        <v>1</v>
      </c>
      <c r="AS156" s="303">
        <f t="shared" si="139"/>
        <v>1</v>
      </c>
      <c r="AT156" s="303">
        <f t="shared" si="139"/>
        <v>1</v>
      </c>
      <c r="AU156" s="300">
        <f t="shared" si="139"/>
        <v>1</v>
      </c>
      <c r="AV156" s="301">
        <f t="shared" si="139"/>
        <v>0.99999999999999989</v>
      </c>
      <c r="AW156" s="301">
        <f t="shared" si="139"/>
        <v>1</v>
      </c>
      <c r="AX156" s="301">
        <f t="shared" si="139"/>
        <v>1</v>
      </c>
      <c r="AY156" s="301">
        <f t="shared" si="139"/>
        <v>1</v>
      </c>
      <c r="AZ156" s="301">
        <f t="shared" si="139"/>
        <v>1</v>
      </c>
      <c r="BA156" s="301">
        <f t="shared" si="139"/>
        <v>1</v>
      </c>
      <c r="BB156" s="301">
        <f t="shared" si="139"/>
        <v>1</v>
      </c>
      <c r="BC156" s="301">
        <f>SUM(BC157:BC160)</f>
        <v>1</v>
      </c>
      <c r="BD156" s="301">
        <f t="shared" si="139"/>
        <v>1</v>
      </c>
      <c r="BE156" s="301">
        <f t="shared" si="139"/>
        <v>1</v>
      </c>
      <c r="BF156" s="301">
        <f t="shared" si="139"/>
        <v>1</v>
      </c>
      <c r="BG156" s="301">
        <f t="shared" si="139"/>
        <v>1</v>
      </c>
      <c r="BH156" s="301">
        <f t="shared" si="139"/>
        <v>1</v>
      </c>
      <c r="BI156" s="301">
        <f t="shared" si="139"/>
        <v>0.99999999999999989</v>
      </c>
      <c r="BJ156" s="301">
        <f t="shared" si="139"/>
        <v>1</v>
      </c>
      <c r="BK156" s="301">
        <f t="shared" si="139"/>
        <v>1</v>
      </c>
      <c r="BL156" s="301">
        <f t="shared" si="139"/>
        <v>1</v>
      </c>
      <c r="BM156" s="301">
        <f t="shared" si="139"/>
        <v>1</v>
      </c>
      <c r="BN156" s="301">
        <f t="shared" si="139"/>
        <v>1</v>
      </c>
      <c r="BO156" s="301">
        <f t="shared" ref="BO156:CE156" si="140">SUM(BO157:BO160)</f>
        <v>1</v>
      </c>
      <c r="BP156" s="301">
        <f t="shared" si="140"/>
        <v>1</v>
      </c>
      <c r="BQ156" s="301">
        <f t="shared" si="140"/>
        <v>1</v>
      </c>
      <c r="BR156" s="301">
        <f t="shared" si="140"/>
        <v>1</v>
      </c>
      <c r="BS156" s="301">
        <f t="shared" si="140"/>
        <v>1</v>
      </c>
      <c r="BT156" s="301">
        <f t="shared" si="140"/>
        <v>1</v>
      </c>
      <c r="BU156" s="301">
        <f t="shared" si="140"/>
        <v>1</v>
      </c>
      <c r="BV156" s="301">
        <f t="shared" si="140"/>
        <v>1</v>
      </c>
      <c r="BW156" s="301">
        <f t="shared" si="140"/>
        <v>0.99999999999999989</v>
      </c>
      <c r="BX156" s="301">
        <f t="shared" si="140"/>
        <v>1</v>
      </c>
      <c r="BY156" s="301">
        <f t="shared" si="140"/>
        <v>1</v>
      </c>
      <c r="BZ156" s="301">
        <f>SUM(BZ157:BZ160)</f>
        <v>1</v>
      </c>
      <c r="CA156" s="301">
        <f t="shared" si="140"/>
        <v>1</v>
      </c>
      <c r="CB156" s="301">
        <f t="shared" si="140"/>
        <v>1</v>
      </c>
      <c r="CC156" s="301">
        <f t="shared" si="140"/>
        <v>1</v>
      </c>
      <c r="CD156" s="302">
        <f t="shared" si="140"/>
        <v>1</v>
      </c>
      <c r="CE156" s="303">
        <f t="shared" si="140"/>
        <v>1</v>
      </c>
    </row>
    <row r="157" spans="1:83" ht="12" customHeight="1">
      <c r="A157" s="263" t="s">
        <v>337</v>
      </c>
      <c r="B157" s="304">
        <f t="shared" ref="B157:AG157" si="141">B101</f>
        <v>0.12</v>
      </c>
      <c r="C157" s="305">
        <f t="shared" si="141"/>
        <v>2.3529411764705882E-2</v>
      </c>
      <c r="D157" s="305">
        <f t="shared" si="141"/>
        <v>0.18181818181818182</v>
      </c>
      <c r="E157" s="306">
        <f t="shared" si="141"/>
        <v>5.7851239669421489E-2</v>
      </c>
      <c r="F157" s="304">
        <f t="shared" si="141"/>
        <v>0.93333333333333335</v>
      </c>
      <c r="G157" s="305">
        <f t="shared" si="141"/>
        <v>0.8</v>
      </c>
      <c r="H157" s="305">
        <f t="shared" si="141"/>
        <v>8.385744234800839E-2</v>
      </c>
      <c r="I157" s="305">
        <f t="shared" si="141"/>
        <v>0</v>
      </c>
      <c r="J157" s="306">
        <f t="shared" si="141"/>
        <v>0.41522491349480967</v>
      </c>
      <c r="K157" s="304">
        <f t="shared" si="141"/>
        <v>0.7347560975609756</v>
      </c>
      <c r="L157" s="305">
        <f t="shared" si="141"/>
        <v>0.91052631578947374</v>
      </c>
      <c r="M157" s="305">
        <f t="shared" si="141"/>
        <v>0.93466629118558153</v>
      </c>
      <c r="N157" s="305">
        <f t="shared" si="141"/>
        <v>0.90407673860911275</v>
      </c>
      <c r="O157" s="305">
        <f t="shared" si="141"/>
        <v>0.83058823529411763</v>
      </c>
      <c r="P157" s="305">
        <f t="shared" si="141"/>
        <v>0.47524752475247523</v>
      </c>
      <c r="Q157" s="305">
        <f t="shared" si="141"/>
        <v>0.92055267702936094</v>
      </c>
      <c r="R157" s="305">
        <f t="shared" si="141"/>
        <v>0.80205655526992292</v>
      </c>
      <c r="S157" s="305">
        <f t="shared" si="141"/>
        <v>0.478494623655914</v>
      </c>
      <c r="T157" s="305">
        <f t="shared" si="141"/>
        <v>0.97829716193656091</v>
      </c>
      <c r="U157" s="305">
        <f t="shared" si="141"/>
        <v>0.74935064935064932</v>
      </c>
      <c r="V157" s="305">
        <f t="shared" si="141"/>
        <v>0.99611901681759374</v>
      </c>
      <c r="W157" s="305">
        <f t="shared" si="141"/>
        <v>1</v>
      </c>
      <c r="X157" s="305">
        <f t="shared" si="141"/>
        <v>1</v>
      </c>
      <c r="Y157" s="305">
        <f t="shared" si="141"/>
        <v>0.64231257941550191</v>
      </c>
      <c r="Z157" s="305">
        <f t="shared" si="141"/>
        <v>0.65912945166760883</v>
      </c>
      <c r="AA157" s="305">
        <f t="shared" si="141"/>
        <v>0.19846350832266324</v>
      </c>
      <c r="AB157" s="305">
        <f t="shared" si="141"/>
        <v>0.69536423841059603</v>
      </c>
      <c r="AC157" s="305">
        <f t="shared" si="141"/>
        <v>0.84185803757828814</v>
      </c>
      <c r="AD157" s="305">
        <f t="shared" si="141"/>
        <v>0.91775557263643348</v>
      </c>
      <c r="AE157" s="305">
        <f t="shared" si="141"/>
        <v>0.82501235788433025</v>
      </c>
      <c r="AF157" s="305">
        <f t="shared" si="141"/>
        <v>0.85643070787637088</v>
      </c>
      <c r="AG157" s="305">
        <f t="shared" si="141"/>
        <v>0.82379580074104575</v>
      </c>
      <c r="AH157" s="305">
        <f t="shared" ref="AH157:BM157" si="142">AH101</f>
        <v>0.2195444040937603</v>
      </c>
      <c r="AI157" s="305">
        <f t="shared" si="142"/>
        <v>0.72309299895506796</v>
      </c>
      <c r="AJ157" s="305">
        <f t="shared" si="142"/>
        <v>0.39529520295202952</v>
      </c>
      <c r="AK157" s="305">
        <f t="shared" si="142"/>
        <v>0.45643485211830537</v>
      </c>
      <c r="AL157" s="305">
        <f t="shared" si="142"/>
        <v>0.43210659898477155</v>
      </c>
      <c r="AM157" s="305">
        <f t="shared" si="142"/>
        <v>0.1590594744121715</v>
      </c>
      <c r="AN157" s="305">
        <f t="shared" si="142"/>
        <v>0.86303191489361697</v>
      </c>
      <c r="AO157" s="307">
        <f t="shared" si="142"/>
        <v>0.67190147736222816</v>
      </c>
      <c r="AP157" s="308">
        <f t="shared" si="142"/>
        <v>6.636216648792252E-3</v>
      </c>
      <c r="AQ157" s="309">
        <f t="shared" si="142"/>
        <v>7.9193097198691931E-3</v>
      </c>
      <c r="AR157" s="307">
        <f t="shared" si="142"/>
        <v>6.9140246789307783E-3</v>
      </c>
      <c r="AS157" s="310">
        <f t="shared" si="142"/>
        <v>0.60381355932203384</v>
      </c>
      <c r="AT157" s="310">
        <f t="shared" si="142"/>
        <v>0.1120474373443686</v>
      </c>
      <c r="AU157" s="304">
        <f t="shared" si="142"/>
        <v>0.99445692996877777</v>
      </c>
      <c r="AV157" s="305">
        <f t="shared" si="142"/>
        <v>0.96850004171307547</v>
      </c>
      <c r="AW157" s="305">
        <f t="shared" si="142"/>
        <v>0.97271881515547831</v>
      </c>
      <c r="AX157" s="305">
        <f t="shared" si="142"/>
        <v>6.0174865155172615E-3</v>
      </c>
      <c r="AY157" s="305">
        <f t="shared" si="142"/>
        <v>1.8960374946740521E-2</v>
      </c>
      <c r="AZ157" s="305">
        <f t="shared" si="142"/>
        <v>1.2360780274254812E-2</v>
      </c>
      <c r="BA157" s="305">
        <f t="shared" si="142"/>
        <v>1.1465558141111085E-2</v>
      </c>
      <c r="BB157" s="305">
        <f t="shared" si="142"/>
        <v>8.2075761850657191E-3</v>
      </c>
      <c r="BC157" s="305">
        <f>BC101</f>
        <v>6.0651070677063997E-3</v>
      </c>
      <c r="BD157" s="305">
        <f t="shared" si="142"/>
        <v>1.9886052372082831E-2</v>
      </c>
      <c r="BE157" s="305">
        <f t="shared" si="142"/>
        <v>3.4186861497476004E-3</v>
      </c>
      <c r="BF157" s="305">
        <f t="shared" si="142"/>
        <v>4.9747638151934771E-3</v>
      </c>
      <c r="BG157" s="305">
        <f t="shared" si="142"/>
        <v>1.0234827107943947E-2</v>
      </c>
      <c r="BH157" s="305">
        <f t="shared" si="142"/>
        <v>1.917902330108204E-3</v>
      </c>
      <c r="BI157" s="305">
        <f t="shared" si="142"/>
        <v>-3.5404257506537903E-3</v>
      </c>
      <c r="BJ157" s="305">
        <f t="shared" si="142"/>
        <v>3.8650935848461286E-3</v>
      </c>
      <c r="BK157" s="305">
        <f t="shared" si="142"/>
        <v>2.4315744944490152E-4</v>
      </c>
      <c r="BL157" s="305">
        <f t="shared" si="142"/>
        <v>2.9626922833671812E-2</v>
      </c>
      <c r="BM157" s="305">
        <f t="shared" si="142"/>
        <v>1</v>
      </c>
      <c r="BN157" s="305">
        <f t="shared" ref="BN157:CE157" si="143">BN101</f>
        <v>5.0385698977383213E-4</v>
      </c>
      <c r="BO157" s="305">
        <f t="shared" si="143"/>
        <v>8.6715118999344965E-3</v>
      </c>
      <c r="BP157" s="305">
        <f t="shared" si="143"/>
        <v>5.4731684432745187E-4</v>
      </c>
      <c r="BQ157" s="305">
        <f t="shared" si="143"/>
        <v>2.7056277056277056E-2</v>
      </c>
      <c r="BR157" s="305">
        <f t="shared" si="143"/>
        <v>2.3652275166930479E-3</v>
      </c>
      <c r="BS157" s="305">
        <f t="shared" si="143"/>
        <v>1.4453009190631486E-3</v>
      </c>
      <c r="BT157" s="305">
        <f t="shared" si="143"/>
        <v>0.9383794088945866</v>
      </c>
      <c r="BU157" s="305">
        <f t="shared" si="143"/>
        <v>0.92575897229103055</v>
      </c>
      <c r="BV157" s="305">
        <f t="shared" si="143"/>
        <v>0.96897416926689617</v>
      </c>
      <c r="BW157" s="305">
        <f t="shared" si="143"/>
        <v>0.93967461668567398</v>
      </c>
      <c r="BX157" s="305">
        <f t="shared" si="143"/>
        <v>3.1985687760053127E-3</v>
      </c>
      <c r="BY157" s="305">
        <f t="shared" si="143"/>
        <v>3.7160326086956522E-3</v>
      </c>
      <c r="BZ157" s="305">
        <f t="shared" si="143"/>
        <v>3.5432589837227297E-3</v>
      </c>
      <c r="CA157" s="305">
        <f t="shared" si="143"/>
        <v>1.3471540017336031E-2</v>
      </c>
      <c r="CB157" s="305">
        <f t="shared" si="143"/>
        <v>7.8198537397726458E-3</v>
      </c>
      <c r="CC157" s="305">
        <f t="shared" si="143"/>
        <v>0</v>
      </c>
      <c r="CD157" s="307">
        <f t="shared" si="143"/>
        <v>0.46733541270396728</v>
      </c>
      <c r="CE157" s="311">
        <f t="shared" si="143"/>
        <v>0.44617498757084512</v>
      </c>
    </row>
    <row r="158" spans="1:83" ht="12" customHeight="1">
      <c r="A158" s="186" t="s">
        <v>338</v>
      </c>
      <c r="B158" s="312">
        <f t="shared" ref="B158:AG158" si="144">B111</f>
        <v>0.88</v>
      </c>
      <c r="C158" s="313">
        <f t="shared" si="144"/>
        <v>0.97647058823529409</v>
      </c>
      <c r="D158" s="313">
        <f t="shared" si="144"/>
        <v>0.81818181818181823</v>
      </c>
      <c r="E158" s="314">
        <f t="shared" si="144"/>
        <v>0.94214876033057848</v>
      </c>
      <c r="F158" s="312">
        <f t="shared" si="144"/>
        <v>0</v>
      </c>
      <c r="G158" s="313">
        <f t="shared" si="144"/>
        <v>0</v>
      </c>
      <c r="H158" s="313">
        <f t="shared" si="144"/>
        <v>0</v>
      </c>
      <c r="I158" s="313">
        <f t="shared" si="144"/>
        <v>0</v>
      </c>
      <c r="J158" s="314">
        <f t="shared" si="144"/>
        <v>0</v>
      </c>
      <c r="K158" s="312">
        <f t="shared" si="144"/>
        <v>0</v>
      </c>
      <c r="L158" s="313">
        <f t="shared" si="144"/>
        <v>0</v>
      </c>
      <c r="M158" s="313">
        <f t="shared" si="144"/>
        <v>0</v>
      </c>
      <c r="N158" s="313">
        <f t="shared" si="144"/>
        <v>0</v>
      </c>
      <c r="O158" s="313">
        <f t="shared" si="144"/>
        <v>0</v>
      </c>
      <c r="P158" s="313">
        <f t="shared" si="144"/>
        <v>0</v>
      </c>
      <c r="Q158" s="313">
        <f t="shared" si="144"/>
        <v>0</v>
      </c>
      <c r="R158" s="313">
        <f t="shared" si="144"/>
        <v>0</v>
      </c>
      <c r="S158" s="313">
        <f t="shared" si="144"/>
        <v>0</v>
      </c>
      <c r="T158" s="313">
        <f t="shared" si="144"/>
        <v>0</v>
      </c>
      <c r="U158" s="313">
        <f t="shared" si="144"/>
        <v>0</v>
      </c>
      <c r="V158" s="313">
        <f t="shared" si="144"/>
        <v>0</v>
      </c>
      <c r="W158" s="313">
        <f t="shared" si="144"/>
        <v>0</v>
      </c>
      <c r="X158" s="313">
        <f t="shared" si="144"/>
        <v>0</v>
      </c>
      <c r="Y158" s="313">
        <f t="shared" si="144"/>
        <v>0</v>
      </c>
      <c r="Z158" s="313">
        <f t="shared" si="144"/>
        <v>0</v>
      </c>
      <c r="AA158" s="313">
        <f t="shared" si="144"/>
        <v>0</v>
      </c>
      <c r="AB158" s="313">
        <f t="shared" si="144"/>
        <v>0</v>
      </c>
      <c r="AC158" s="313">
        <f t="shared" si="144"/>
        <v>0</v>
      </c>
      <c r="AD158" s="313">
        <f t="shared" si="144"/>
        <v>0</v>
      </c>
      <c r="AE158" s="313">
        <f t="shared" si="144"/>
        <v>0</v>
      </c>
      <c r="AF158" s="313">
        <f t="shared" si="144"/>
        <v>0</v>
      </c>
      <c r="AG158" s="313">
        <f t="shared" si="144"/>
        <v>0</v>
      </c>
      <c r="AH158" s="313">
        <f t="shared" ref="AH158:BM158" si="145">AH111</f>
        <v>0.24397490921096071</v>
      </c>
      <c r="AI158" s="313">
        <f t="shared" si="145"/>
        <v>0</v>
      </c>
      <c r="AJ158" s="313">
        <f t="shared" si="145"/>
        <v>0</v>
      </c>
      <c r="AK158" s="313">
        <f t="shared" si="145"/>
        <v>0</v>
      </c>
      <c r="AL158" s="313">
        <f t="shared" si="145"/>
        <v>0</v>
      </c>
      <c r="AM158" s="313">
        <f t="shared" si="145"/>
        <v>0</v>
      </c>
      <c r="AN158" s="313">
        <f t="shared" si="145"/>
        <v>0</v>
      </c>
      <c r="AO158" s="315">
        <f t="shared" si="145"/>
        <v>1.7637652449939138E-2</v>
      </c>
      <c r="AP158" s="316">
        <f t="shared" si="145"/>
        <v>0</v>
      </c>
      <c r="AQ158" s="317">
        <f t="shared" si="145"/>
        <v>0.99188369252590525</v>
      </c>
      <c r="AR158" s="315">
        <f t="shared" si="145"/>
        <v>0.21475702812101463</v>
      </c>
      <c r="AS158" s="318">
        <f t="shared" si="145"/>
        <v>0</v>
      </c>
      <c r="AT158" s="318">
        <f t="shared" si="145"/>
        <v>0.18304580713351606</v>
      </c>
      <c r="AU158" s="312">
        <f t="shared" si="145"/>
        <v>1.8250652347697551E-3</v>
      </c>
      <c r="AV158" s="313">
        <f t="shared" si="145"/>
        <v>1.2993988926276163E-2</v>
      </c>
      <c r="AW158" s="313">
        <f t="shared" si="145"/>
        <v>1.1178703589074778E-2</v>
      </c>
      <c r="AX158" s="313">
        <f t="shared" si="145"/>
        <v>0.95658400803871524</v>
      </c>
      <c r="AY158" s="313">
        <f t="shared" si="145"/>
        <v>0.98103962505325948</v>
      </c>
      <c r="AZ158" s="313">
        <f t="shared" si="145"/>
        <v>0.9876392197257452</v>
      </c>
      <c r="BA158" s="313">
        <f t="shared" si="145"/>
        <v>0.98668187877007885</v>
      </c>
      <c r="BB158" s="313">
        <f t="shared" si="145"/>
        <v>0.96668420530887078</v>
      </c>
      <c r="BC158" s="313">
        <f>BC111</f>
        <v>0</v>
      </c>
      <c r="BD158" s="313">
        <f t="shared" si="145"/>
        <v>0.98011394762791715</v>
      </c>
      <c r="BE158" s="313">
        <f t="shared" si="145"/>
        <v>0</v>
      </c>
      <c r="BF158" s="313">
        <f t="shared" si="145"/>
        <v>9.2615504076614466E-2</v>
      </c>
      <c r="BG158" s="313">
        <f t="shared" si="145"/>
        <v>0</v>
      </c>
      <c r="BH158" s="313">
        <f t="shared" si="145"/>
        <v>0</v>
      </c>
      <c r="BI158" s="313">
        <f t="shared" si="145"/>
        <v>0</v>
      </c>
      <c r="BJ158" s="313">
        <f t="shared" si="145"/>
        <v>0</v>
      </c>
      <c r="BK158" s="313">
        <f t="shared" si="145"/>
        <v>0</v>
      </c>
      <c r="BL158" s="313">
        <f t="shared" si="145"/>
        <v>0</v>
      </c>
      <c r="BM158" s="313">
        <f t="shared" si="145"/>
        <v>0</v>
      </c>
      <c r="BN158" s="313">
        <f t="shared" ref="BN158:CE158" si="146">BN111</f>
        <v>0</v>
      </c>
      <c r="BO158" s="313">
        <f t="shared" si="146"/>
        <v>0</v>
      </c>
      <c r="BP158" s="313">
        <f t="shared" si="146"/>
        <v>0</v>
      </c>
      <c r="BQ158" s="313">
        <f t="shared" si="146"/>
        <v>3.5173160173160176E-4</v>
      </c>
      <c r="BR158" s="313">
        <f t="shared" si="146"/>
        <v>0.58990593672106695</v>
      </c>
      <c r="BS158" s="313">
        <f t="shared" si="146"/>
        <v>0.99855469908093686</v>
      </c>
      <c r="BT158" s="313">
        <f t="shared" si="146"/>
        <v>1.3947040211240779E-2</v>
      </c>
      <c r="BU158" s="313">
        <f t="shared" si="146"/>
        <v>1.2049465214970141E-3</v>
      </c>
      <c r="BV158" s="313">
        <f t="shared" si="146"/>
        <v>0</v>
      </c>
      <c r="BW158" s="313">
        <f t="shared" si="146"/>
        <v>9.1113939253700919E-3</v>
      </c>
      <c r="BX158" s="313">
        <f t="shared" si="146"/>
        <v>0</v>
      </c>
      <c r="BY158" s="313">
        <f t="shared" si="146"/>
        <v>0</v>
      </c>
      <c r="BZ158" s="313">
        <f t="shared" si="146"/>
        <v>0</v>
      </c>
      <c r="CA158" s="313">
        <f t="shared" si="146"/>
        <v>0</v>
      </c>
      <c r="CB158" s="313">
        <f t="shared" si="146"/>
        <v>0.7296197073186429</v>
      </c>
      <c r="CC158" s="313">
        <f t="shared" si="146"/>
        <v>0</v>
      </c>
      <c r="CD158" s="315">
        <f t="shared" si="146"/>
        <v>0.14299350901618765</v>
      </c>
      <c r="CE158" s="319">
        <f t="shared" si="146"/>
        <v>0.1453983973375268</v>
      </c>
    </row>
    <row r="159" spans="1:83" ht="12" customHeight="1">
      <c r="A159" s="263" t="s">
        <v>339</v>
      </c>
      <c r="B159" s="304">
        <f>B125</f>
        <v>0</v>
      </c>
      <c r="C159" s="305">
        <f t="shared" ref="C159:BN159" si="147">C125</f>
        <v>0</v>
      </c>
      <c r="D159" s="305">
        <f t="shared" si="147"/>
        <v>0</v>
      </c>
      <c r="E159" s="306">
        <f t="shared" si="147"/>
        <v>0</v>
      </c>
      <c r="F159" s="304">
        <f t="shared" si="147"/>
        <v>6.6666666666666666E-2</v>
      </c>
      <c r="G159" s="305">
        <f t="shared" si="147"/>
        <v>0.2</v>
      </c>
      <c r="H159" s="305">
        <f t="shared" si="147"/>
        <v>0.9161425576519916</v>
      </c>
      <c r="I159" s="305">
        <f t="shared" si="147"/>
        <v>0</v>
      </c>
      <c r="J159" s="306">
        <f t="shared" si="147"/>
        <v>0.58477508650519028</v>
      </c>
      <c r="K159" s="304">
        <f t="shared" si="147"/>
        <v>0.2652439024390244</v>
      </c>
      <c r="L159" s="305">
        <f t="shared" si="147"/>
        <v>8.9473684210526316E-2</v>
      </c>
      <c r="M159" s="305">
        <f t="shared" si="147"/>
        <v>6.5333708814418467E-2</v>
      </c>
      <c r="N159" s="305">
        <f t="shared" si="147"/>
        <v>9.5923261390887291E-2</v>
      </c>
      <c r="O159" s="305">
        <f t="shared" si="147"/>
        <v>0.16941176470588235</v>
      </c>
      <c r="P159" s="305">
        <f t="shared" si="147"/>
        <v>0.52475247524752477</v>
      </c>
      <c r="Q159" s="305">
        <f t="shared" si="147"/>
        <v>7.9447322970639028E-2</v>
      </c>
      <c r="R159" s="305">
        <f t="shared" si="147"/>
        <v>0.19794344473007713</v>
      </c>
      <c r="S159" s="305">
        <f t="shared" si="147"/>
        <v>0.521505376344086</v>
      </c>
      <c r="T159" s="305">
        <f t="shared" si="147"/>
        <v>2.1702838063439065E-2</v>
      </c>
      <c r="U159" s="305">
        <f t="shared" si="147"/>
        <v>0.25064935064935062</v>
      </c>
      <c r="V159" s="305">
        <f t="shared" si="147"/>
        <v>3.8809831824062097E-3</v>
      </c>
      <c r="W159" s="305">
        <f t="shared" si="147"/>
        <v>0</v>
      </c>
      <c r="X159" s="305">
        <f t="shared" si="147"/>
        <v>0</v>
      </c>
      <c r="Y159" s="305">
        <f t="shared" si="147"/>
        <v>0.35768742058449809</v>
      </c>
      <c r="Z159" s="305">
        <f t="shared" si="147"/>
        <v>0.34087054833239117</v>
      </c>
      <c r="AA159" s="305">
        <f t="shared" si="147"/>
        <v>0.80153649167733676</v>
      </c>
      <c r="AB159" s="305">
        <f t="shared" si="147"/>
        <v>0.30463576158940397</v>
      </c>
      <c r="AC159" s="305">
        <f t="shared" si="147"/>
        <v>0.15814196242171191</v>
      </c>
      <c r="AD159" s="305">
        <f t="shared" si="147"/>
        <v>8.2244427363566491E-2</v>
      </c>
      <c r="AE159" s="305">
        <f t="shared" si="147"/>
        <v>0.17498764211566981</v>
      </c>
      <c r="AF159" s="305">
        <f t="shared" si="147"/>
        <v>0.14356929212362912</v>
      </c>
      <c r="AG159" s="305">
        <f t="shared" si="147"/>
        <v>0.17620419925895431</v>
      </c>
      <c r="AH159" s="305">
        <f t="shared" si="147"/>
        <v>0.53648068669527893</v>
      </c>
      <c r="AI159" s="305">
        <f t="shared" si="147"/>
        <v>0.2769070010449321</v>
      </c>
      <c r="AJ159" s="305">
        <f t="shared" si="147"/>
        <v>0.60470479704797053</v>
      </c>
      <c r="AK159" s="305">
        <f t="shared" si="147"/>
        <v>0.54356514788169463</v>
      </c>
      <c r="AL159" s="305">
        <f t="shared" si="147"/>
        <v>0.56789340101522845</v>
      </c>
      <c r="AM159" s="305">
        <f t="shared" si="147"/>
        <v>0.8409405255878285</v>
      </c>
      <c r="AN159" s="305">
        <f t="shared" si="147"/>
        <v>0.13696808510638298</v>
      </c>
      <c r="AO159" s="307">
        <f t="shared" si="147"/>
        <v>0.31046087018783264</v>
      </c>
      <c r="AP159" s="308">
        <f t="shared" si="147"/>
        <v>0.99336378335120779</v>
      </c>
      <c r="AQ159" s="309">
        <f t="shared" si="147"/>
        <v>1.9699775422560184E-4</v>
      </c>
      <c r="AR159" s="307">
        <f t="shared" si="147"/>
        <v>0.77832894720005463</v>
      </c>
      <c r="AS159" s="310">
        <f t="shared" si="147"/>
        <v>0.3961864406779661</v>
      </c>
      <c r="AT159" s="310">
        <f t="shared" si="147"/>
        <v>0.70490675552211535</v>
      </c>
      <c r="AU159" s="304">
        <f t="shared" si="147"/>
        <v>3.7180047964524353E-3</v>
      </c>
      <c r="AV159" s="305">
        <f t="shared" si="147"/>
        <v>1.3130105277948126E-2</v>
      </c>
      <c r="AW159" s="305">
        <f t="shared" si="147"/>
        <v>1.1600356443750405E-2</v>
      </c>
      <c r="AX159" s="305">
        <f t="shared" si="147"/>
        <v>3.7398505445767546E-2</v>
      </c>
      <c r="AY159" s="305">
        <f t="shared" si="147"/>
        <v>0</v>
      </c>
      <c r="AZ159" s="305">
        <f t="shared" si="147"/>
        <v>0</v>
      </c>
      <c r="BA159" s="305">
        <f t="shared" si="147"/>
        <v>1.8525630888100672E-3</v>
      </c>
      <c r="BB159" s="305">
        <f t="shared" si="147"/>
        <v>2.510821850606354E-2</v>
      </c>
      <c r="BC159" s="305">
        <f>BC125</f>
        <v>0.99393489293229365</v>
      </c>
      <c r="BD159" s="305">
        <f t="shared" si="147"/>
        <v>0</v>
      </c>
      <c r="BE159" s="305">
        <f t="shared" si="147"/>
        <v>3.3615174850361021E-3</v>
      </c>
      <c r="BF159" s="305">
        <f t="shared" si="147"/>
        <v>3.043872136663647E-3</v>
      </c>
      <c r="BG159" s="305">
        <f t="shared" si="147"/>
        <v>0.98976517289205601</v>
      </c>
      <c r="BH159" s="305">
        <f t="shared" si="147"/>
        <v>0.99808209766989175</v>
      </c>
      <c r="BI159" s="305">
        <f t="shared" si="147"/>
        <v>1.0035404257506537</v>
      </c>
      <c r="BJ159" s="305">
        <f t="shared" si="147"/>
        <v>0.9961349064151539</v>
      </c>
      <c r="BK159" s="305">
        <f t="shared" si="147"/>
        <v>0.99975684255055508</v>
      </c>
      <c r="BL159" s="305">
        <f t="shared" si="147"/>
        <v>0.96783155192324355</v>
      </c>
      <c r="BM159" s="305">
        <f t="shared" si="147"/>
        <v>0</v>
      </c>
      <c r="BN159" s="305">
        <f t="shared" si="147"/>
        <v>0.99949614301022616</v>
      </c>
      <c r="BO159" s="305">
        <f t="shared" ref="BO159:CE159" si="148">BO125</f>
        <v>0.99132848810006546</v>
      </c>
      <c r="BP159" s="305">
        <f t="shared" si="148"/>
        <v>0.99945268315567259</v>
      </c>
      <c r="BQ159" s="305">
        <f t="shared" si="148"/>
        <v>0.97259199134199137</v>
      </c>
      <c r="BR159" s="305">
        <f t="shared" si="148"/>
        <v>3.0323429701192926E-4</v>
      </c>
      <c r="BS159" s="305">
        <f t="shared" si="148"/>
        <v>0</v>
      </c>
      <c r="BT159" s="305">
        <f t="shared" si="148"/>
        <v>4.1416690874238334E-2</v>
      </c>
      <c r="BU159" s="305">
        <f t="shared" si="148"/>
        <v>6.9363634617969544E-2</v>
      </c>
      <c r="BV159" s="305">
        <f t="shared" si="148"/>
        <v>1.058320198153569E-2</v>
      </c>
      <c r="BW159" s="305">
        <f t="shared" si="148"/>
        <v>4.3606653113619713E-2</v>
      </c>
      <c r="BX159" s="305">
        <f t="shared" si="148"/>
        <v>1.4813710475312741E-2</v>
      </c>
      <c r="BY159" s="305">
        <f t="shared" si="148"/>
        <v>1.9021739130434782E-4</v>
      </c>
      <c r="BZ159" s="305">
        <f t="shared" si="148"/>
        <v>5.0727884045379057E-3</v>
      </c>
      <c r="CA159" s="305">
        <f t="shared" si="148"/>
        <v>6.52629297890783E-2</v>
      </c>
      <c r="CB159" s="305">
        <f t="shared" si="148"/>
        <v>6.5969959533061404E-4</v>
      </c>
      <c r="CC159" s="305">
        <f t="shared" si="148"/>
        <v>0</v>
      </c>
      <c r="CD159" s="307">
        <f t="shared" si="148"/>
        <v>0.258793875827872</v>
      </c>
      <c r="CE159" s="311">
        <f t="shared" si="148"/>
        <v>0.28534374958009612</v>
      </c>
    </row>
    <row r="160" spans="1:83" ht="12" customHeight="1" thickBot="1">
      <c r="A160" s="320" t="s">
        <v>340</v>
      </c>
      <c r="B160" s="321">
        <f>B139</f>
        <v>0</v>
      </c>
      <c r="C160" s="322">
        <f t="shared" ref="C160:BN160" si="149">C139</f>
        <v>0</v>
      </c>
      <c r="D160" s="322">
        <f t="shared" si="149"/>
        <v>0</v>
      </c>
      <c r="E160" s="323">
        <f t="shared" si="149"/>
        <v>0</v>
      </c>
      <c r="F160" s="321">
        <f t="shared" si="149"/>
        <v>0</v>
      </c>
      <c r="G160" s="322">
        <f t="shared" si="149"/>
        <v>0</v>
      </c>
      <c r="H160" s="322">
        <f t="shared" si="149"/>
        <v>0</v>
      </c>
      <c r="I160" s="322">
        <f t="shared" si="149"/>
        <v>0</v>
      </c>
      <c r="J160" s="323">
        <f t="shared" si="149"/>
        <v>0</v>
      </c>
      <c r="K160" s="321">
        <f t="shared" si="149"/>
        <v>0</v>
      </c>
      <c r="L160" s="322">
        <f t="shared" si="149"/>
        <v>0</v>
      </c>
      <c r="M160" s="322">
        <f t="shared" si="149"/>
        <v>0</v>
      </c>
      <c r="N160" s="322">
        <f t="shared" si="149"/>
        <v>0</v>
      </c>
      <c r="O160" s="322">
        <f t="shared" si="149"/>
        <v>0</v>
      </c>
      <c r="P160" s="322">
        <f t="shared" si="149"/>
        <v>0</v>
      </c>
      <c r="Q160" s="322">
        <f t="shared" si="149"/>
        <v>0</v>
      </c>
      <c r="R160" s="322">
        <f t="shared" si="149"/>
        <v>0</v>
      </c>
      <c r="S160" s="322">
        <f t="shared" si="149"/>
        <v>0</v>
      </c>
      <c r="T160" s="322">
        <f t="shared" si="149"/>
        <v>0</v>
      </c>
      <c r="U160" s="322">
        <f t="shared" si="149"/>
        <v>0</v>
      </c>
      <c r="V160" s="322">
        <f t="shared" si="149"/>
        <v>0</v>
      </c>
      <c r="W160" s="322">
        <f t="shared" si="149"/>
        <v>0</v>
      </c>
      <c r="X160" s="322">
        <f t="shared" si="149"/>
        <v>0</v>
      </c>
      <c r="Y160" s="322">
        <f t="shared" si="149"/>
        <v>0</v>
      </c>
      <c r="Z160" s="322">
        <f t="shared" si="149"/>
        <v>0</v>
      </c>
      <c r="AA160" s="322">
        <f t="shared" si="149"/>
        <v>0</v>
      </c>
      <c r="AB160" s="322">
        <f t="shared" si="149"/>
        <v>0</v>
      </c>
      <c r="AC160" s="322">
        <f t="shared" si="149"/>
        <v>0</v>
      </c>
      <c r="AD160" s="322">
        <f t="shared" si="149"/>
        <v>0</v>
      </c>
      <c r="AE160" s="322">
        <f t="shared" si="149"/>
        <v>0</v>
      </c>
      <c r="AF160" s="322">
        <f t="shared" si="149"/>
        <v>0</v>
      </c>
      <c r="AG160" s="322">
        <f t="shared" si="149"/>
        <v>0</v>
      </c>
      <c r="AH160" s="322">
        <f t="shared" si="149"/>
        <v>0</v>
      </c>
      <c r="AI160" s="322">
        <f t="shared" si="149"/>
        <v>0</v>
      </c>
      <c r="AJ160" s="322">
        <f t="shared" si="149"/>
        <v>0</v>
      </c>
      <c r="AK160" s="322">
        <f t="shared" si="149"/>
        <v>0</v>
      </c>
      <c r="AL160" s="322">
        <f t="shared" si="149"/>
        <v>0</v>
      </c>
      <c r="AM160" s="322">
        <f t="shared" si="149"/>
        <v>0</v>
      </c>
      <c r="AN160" s="322">
        <f t="shared" si="149"/>
        <v>0</v>
      </c>
      <c r="AO160" s="324">
        <f t="shared" si="149"/>
        <v>0</v>
      </c>
      <c r="AP160" s="325">
        <f t="shared" si="149"/>
        <v>0</v>
      </c>
      <c r="AQ160" s="326">
        <f t="shared" si="149"/>
        <v>0</v>
      </c>
      <c r="AR160" s="324">
        <f t="shared" si="149"/>
        <v>0</v>
      </c>
      <c r="AS160" s="327">
        <f t="shared" si="149"/>
        <v>0</v>
      </c>
      <c r="AT160" s="327">
        <f t="shared" si="149"/>
        <v>0</v>
      </c>
      <c r="AU160" s="321">
        <f t="shared" si="149"/>
        <v>0</v>
      </c>
      <c r="AV160" s="322">
        <f t="shared" si="149"/>
        <v>5.3758640827001975E-3</v>
      </c>
      <c r="AW160" s="322">
        <f t="shared" si="149"/>
        <v>4.5021248116964537E-3</v>
      </c>
      <c r="AX160" s="322">
        <f t="shared" si="149"/>
        <v>0</v>
      </c>
      <c r="AY160" s="322">
        <f t="shared" si="149"/>
        <v>0</v>
      </c>
      <c r="AZ160" s="322">
        <f t="shared" si="149"/>
        <v>0</v>
      </c>
      <c r="BA160" s="322">
        <f t="shared" si="149"/>
        <v>0</v>
      </c>
      <c r="BB160" s="322">
        <f t="shared" si="149"/>
        <v>0</v>
      </c>
      <c r="BC160" s="322">
        <f>BC139</f>
        <v>0</v>
      </c>
      <c r="BD160" s="322">
        <f t="shared" si="149"/>
        <v>0</v>
      </c>
      <c r="BE160" s="322">
        <f t="shared" si="149"/>
        <v>0.99321979636521629</v>
      </c>
      <c r="BF160" s="322">
        <f t="shared" si="149"/>
        <v>0.8993658599715284</v>
      </c>
      <c r="BG160" s="322">
        <f t="shared" si="149"/>
        <v>0</v>
      </c>
      <c r="BH160" s="322">
        <f t="shared" si="149"/>
        <v>0</v>
      </c>
      <c r="BI160" s="322">
        <f t="shared" si="149"/>
        <v>0</v>
      </c>
      <c r="BJ160" s="322">
        <f t="shared" si="149"/>
        <v>0</v>
      </c>
      <c r="BK160" s="322">
        <f t="shared" si="149"/>
        <v>0</v>
      </c>
      <c r="BL160" s="322">
        <f t="shared" si="149"/>
        <v>2.5415252430845917E-3</v>
      </c>
      <c r="BM160" s="322">
        <f t="shared" si="149"/>
        <v>0</v>
      </c>
      <c r="BN160" s="322">
        <f t="shared" si="149"/>
        <v>0</v>
      </c>
      <c r="BO160" s="322">
        <f t="shared" ref="BO160:CE160" si="150">BO139</f>
        <v>0</v>
      </c>
      <c r="BP160" s="322">
        <f t="shared" si="150"/>
        <v>0</v>
      </c>
      <c r="BQ160" s="322">
        <f t="shared" si="150"/>
        <v>0</v>
      </c>
      <c r="BR160" s="322">
        <f t="shared" si="150"/>
        <v>0.4074256014652281</v>
      </c>
      <c r="BS160" s="322">
        <f t="shared" si="150"/>
        <v>0</v>
      </c>
      <c r="BT160" s="322">
        <f t="shared" si="150"/>
        <v>6.2568600199342829E-3</v>
      </c>
      <c r="BU160" s="322">
        <f t="shared" si="150"/>
        <v>3.6724465695028513E-3</v>
      </c>
      <c r="BV160" s="322">
        <f t="shared" si="150"/>
        <v>2.044262875156818E-2</v>
      </c>
      <c r="BW160" s="322">
        <f t="shared" si="150"/>
        <v>7.6073362753362088E-3</v>
      </c>
      <c r="BX160" s="322">
        <f t="shared" si="150"/>
        <v>0.9819877207486819</v>
      </c>
      <c r="BY160" s="322">
        <f t="shared" si="150"/>
        <v>0.99609375</v>
      </c>
      <c r="BZ160" s="322">
        <f t="shared" si="150"/>
        <v>0.99138395261173939</v>
      </c>
      <c r="CA160" s="322">
        <f t="shared" si="150"/>
        <v>0.9212655301935857</v>
      </c>
      <c r="CB160" s="322">
        <f t="shared" si="150"/>
        <v>0.2619007393462538</v>
      </c>
      <c r="CC160" s="322">
        <f t="shared" si="150"/>
        <v>1</v>
      </c>
      <c r="CD160" s="324">
        <f t="shared" si="150"/>
        <v>0.13087720245197304</v>
      </c>
      <c r="CE160" s="328">
        <f t="shared" si="150"/>
        <v>0.12308286551153197</v>
      </c>
    </row>
    <row r="161" spans="2:83" ht="11.1" customHeight="1" thickTop="1"/>
    <row r="162" spans="2:83" ht="11.1" customHeight="1">
      <c r="B162" s="332"/>
      <c r="C162" s="332"/>
      <c r="D162" s="332"/>
      <c r="E162" s="332"/>
      <c r="F162" s="332"/>
      <c r="G162" s="332"/>
      <c r="H162" s="332"/>
      <c r="I162" s="332"/>
      <c r="J162" s="332"/>
      <c r="K162" s="332"/>
      <c r="L162" s="332"/>
      <c r="M162" s="332"/>
      <c r="N162" s="332"/>
      <c r="O162" s="332"/>
      <c r="P162" s="332"/>
      <c r="Q162" s="332"/>
      <c r="R162" s="332"/>
      <c r="S162" s="332"/>
      <c r="T162" s="332"/>
      <c r="U162" s="332"/>
      <c r="V162" s="332"/>
      <c r="W162" s="332"/>
      <c r="X162" s="332"/>
      <c r="Y162" s="332"/>
      <c r="Z162" s="332"/>
      <c r="AA162" s="332"/>
      <c r="AB162" s="332"/>
      <c r="AC162" s="332"/>
      <c r="AD162" s="332"/>
      <c r="AE162" s="332"/>
      <c r="AF162" s="332"/>
      <c r="AG162" s="332"/>
      <c r="AH162" s="332"/>
      <c r="AI162" s="332"/>
      <c r="AJ162" s="332"/>
      <c r="AK162" s="332"/>
      <c r="AL162" s="332"/>
      <c r="AM162" s="332"/>
      <c r="AN162" s="332"/>
      <c r="AO162" s="332"/>
      <c r="AP162" s="332"/>
      <c r="AQ162" s="332"/>
      <c r="AR162" s="332"/>
      <c r="AS162" s="332"/>
      <c r="AT162" s="332"/>
      <c r="AU162" s="332"/>
      <c r="AV162" s="332"/>
      <c r="AW162" s="332"/>
      <c r="AX162" s="332"/>
      <c r="AY162" s="332"/>
      <c r="AZ162" s="332"/>
      <c r="BA162" s="332"/>
      <c r="BB162" s="332"/>
      <c r="BC162" s="332"/>
      <c r="BD162" s="332"/>
      <c r="BE162" s="332"/>
      <c r="BF162" s="332"/>
      <c r="BG162" s="332"/>
      <c r="BH162" s="332"/>
      <c r="BI162" s="332"/>
      <c r="BJ162" s="332"/>
      <c r="BK162" s="332"/>
      <c r="BL162" s="332"/>
      <c r="BM162" s="332"/>
      <c r="BN162" s="332"/>
      <c r="BO162" s="332"/>
      <c r="BP162" s="332"/>
      <c r="BQ162" s="332"/>
      <c r="BR162" s="332"/>
      <c r="BS162" s="332"/>
      <c r="BT162" s="332"/>
      <c r="BU162" s="332"/>
      <c r="BV162" s="332"/>
      <c r="BW162" s="332"/>
      <c r="BX162" s="332"/>
      <c r="BY162" s="332"/>
      <c r="BZ162" s="332"/>
      <c r="CA162" s="332"/>
      <c r="CB162" s="332"/>
      <c r="CC162" s="332"/>
      <c r="CD162" s="332"/>
      <c r="CE162" s="332"/>
    </row>
    <row r="163" spans="2:83" ht="11.1" customHeight="1">
      <c r="B163" s="332"/>
      <c r="C163" s="332"/>
      <c r="D163" s="332"/>
      <c r="E163" s="332"/>
      <c r="F163" s="332"/>
      <c r="G163" s="332"/>
      <c r="H163" s="332"/>
      <c r="I163" s="332"/>
      <c r="J163" s="332"/>
      <c r="K163" s="332"/>
      <c r="L163" s="332"/>
      <c r="M163" s="332"/>
      <c r="N163" s="332"/>
      <c r="O163" s="332"/>
      <c r="P163" s="332"/>
      <c r="Q163" s="332"/>
      <c r="R163" s="332"/>
      <c r="S163" s="332"/>
      <c r="T163" s="332"/>
      <c r="U163" s="332"/>
      <c r="V163" s="332"/>
      <c r="W163" s="332"/>
      <c r="X163" s="332"/>
      <c r="Y163" s="332"/>
      <c r="Z163" s="332"/>
      <c r="AA163" s="332"/>
      <c r="AB163" s="332"/>
      <c r="AC163" s="332"/>
      <c r="AD163" s="332"/>
      <c r="AE163" s="332"/>
      <c r="AF163" s="332"/>
      <c r="AG163" s="332"/>
      <c r="AH163" s="332"/>
      <c r="AI163" s="332"/>
      <c r="AJ163" s="332"/>
      <c r="AK163" s="332"/>
      <c r="AL163" s="332"/>
      <c r="AM163" s="332"/>
      <c r="AN163" s="332"/>
      <c r="AO163" s="332"/>
      <c r="AP163" s="332"/>
      <c r="AQ163" s="332"/>
      <c r="AR163" s="332"/>
      <c r="AS163" s="332"/>
      <c r="AT163" s="332"/>
      <c r="AU163" s="332"/>
      <c r="AV163" s="332"/>
      <c r="AW163" s="332"/>
      <c r="AX163" s="332"/>
      <c r="AY163" s="332"/>
      <c r="AZ163" s="332"/>
      <c r="BA163" s="332"/>
      <c r="BB163" s="332"/>
      <c r="BC163" s="332"/>
      <c r="BD163" s="332"/>
      <c r="BE163" s="332"/>
      <c r="BF163" s="332"/>
      <c r="BG163" s="332"/>
      <c r="BH163" s="332"/>
      <c r="BI163" s="332"/>
      <c r="BJ163" s="332"/>
      <c r="BK163" s="332"/>
      <c r="BL163" s="332"/>
      <c r="BM163" s="332"/>
      <c r="BN163" s="332"/>
      <c r="BO163" s="332"/>
      <c r="BP163" s="332"/>
      <c r="BQ163" s="332"/>
      <c r="BR163" s="332"/>
      <c r="BS163" s="332"/>
      <c r="BT163" s="332"/>
      <c r="BU163" s="332"/>
      <c r="BV163" s="332"/>
      <c r="BW163" s="332"/>
      <c r="BX163" s="332"/>
      <c r="BY163" s="332"/>
      <c r="BZ163" s="332"/>
      <c r="CA163" s="332"/>
      <c r="CB163" s="332"/>
      <c r="CC163" s="332"/>
      <c r="CD163" s="332"/>
      <c r="CE163" s="332"/>
    </row>
    <row r="164" spans="2:83" ht="11.1" customHeight="1">
      <c r="B164" s="332"/>
      <c r="C164" s="332"/>
      <c r="D164" s="332"/>
      <c r="E164" s="332"/>
      <c r="F164" s="332"/>
      <c r="G164" s="332"/>
      <c r="H164" s="332"/>
      <c r="I164" s="332"/>
      <c r="J164" s="332"/>
      <c r="K164" s="332"/>
      <c r="L164" s="332"/>
      <c r="M164" s="332"/>
      <c r="N164" s="332"/>
      <c r="O164" s="332"/>
      <c r="P164" s="332"/>
      <c r="Q164" s="332"/>
      <c r="R164" s="332"/>
      <c r="S164" s="332"/>
      <c r="T164" s="332"/>
      <c r="U164" s="332"/>
      <c r="V164" s="332"/>
      <c r="W164" s="332"/>
      <c r="X164" s="332"/>
      <c r="Y164" s="332"/>
      <c r="Z164" s="332"/>
      <c r="AA164" s="332"/>
      <c r="AB164" s="332"/>
      <c r="AC164" s="332"/>
      <c r="AD164" s="332"/>
      <c r="AE164" s="332"/>
      <c r="AF164" s="332"/>
      <c r="AG164" s="332"/>
      <c r="AH164" s="332"/>
      <c r="AI164" s="332"/>
      <c r="AJ164" s="332"/>
      <c r="AK164" s="332"/>
      <c r="AL164" s="332"/>
      <c r="AM164" s="332"/>
      <c r="AN164" s="332"/>
      <c r="AO164" s="332"/>
      <c r="AP164" s="332"/>
      <c r="AQ164" s="332"/>
      <c r="AR164" s="332"/>
      <c r="AS164" s="332"/>
      <c r="AT164" s="332"/>
      <c r="AU164" s="332"/>
      <c r="AV164" s="332"/>
      <c r="AW164" s="332"/>
      <c r="AX164" s="332"/>
      <c r="AY164" s="332"/>
      <c r="AZ164" s="332"/>
      <c r="BA164" s="332"/>
      <c r="BB164" s="332"/>
      <c r="BC164" s="332"/>
      <c r="BD164" s="332"/>
      <c r="BE164" s="332"/>
      <c r="BF164" s="332"/>
      <c r="BG164" s="332"/>
      <c r="BH164" s="332"/>
      <c r="BI164" s="332"/>
      <c r="BJ164" s="332"/>
      <c r="BK164" s="332"/>
      <c r="BL164" s="332"/>
      <c r="BM164" s="332"/>
      <c r="BN164" s="332"/>
      <c r="BO164" s="332"/>
      <c r="BP164" s="332"/>
      <c r="BQ164" s="332"/>
      <c r="BR164" s="332"/>
      <c r="BS164" s="332"/>
      <c r="BT164" s="332"/>
      <c r="BU164" s="332"/>
      <c r="BV164" s="332"/>
      <c r="BW164" s="332"/>
      <c r="BX164" s="332"/>
      <c r="BY164" s="332"/>
      <c r="BZ164" s="332"/>
      <c r="CA164" s="332"/>
      <c r="CB164" s="332"/>
      <c r="CC164" s="332"/>
      <c r="CD164" s="332"/>
      <c r="CE164" s="332"/>
    </row>
    <row r="165" spans="2:83" ht="11.1" customHeight="1">
      <c r="B165" s="332"/>
      <c r="C165" s="332"/>
      <c r="D165" s="332"/>
      <c r="E165" s="332"/>
      <c r="F165" s="332"/>
      <c r="G165" s="332"/>
      <c r="H165" s="332"/>
      <c r="I165" s="332"/>
      <c r="J165" s="332"/>
      <c r="K165" s="332"/>
      <c r="L165" s="332"/>
      <c r="M165" s="332"/>
      <c r="N165" s="332"/>
      <c r="O165" s="332"/>
      <c r="P165" s="332"/>
      <c r="Q165" s="332"/>
      <c r="R165" s="332"/>
      <c r="S165" s="332"/>
      <c r="T165" s="332"/>
      <c r="U165" s="332"/>
      <c r="V165" s="332"/>
      <c r="W165" s="332"/>
      <c r="X165" s="332"/>
      <c r="Y165" s="332"/>
      <c r="Z165" s="332"/>
      <c r="AA165" s="332"/>
      <c r="AB165" s="332"/>
      <c r="AC165" s="332"/>
      <c r="AD165" s="332"/>
      <c r="AE165" s="332"/>
      <c r="AF165" s="332"/>
      <c r="AG165" s="332"/>
      <c r="AH165" s="332"/>
      <c r="AI165" s="332"/>
      <c r="AJ165" s="332"/>
      <c r="AK165" s="332"/>
      <c r="AL165" s="332"/>
      <c r="AM165" s="332"/>
      <c r="AN165" s="332"/>
      <c r="AO165" s="332"/>
      <c r="AP165" s="332"/>
      <c r="AQ165" s="332"/>
      <c r="AR165" s="332"/>
      <c r="AS165" s="332"/>
      <c r="AT165" s="332"/>
      <c r="AU165" s="332"/>
      <c r="AV165" s="332"/>
      <c r="AW165" s="332"/>
      <c r="AX165" s="332"/>
      <c r="AY165" s="332"/>
      <c r="AZ165" s="332"/>
      <c r="BA165" s="332"/>
      <c r="BB165" s="332"/>
      <c r="BC165" s="332"/>
      <c r="BD165" s="332"/>
      <c r="BE165" s="332"/>
      <c r="BF165" s="332"/>
      <c r="BG165" s="332"/>
      <c r="BH165" s="332"/>
      <c r="BI165" s="332"/>
      <c r="BJ165" s="332"/>
      <c r="BK165" s="332"/>
      <c r="BL165" s="332"/>
      <c r="BM165" s="332"/>
      <c r="BN165" s="332"/>
      <c r="BO165" s="332"/>
      <c r="BP165" s="332"/>
      <c r="BQ165" s="332"/>
      <c r="BR165" s="332"/>
      <c r="BS165" s="332"/>
      <c r="BT165" s="332"/>
      <c r="BU165" s="332"/>
      <c r="BV165" s="332"/>
      <c r="BW165" s="332"/>
      <c r="BX165" s="332"/>
      <c r="BY165" s="332"/>
      <c r="BZ165" s="332"/>
      <c r="CA165" s="332"/>
      <c r="CB165" s="332"/>
      <c r="CC165" s="332"/>
      <c r="CD165" s="332"/>
      <c r="CE165" s="332"/>
    </row>
    <row r="166" spans="2:83" ht="11.1" customHeight="1">
      <c r="B166" s="332"/>
      <c r="C166" s="332"/>
      <c r="D166" s="332"/>
      <c r="E166" s="332"/>
      <c r="F166" s="332"/>
      <c r="G166" s="332"/>
      <c r="H166" s="332"/>
      <c r="I166" s="332"/>
      <c r="J166" s="332"/>
      <c r="K166" s="332"/>
      <c r="L166" s="332"/>
      <c r="M166" s="332"/>
      <c r="N166" s="332"/>
      <c r="O166" s="332"/>
      <c r="P166" s="332"/>
      <c r="Q166" s="332"/>
      <c r="R166" s="332"/>
      <c r="S166" s="332"/>
      <c r="T166" s="332"/>
      <c r="U166" s="332"/>
      <c r="V166" s="332"/>
      <c r="W166" s="332"/>
      <c r="X166" s="332"/>
      <c r="Y166" s="332"/>
      <c r="Z166" s="332"/>
      <c r="AA166" s="332"/>
      <c r="AB166" s="332"/>
      <c r="AC166" s="332"/>
      <c r="AD166" s="332"/>
      <c r="AE166" s="332"/>
      <c r="AF166" s="332"/>
      <c r="AG166" s="332"/>
      <c r="AH166" s="332"/>
      <c r="AI166" s="332"/>
      <c r="AJ166" s="332"/>
      <c r="AK166" s="332"/>
      <c r="AL166" s="332"/>
      <c r="AM166" s="332"/>
      <c r="AN166" s="332"/>
      <c r="AO166" s="332"/>
      <c r="AP166" s="332"/>
      <c r="AQ166" s="332"/>
      <c r="AR166" s="332"/>
      <c r="AS166" s="332"/>
      <c r="AT166" s="332"/>
      <c r="AU166" s="332"/>
      <c r="AV166" s="332"/>
      <c r="AW166" s="332"/>
      <c r="AX166" s="332"/>
      <c r="AY166" s="332"/>
      <c r="AZ166" s="332"/>
      <c r="BA166" s="332"/>
      <c r="BB166" s="332"/>
      <c r="BC166" s="332"/>
      <c r="BD166" s="332"/>
      <c r="BE166" s="332"/>
      <c r="BF166" s="332"/>
      <c r="BG166" s="332"/>
      <c r="BH166" s="332"/>
      <c r="BI166" s="332"/>
      <c r="BJ166" s="332"/>
      <c r="BK166" s="332"/>
      <c r="BL166" s="332"/>
      <c r="BM166" s="332"/>
      <c r="BN166" s="332"/>
      <c r="BO166" s="332"/>
      <c r="BP166" s="332"/>
      <c r="BQ166" s="332"/>
      <c r="BR166" s="332"/>
      <c r="BS166" s="332"/>
      <c r="BT166" s="332"/>
      <c r="BU166" s="332"/>
      <c r="BV166" s="332"/>
      <c r="BW166" s="332"/>
      <c r="BX166" s="332"/>
      <c r="BY166" s="332"/>
      <c r="BZ166" s="332"/>
      <c r="CA166" s="332"/>
      <c r="CB166" s="332"/>
      <c r="CC166" s="332"/>
      <c r="CD166" s="332"/>
      <c r="CE166" s="332"/>
    </row>
    <row r="167" spans="2:83" ht="11.1" customHeight="1"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R167" s="15"/>
      <c r="AT167" s="15"/>
      <c r="BC167" s="15"/>
      <c r="CE167" s="15"/>
    </row>
    <row r="168" spans="2:83" ht="11.1" customHeight="1">
      <c r="B168" s="334"/>
      <c r="C168" s="334"/>
      <c r="D168" s="334"/>
      <c r="E168" s="334"/>
      <c r="F168" s="334"/>
      <c r="G168" s="334"/>
      <c r="H168" s="334"/>
      <c r="I168" s="334"/>
      <c r="J168" s="334"/>
      <c r="K168" s="334"/>
      <c r="L168" s="334"/>
      <c r="M168" s="334"/>
      <c r="N168" s="334"/>
      <c r="O168" s="334"/>
      <c r="P168" s="334"/>
      <c r="Q168" s="334"/>
      <c r="R168" s="334"/>
      <c r="S168" s="334"/>
      <c r="T168" s="334"/>
      <c r="U168" s="334"/>
      <c r="V168" s="334"/>
      <c r="W168" s="334"/>
      <c r="X168" s="334"/>
      <c r="Y168" s="334"/>
      <c r="Z168" s="334"/>
      <c r="AA168" s="334"/>
      <c r="AB168" s="334"/>
      <c r="AC168" s="334"/>
      <c r="AD168" s="334"/>
      <c r="AE168" s="334"/>
      <c r="AF168" s="334"/>
      <c r="AG168" s="334"/>
      <c r="AH168" s="334"/>
      <c r="AI168" s="334"/>
      <c r="AJ168" s="334"/>
      <c r="AK168" s="334"/>
      <c r="AL168" s="334"/>
      <c r="AM168" s="334"/>
      <c r="AN168" s="334"/>
      <c r="AO168" s="334"/>
      <c r="AP168" s="334"/>
      <c r="AQ168" s="334"/>
      <c r="AR168" s="334"/>
      <c r="AS168" s="334"/>
      <c r="AT168" s="334"/>
      <c r="AU168" s="334"/>
      <c r="AV168" s="334"/>
      <c r="AW168" s="334"/>
      <c r="AX168" s="334"/>
      <c r="AY168" s="334"/>
      <c r="AZ168" s="334"/>
      <c r="BA168" s="334"/>
      <c r="BB168" s="334"/>
      <c r="BC168" s="334"/>
      <c r="BD168" s="334"/>
      <c r="BE168" s="334"/>
      <c r="BF168" s="334"/>
      <c r="BG168" s="334"/>
      <c r="BH168" s="334"/>
      <c r="BI168" s="334"/>
      <c r="BJ168" s="334"/>
      <c r="BK168" s="334"/>
      <c r="BL168" s="334"/>
      <c r="BM168" s="334"/>
      <c r="BN168" s="334"/>
      <c r="BO168" s="334"/>
      <c r="BP168" s="334"/>
      <c r="BQ168" s="334"/>
      <c r="BR168" s="334"/>
      <c r="BS168" s="334"/>
      <c r="BT168" s="334"/>
      <c r="BU168" s="334"/>
      <c r="BV168" s="334"/>
      <c r="BW168" s="334"/>
      <c r="BX168" s="334"/>
      <c r="BY168" s="334"/>
      <c r="BZ168" s="334"/>
      <c r="CA168" s="334"/>
      <c r="CB168" s="334"/>
      <c r="CC168" s="334"/>
      <c r="CD168" s="334"/>
      <c r="CE168" s="334"/>
    </row>
    <row r="169" spans="2:83" ht="11.1" customHeight="1">
      <c r="B169" s="334"/>
      <c r="C169" s="334"/>
      <c r="D169" s="334"/>
      <c r="E169" s="334"/>
      <c r="F169" s="334"/>
      <c r="G169" s="334"/>
      <c r="H169" s="334"/>
      <c r="I169" s="334"/>
      <c r="J169" s="334"/>
      <c r="K169" s="334"/>
      <c r="L169" s="334"/>
      <c r="M169" s="334"/>
      <c r="N169" s="334"/>
      <c r="O169" s="334"/>
      <c r="P169" s="334"/>
      <c r="Q169" s="334"/>
      <c r="R169" s="334"/>
      <c r="S169" s="334"/>
      <c r="T169" s="334"/>
      <c r="U169" s="334"/>
      <c r="V169" s="334"/>
      <c r="W169" s="334"/>
      <c r="X169" s="334"/>
      <c r="Y169" s="334"/>
      <c r="Z169" s="334"/>
      <c r="AA169" s="334"/>
      <c r="AB169" s="334"/>
      <c r="AC169" s="334"/>
      <c r="AD169" s="334"/>
      <c r="AE169" s="334"/>
      <c r="AF169" s="334"/>
      <c r="AG169" s="334"/>
      <c r="AH169" s="334"/>
      <c r="AI169" s="334"/>
      <c r="AJ169" s="334"/>
      <c r="AK169" s="334"/>
      <c r="AL169" s="334"/>
      <c r="AM169" s="334"/>
      <c r="AN169" s="334"/>
      <c r="AO169" s="334"/>
      <c r="AP169" s="334"/>
      <c r="AQ169" s="334"/>
      <c r="AR169" s="334"/>
      <c r="AS169" s="334"/>
      <c r="AT169" s="334"/>
      <c r="AU169" s="334"/>
      <c r="AV169" s="334"/>
      <c r="AW169" s="334"/>
      <c r="AX169" s="334"/>
      <c r="AY169" s="334"/>
      <c r="AZ169" s="334"/>
      <c r="BA169" s="334"/>
      <c r="BB169" s="334"/>
      <c r="BC169" s="334"/>
      <c r="BD169" s="334"/>
      <c r="BE169" s="334"/>
      <c r="BF169" s="334"/>
      <c r="BG169" s="334"/>
      <c r="BH169" s="334"/>
      <c r="BI169" s="334"/>
      <c r="BJ169" s="334"/>
      <c r="BK169" s="334"/>
      <c r="BL169" s="334"/>
      <c r="BM169" s="334"/>
      <c r="BN169" s="334"/>
      <c r="BO169" s="334"/>
      <c r="BP169" s="334"/>
      <c r="BQ169" s="334"/>
      <c r="BR169" s="334"/>
      <c r="BS169" s="334"/>
      <c r="BT169" s="334"/>
      <c r="BU169" s="334"/>
      <c r="BV169" s="334"/>
      <c r="BW169" s="334"/>
      <c r="BX169" s="334"/>
      <c r="BY169" s="334"/>
      <c r="BZ169" s="334"/>
      <c r="CA169" s="334"/>
      <c r="CB169" s="334"/>
      <c r="CC169" s="334"/>
      <c r="CD169" s="334"/>
      <c r="CE169" s="334"/>
    </row>
    <row r="170" spans="2:83" ht="11.1" customHeight="1">
      <c r="B170" s="334"/>
      <c r="C170" s="334"/>
      <c r="D170" s="334"/>
      <c r="E170" s="334"/>
      <c r="F170" s="334"/>
      <c r="G170" s="334"/>
      <c r="H170" s="334"/>
      <c r="I170" s="334"/>
      <c r="J170" s="334"/>
      <c r="K170" s="334"/>
      <c r="L170" s="334"/>
      <c r="M170" s="334"/>
      <c r="N170" s="334"/>
      <c r="O170" s="334"/>
      <c r="P170" s="334"/>
      <c r="Q170" s="334"/>
      <c r="R170" s="334"/>
      <c r="S170" s="334"/>
      <c r="T170" s="334"/>
      <c r="U170" s="334"/>
      <c r="V170" s="334"/>
      <c r="W170" s="334"/>
      <c r="X170" s="334"/>
      <c r="Y170" s="334"/>
      <c r="Z170" s="334"/>
      <c r="AA170" s="334"/>
      <c r="AB170" s="334"/>
      <c r="AC170" s="334"/>
      <c r="AD170" s="334"/>
      <c r="AE170" s="334"/>
      <c r="AF170" s="334"/>
      <c r="AG170" s="334"/>
      <c r="AH170" s="334"/>
      <c r="AI170" s="334"/>
      <c r="AJ170" s="334"/>
      <c r="AK170" s="334"/>
      <c r="AL170" s="334"/>
      <c r="AM170" s="334"/>
      <c r="AN170" s="334"/>
      <c r="AO170" s="334"/>
      <c r="AP170" s="334"/>
      <c r="AQ170" s="334"/>
      <c r="AR170" s="334"/>
      <c r="AS170" s="334"/>
      <c r="AT170" s="334"/>
      <c r="AU170" s="334"/>
      <c r="AV170" s="334"/>
      <c r="AW170" s="334"/>
      <c r="AX170" s="334"/>
      <c r="AY170" s="334"/>
      <c r="AZ170" s="334"/>
      <c r="BA170" s="334"/>
      <c r="BB170" s="334"/>
      <c r="BC170" s="334"/>
      <c r="BD170" s="334"/>
      <c r="BE170" s="334"/>
      <c r="BF170" s="334"/>
      <c r="BG170" s="334"/>
      <c r="BH170" s="334"/>
      <c r="BI170" s="334"/>
      <c r="BJ170" s="334"/>
      <c r="BK170" s="334"/>
      <c r="BL170" s="334"/>
      <c r="BM170" s="334"/>
      <c r="BN170" s="334"/>
      <c r="BO170" s="334"/>
      <c r="BP170" s="334"/>
      <c r="BQ170" s="334"/>
      <c r="BR170" s="334"/>
      <c r="BS170" s="334"/>
      <c r="BT170" s="334"/>
      <c r="BU170" s="334"/>
      <c r="BV170" s="334"/>
      <c r="BW170" s="334"/>
      <c r="BX170" s="334"/>
      <c r="BY170" s="334"/>
      <c r="BZ170" s="334"/>
      <c r="CA170" s="334"/>
      <c r="CB170" s="334"/>
      <c r="CC170" s="334"/>
      <c r="CD170" s="334"/>
      <c r="CE170" s="334"/>
    </row>
    <row r="171" spans="2:83" ht="11.1" customHeight="1">
      <c r="B171" s="334"/>
      <c r="C171" s="334"/>
      <c r="D171" s="334"/>
      <c r="E171" s="334"/>
      <c r="F171" s="334"/>
      <c r="G171" s="334"/>
      <c r="H171" s="334"/>
      <c r="I171" s="334"/>
      <c r="J171" s="334"/>
      <c r="K171" s="334"/>
      <c r="L171" s="334"/>
      <c r="M171" s="334"/>
      <c r="N171" s="334"/>
      <c r="O171" s="334"/>
      <c r="P171" s="334"/>
      <c r="Q171" s="334"/>
      <c r="R171" s="334"/>
      <c r="S171" s="334"/>
      <c r="T171" s="334"/>
      <c r="U171" s="334"/>
      <c r="V171" s="334"/>
      <c r="W171" s="334"/>
      <c r="X171" s="334"/>
      <c r="Y171" s="334"/>
      <c r="Z171" s="334"/>
      <c r="AA171" s="334"/>
      <c r="AB171" s="334"/>
      <c r="AC171" s="334"/>
      <c r="AD171" s="334"/>
      <c r="AE171" s="334"/>
      <c r="AF171" s="334"/>
      <c r="AG171" s="334"/>
      <c r="AH171" s="334"/>
      <c r="AI171" s="334"/>
      <c r="AJ171" s="334"/>
      <c r="AK171" s="334"/>
      <c r="AL171" s="334"/>
      <c r="AM171" s="334"/>
      <c r="AN171" s="334"/>
      <c r="AO171" s="334"/>
      <c r="AP171" s="334"/>
      <c r="AQ171" s="334"/>
      <c r="AR171" s="334"/>
      <c r="AS171" s="334"/>
      <c r="AT171" s="334"/>
      <c r="AU171" s="334"/>
      <c r="AV171" s="334"/>
      <c r="AW171" s="334"/>
      <c r="AX171" s="334"/>
      <c r="AY171" s="334"/>
      <c r="AZ171" s="334"/>
      <c r="BA171" s="334"/>
      <c r="BB171" s="334"/>
      <c r="BC171" s="334"/>
      <c r="BD171" s="334"/>
      <c r="BE171" s="334"/>
      <c r="BF171" s="334"/>
      <c r="BG171" s="334"/>
      <c r="BH171" s="334"/>
      <c r="BI171" s="334"/>
      <c r="BJ171" s="334"/>
      <c r="BK171" s="334"/>
      <c r="BL171" s="334"/>
      <c r="BM171" s="334"/>
      <c r="BN171" s="334"/>
      <c r="BO171" s="334"/>
      <c r="BP171" s="334"/>
      <c r="BQ171" s="334"/>
      <c r="BR171" s="334"/>
      <c r="BS171" s="334"/>
      <c r="BT171" s="334"/>
      <c r="BU171" s="334"/>
      <c r="BV171" s="334"/>
      <c r="BW171" s="334"/>
      <c r="BX171" s="334"/>
      <c r="BY171" s="334"/>
      <c r="BZ171" s="334"/>
      <c r="CA171" s="334"/>
      <c r="CB171" s="334"/>
      <c r="CC171" s="334"/>
      <c r="CD171" s="334"/>
      <c r="CE171" s="334"/>
    </row>
    <row r="172" spans="2:83" ht="11.1" customHeight="1"/>
    <row r="173" spans="2:83" ht="11.1" customHeight="1"/>
    <row r="174" spans="2:83" ht="11.1" customHeight="1"/>
    <row r="175" spans="2:83" ht="11.1" customHeight="1"/>
    <row r="176" spans="2:83" ht="11.1" customHeight="1"/>
    <row r="177" ht="11.1" customHeight="1"/>
    <row r="178" ht="11.1" customHeight="1"/>
    <row r="179" ht="11.1" customHeight="1"/>
    <row r="180" ht="11.1" customHeight="1"/>
    <row r="181" ht="11.1" customHeight="1"/>
    <row r="182" ht="11.1" customHeight="1"/>
    <row r="183" ht="11.1" customHeight="1"/>
    <row r="184" ht="11.1" customHeight="1"/>
    <row r="185" ht="11.1" customHeight="1"/>
    <row r="186" ht="11.1" customHeight="1"/>
    <row r="187" ht="11.1" customHeight="1"/>
    <row r="188" ht="11.1" customHeight="1"/>
    <row r="189" ht="11.1" customHeight="1"/>
    <row r="190" ht="11.1" customHeight="1"/>
    <row r="191" ht="11.1" customHeight="1"/>
    <row r="192" ht="11.1" customHeight="1"/>
    <row r="193" ht="11.1" customHeight="1"/>
    <row r="194" ht="11.1" customHeight="1"/>
    <row r="195" ht="11.1" customHeight="1"/>
    <row r="196" ht="11.1" customHeight="1"/>
    <row r="197" ht="11.1" customHeight="1"/>
    <row r="198" ht="11.1" customHeight="1"/>
    <row r="199" ht="11.1" customHeight="1"/>
    <row r="200" ht="11.1" customHeight="1"/>
    <row r="201" ht="11.1" customHeight="1"/>
    <row r="202" ht="11.1" customHeight="1"/>
    <row r="203" ht="11.1" customHeight="1"/>
    <row r="204" ht="11.1" customHeight="1"/>
    <row r="205" ht="11.1" customHeight="1"/>
    <row r="206" ht="11.1" customHeight="1"/>
    <row r="207" ht="11.1" customHeight="1"/>
    <row r="208" ht="11.1" customHeight="1"/>
    <row r="209" ht="11.1" customHeight="1"/>
    <row r="210" ht="11.1" customHeight="1"/>
    <row r="211" ht="11.1" customHeight="1"/>
    <row r="212" ht="11.1" customHeight="1"/>
    <row r="213" ht="11.1" customHeight="1"/>
    <row r="214" ht="11.1" customHeight="1"/>
    <row r="215" ht="11.1" customHeight="1"/>
    <row r="216" ht="11.1" customHeight="1"/>
    <row r="217" ht="11.1" customHeight="1"/>
    <row r="218" ht="11.1" customHeight="1"/>
    <row r="219" ht="11.1" customHeight="1"/>
    <row r="220" ht="11.1" customHeight="1"/>
    <row r="221" ht="11.1" customHeight="1"/>
    <row r="222" ht="11.1" customHeight="1"/>
    <row r="223" ht="11.1" customHeight="1"/>
    <row r="224" ht="11.1" customHeight="1"/>
    <row r="225" ht="11.1" customHeight="1"/>
    <row r="226" ht="11.1" customHeight="1"/>
    <row r="227" ht="11.1" customHeight="1"/>
    <row r="228" ht="11.1" customHeight="1"/>
    <row r="229" ht="11.1" customHeight="1"/>
    <row r="230" ht="11.1" customHeight="1"/>
    <row r="231" ht="11.1" customHeight="1"/>
    <row r="232" ht="11.1" customHeight="1"/>
    <row r="233" ht="11.1" customHeight="1"/>
    <row r="234" ht="11.1" customHeight="1"/>
    <row r="235" ht="11.1" customHeight="1"/>
    <row r="236" ht="11.1" customHeight="1"/>
    <row r="237" ht="11.1" customHeight="1"/>
  </sheetData>
  <mergeCells count="5">
    <mergeCell ref="AP3:AR3"/>
    <mergeCell ref="CE3:CE4"/>
    <mergeCell ref="A3:A4"/>
    <mergeCell ref="B3:E3"/>
    <mergeCell ref="F3:J3"/>
  </mergeCells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37"/>
  <sheetViews>
    <sheetView showGridLines="0" zoomScaleNormal="100" workbookViewId="0">
      <pane xSplit="1" ySplit="5" topLeftCell="BZ147" activePane="bottomRight" state="frozen"/>
      <selection activeCell="J156" sqref="J156:CE156"/>
      <selection pane="topRight" activeCell="J156" sqref="J156:CE156"/>
      <selection pane="bottomLeft" activeCell="J156" sqref="J156:CE156"/>
      <selection pane="bottomRight" activeCell="CC166" sqref="CC166"/>
    </sheetView>
  </sheetViews>
  <sheetFormatPr defaultColWidth="11.5703125" defaultRowHeight="12"/>
  <cols>
    <col min="1" max="1" width="63.85546875" style="15" customWidth="1"/>
    <col min="2" max="7" width="13.85546875" style="15" customWidth="1"/>
    <col min="8" max="8" width="17.140625" style="15" customWidth="1"/>
    <col min="9" max="9" width="17.85546875" style="15" customWidth="1"/>
    <col min="10" max="10" width="13.85546875" style="15" customWidth="1"/>
    <col min="11" max="11" width="17" style="17" customWidth="1"/>
    <col min="12" max="24" width="13.85546875" style="17" customWidth="1"/>
    <col min="25" max="25" width="18.42578125" style="17" customWidth="1"/>
    <col min="26" max="26" width="16.28515625" style="17" customWidth="1"/>
    <col min="27" max="27" width="17.42578125" style="17" customWidth="1"/>
    <col min="28" max="30" width="13.85546875" style="17" customWidth="1"/>
    <col min="31" max="31" width="17.42578125" style="17" customWidth="1"/>
    <col min="32" max="33" width="13.85546875" style="17" customWidth="1"/>
    <col min="34" max="34" width="19.42578125" style="17" customWidth="1"/>
    <col min="35" max="38" width="13.85546875" style="17" customWidth="1"/>
    <col min="39" max="39" width="17.5703125" style="17" customWidth="1"/>
    <col min="40" max="41" width="13.85546875" style="17" customWidth="1"/>
    <col min="42" max="43" width="13.85546875" style="15" customWidth="1"/>
    <col min="44" max="44" width="13.85546875" style="17" customWidth="1"/>
    <col min="45" max="45" width="13.85546875" style="15" customWidth="1"/>
    <col min="46" max="46" width="13.85546875" style="17" customWidth="1"/>
    <col min="47" max="54" width="13.85546875" style="15" customWidth="1"/>
    <col min="55" max="55" width="13.85546875" style="17" customWidth="1"/>
    <col min="56" max="59" width="13.85546875" style="15" customWidth="1"/>
    <col min="60" max="60" width="16.28515625" style="15" customWidth="1"/>
    <col min="61" max="65" width="13.85546875" style="15" customWidth="1"/>
    <col min="66" max="66" width="16.7109375" style="15" customWidth="1"/>
    <col min="67" max="67" width="15.42578125" style="15" customWidth="1"/>
    <col min="68" max="69" width="13.85546875" style="15" customWidth="1"/>
    <col min="70" max="70" width="17.28515625" style="15" customWidth="1"/>
    <col min="71" max="82" width="13.85546875" style="15" customWidth="1"/>
    <col min="83" max="83" width="13.85546875" style="14" customWidth="1"/>
    <col min="84" max="16384" width="11.5703125" style="14"/>
  </cols>
  <sheetData>
    <row r="1" spans="1:86" ht="11.1" customHeight="1">
      <c r="A1" s="13" t="s">
        <v>201</v>
      </c>
      <c r="B1" s="14"/>
      <c r="J1" s="16"/>
    </row>
    <row r="2" spans="1:86" ht="11.1" customHeight="1" thickBot="1">
      <c r="B2" s="18" t="s">
        <v>2</v>
      </c>
      <c r="J2" s="16"/>
    </row>
    <row r="3" spans="1:86" s="19" customFormat="1" ht="14.25" customHeight="1" thickTop="1">
      <c r="A3" s="362" t="s">
        <v>1</v>
      </c>
      <c r="B3" s="364" t="s">
        <v>6</v>
      </c>
      <c r="C3" s="365"/>
      <c r="D3" s="365"/>
      <c r="E3" s="366"/>
      <c r="F3" s="367" t="s">
        <v>321</v>
      </c>
      <c r="G3" s="368"/>
      <c r="H3" s="368"/>
      <c r="I3" s="368"/>
      <c r="J3" s="369"/>
      <c r="K3" s="335" t="s">
        <v>322</v>
      </c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7"/>
      <c r="AP3" s="357" t="s">
        <v>323</v>
      </c>
      <c r="AQ3" s="358"/>
      <c r="AR3" s="359"/>
      <c r="AS3" s="149" t="s">
        <v>313</v>
      </c>
      <c r="AT3" s="150" t="s">
        <v>329</v>
      </c>
      <c r="AU3" s="338" t="s">
        <v>314</v>
      </c>
      <c r="AV3" s="339"/>
      <c r="AW3" s="339"/>
      <c r="AX3" s="339"/>
      <c r="AY3" s="339"/>
      <c r="AZ3" s="339"/>
      <c r="BA3" s="339"/>
      <c r="BB3" s="339"/>
      <c r="BC3" s="339"/>
      <c r="BD3" s="339"/>
      <c r="BE3" s="339"/>
      <c r="BF3" s="339"/>
      <c r="BG3" s="339"/>
      <c r="BH3" s="339"/>
      <c r="BI3" s="339"/>
      <c r="BJ3" s="339"/>
      <c r="BK3" s="339"/>
      <c r="BL3" s="339"/>
      <c r="BM3" s="339"/>
      <c r="BN3" s="339"/>
      <c r="BO3" s="339"/>
      <c r="BP3" s="339"/>
      <c r="BQ3" s="339"/>
      <c r="BR3" s="339"/>
      <c r="BS3" s="339"/>
      <c r="BT3" s="339"/>
      <c r="BU3" s="339"/>
      <c r="BV3" s="339"/>
      <c r="BW3" s="339"/>
      <c r="BX3" s="339"/>
      <c r="BY3" s="339"/>
      <c r="BZ3" s="339"/>
      <c r="CA3" s="339"/>
      <c r="CB3" s="339"/>
      <c r="CC3" s="339"/>
      <c r="CD3" s="340"/>
      <c r="CE3" s="360" t="s">
        <v>324</v>
      </c>
    </row>
    <row r="4" spans="1:86" s="19" customFormat="1" ht="72" customHeight="1">
      <c r="A4" s="363"/>
      <c r="B4" s="151" t="s">
        <v>3</v>
      </c>
      <c r="C4" s="152" t="s">
        <v>4</v>
      </c>
      <c r="D4" s="152" t="s">
        <v>5</v>
      </c>
      <c r="E4" s="153" t="s">
        <v>316</v>
      </c>
      <c r="F4" s="151" t="s">
        <v>7</v>
      </c>
      <c r="G4" s="152" t="s">
        <v>8</v>
      </c>
      <c r="H4" s="152" t="s">
        <v>9</v>
      </c>
      <c r="I4" s="152" t="s">
        <v>10</v>
      </c>
      <c r="J4" s="154" t="s">
        <v>316</v>
      </c>
      <c r="K4" s="151" t="s">
        <v>11</v>
      </c>
      <c r="L4" s="152" t="s">
        <v>12</v>
      </c>
      <c r="M4" s="152" t="s">
        <v>13</v>
      </c>
      <c r="N4" s="152" t="s">
        <v>325</v>
      </c>
      <c r="O4" s="152" t="s">
        <v>14</v>
      </c>
      <c r="P4" s="152" t="s">
        <v>15</v>
      </c>
      <c r="Q4" s="152" t="s">
        <v>16</v>
      </c>
      <c r="R4" s="152" t="s">
        <v>17</v>
      </c>
      <c r="S4" s="152" t="s">
        <v>18</v>
      </c>
      <c r="T4" s="152" t="s">
        <v>19</v>
      </c>
      <c r="U4" s="152" t="s">
        <v>20</v>
      </c>
      <c r="V4" s="152" t="s">
        <v>21</v>
      </c>
      <c r="W4" s="152" t="s">
        <v>22</v>
      </c>
      <c r="X4" s="152" t="s">
        <v>23</v>
      </c>
      <c r="Y4" s="152" t="s">
        <v>24</v>
      </c>
      <c r="Z4" s="152" t="s">
        <v>25</v>
      </c>
      <c r="AA4" s="152" t="s">
        <v>26</v>
      </c>
      <c r="AB4" s="152" t="s">
        <v>27</v>
      </c>
      <c r="AC4" s="152" t="s">
        <v>28</v>
      </c>
      <c r="AD4" s="152" t="s">
        <v>29</v>
      </c>
      <c r="AE4" s="152" t="s">
        <v>30</v>
      </c>
      <c r="AF4" s="152" t="s">
        <v>31</v>
      </c>
      <c r="AG4" s="152" t="s">
        <v>32</v>
      </c>
      <c r="AH4" s="152" t="s">
        <v>33</v>
      </c>
      <c r="AI4" s="152" t="s">
        <v>34</v>
      </c>
      <c r="AJ4" s="152" t="s">
        <v>35</v>
      </c>
      <c r="AK4" s="152" t="s">
        <v>36</v>
      </c>
      <c r="AL4" s="152" t="s">
        <v>37</v>
      </c>
      <c r="AM4" s="152" t="s">
        <v>38</v>
      </c>
      <c r="AN4" s="152" t="s">
        <v>39</v>
      </c>
      <c r="AO4" s="155" t="s">
        <v>316</v>
      </c>
      <c r="AP4" s="151" t="s">
        <v>41</v>
      </c>
      <c r="AQ4" s="152" t="s">
        <v>42</v>
      </c>
      <c r="AR4" s="155" t="s">
        <v>316</v>
      </c>
      <c r="AS4" s="156" t="s">
        <v>43</v>
      </c>
      <c r="AT4" s="156" t="s">
        <v>330</v>
      </c>
      <c r="AU4" s="151" t="s">
        <v>44</v>
      </c>
      <c r="AV4" s="152" t="s">
        <v>45</v>
      </c>
      <c r="AW4" s="157" t="s">
        <v>202</v>
      </c>
      <c r="AX4" s="152" t="s">
        <v>46</v>
      </c>
      <c r="AY4" s="152" t="s">
        <v>47</v>
      </c>
      <c r="AZ4" s="152" t="s">
        <v>48</v>
      </c>
      <c r="BA4" s="152" t="s">
        <v>49</v>
      </c>
      <c r="BB4" s="157" t="s">
        <v>326</v>
      </c>
      <c r="BC4" s="152" t="s">
        <v>40</v>
      </c>
      <c r="BD4" s="152" t="s">
        <v>50</v>
      </c>
      <c r="BE4" s="152" t="s">
        <v>51</v>
      </c>
      <c r="BF4" s="157" t="s">
        <v>203</v>
      </c>
      <c r="BG4" s="152" t="s">
        <v>52</v>
      </c>
      <c r="BH4" s="152" t="s">
        <v>53</v>
      </c>
      <c r="BI4" s="152" t="s">
        <v>54</v>
      </c>
      <c r="BJ4" s="152" t="s">
        <v>55</v>
      </c>
      <c r="BK4" s="157" t="s">
        <v>204</v>
      </c>
      <c r="BL4" s="152" t="s">
        <v>56</v>
      </c>
      <c r="BM4" s="152" t="s">
        <v>57</v>
      </c>
      <c r="BN4" s="152" t="s">
        <v>58</v>
      </c>
      <c r="BO4" s="152" t="s">
        <v>59</v>
      </c>
      <c r="BP4" s="152" t="s">
        <v>60</v>
      </c>
      <c r="BQ4" s="152" t="s">
        <v>61</v>
      </c>
      <c r="BR4" s="152" t="s">
        <v>62</v>
      </c>
      <c r="BS4" s="152" t="s">
        <v>63</v>
      </c>
      <c r="BT4" s="152" t="s">
        <v>64</v>
      </c>
      <c r="BU4" s="152" t="s">
        <v>65</v>
      </c>
      <c r="BV4" s="152" t="s">
        <v>67</v>
      </c>
      <c r="BW4" s="157" t="s">
        <v>327</v>
      </c>
      <c r="BX4" s="152" t="s">
        <v>66</v>
      </c>
      <c r="BY4" s="152" t="s">
        <v>68</v>
      </c>
      <c r="BZ4" s="157" t="s">
        <v>328</v>
      </c>
      <c r="CA4" s="152" t="s">
        <v>69</v>
      </c>
      <c r="CB4" s="152" t="s">
        <v>70</v>
      </c>
      <c r="CC4" s="152" t="s">
        <v>71</v>
      </c>
      <c r="CD4" s="158" t="s">
        <v>316</v>
      </c>
      <c r="CE4" s="361"/>
    </row>
    <row r="5" spans="1:86" s="19" customFormat="1" ht="12" customHeight="1" thickBot="1">
      <c r="A5" s="159" t="s">
        <v>331</v>
      </c>
      <c r="B5" s="38">
        <f>SUM(B6,B22,B28,B99,B95)</f>
        <v>265107</v>
      </c>
      <c r="C5" s="39">
        <f t="shared" ref="C5:AI5" si="0">SUM(C6,C22,C28,C99,C95)</f>
        <v>115344</v>
      </c>
      <c r="D5" s="39">
        <f t="shared" si="0"/>
        <v>29049</v>
      </c>
      <c r="E5" s="40">
        <f t="shared" si="0"/>
        <v>409500</v>
      </c>
      <c r="F5" s="38">
        <f t="shared" si="0"/>
        <v>19448</v>
      </c>
      <c r="G5" s="39">
        <f t="shared" si="0"/>
        <v>193311</v>
      </c>
      <c r="H5" s="39">
        <f t="shared" si="0"/>
        <v>78124</v>
      </c>
      <c r="I5" s="39">
        <f t="shared" si="0"/>
        <v>11760</v>
      </c>
      <c r="J5" s="40">
        <f t="shared" ref="J5" si="1">SUM(J6,J22,J28,J99,J95)</f>
        <v>302643</v>
      </c>
      <c r="K5" s="38">
        <f t="shared" si="0"/>
        <v>208644</v>
      </c>
      <c r="L5" s="39">
        <f t="shared" si="0"/>
        <v>52724</v>
      </c>
      <c r="M5" s="39">
        <f t="shared" si="0"/>
        <v>224397</v>
      </c>
      <c r="N5" s="39">
        <f t="shared" si="0"/>
        <v>485765</v>
      </c>
      <c r="O5" s="39">
        <f t="shared" si="0"/>
        <v>62716</v>
      </c>
      <c r="P5" s="39">
        <f t="shared" si="0"/>
        <v>15272</v>
      </c>
      <c r="Q5" s="39">
        <f t="shared" si="0"/>
        <v>46634</v>
      </c>
      <c r="R5" s="39">
        <f t="shared" si="0"/>
        <v>60567</v>
      </c>
      <c r="S5" s="39">
        <f t="shared" si="0"/>
        <v>38136</v>
      </c>
      <c r="T5" s="39">
        <f t="shared" si="0"/>
        <v>25749</v>
      </c>
      <c r="U5" s="39">
        <f t="shared" si="0"/>
        <v>66502</v>
      </c>
      <c r="V5" s="39">
        <f t="shared" si="0"/>
        <v>21287</v>
      </c>
      <c r="W5" s="39">
        <f t="shared" si="0"/>
        <v>319082</v>
      </c>
      <c r="X5" s="39">
        <f t="shared" si="0"/>
        <v>32241</v>
      </c>
      <c r="Y5" s="39">
        <f t="shared" si="0"/>
        <v>124304</v>
      </c>
      <c r="Z5" s="39">
        <f t="shared" si="0"/>
        <v>63035</v>
      </c>
      <c r="AA5" s="39">
        <f t="shared" si="0"/>
        <v>35511</v>
      </c>
      <c r="AB5" s="39">
        <f t="shared" si="0"/>
        <v>50692</v>
      </c>
      <c r="AC5" s="39">
        <f t="shared" si="0"/>
        <v>97053</v>
      </c>
      <c r="AD5" s="39">
        <f t="shared" si="0"/>
        <v>86780</v>
      </c>
      <c r="AE5" s="39">
        <f t="shared" si="0"/>
        <v>104408</v>
      </c>
      <c r="AF5" s="39">
        <f t="shared" si="0"/>
        <v>49609</v>
      </c>
      <c r="AG5" s="39">
        <f t="shared" si="0"/>
        <v>92851</v>
      </c>
      <c r="AH5" s="39">
        <f t="shared" si="0"/>
        <v>88197</v>
      </c>
      <c r="AI5" s="39">
        <f t="shared" si="0"/>
        <v>71166</v>
      </c>
      <c r="AJ5" s="39">
        <f t="shared" ref="AJ5:BW5" si="2">SUM(AJ6,AJ22,AJ28,AJ99,AJ95)</f>
        <v>131325</v>
      </c>
      <c r="AK5" s="39">
        <f t="shared" si="2"/>
        <v>194474</v>
      </c>
      <c r="AL5" s="39">
        <f t="shared" si="2"/>
        <v>89100</v>
      </c>
      <c r="AM5" s="39">
        <f t="shared" si="2"/>
        <v>42779</v>
      </c>
      <c r="AN5" s="39">
        <f t="shared" si="2"/>
        <v>67071</v>
      </c>
      <c r="AO5" s="40">
        <f t="shared" si="2"/>
        <v>2562306</v>
      </c>
      <c r="AP5" s="38">
        <f t="shared" si="2"/>
        <v>180886</v>
      </c>
      <c r="AQ5" s="39">
        <f t="shared" si="2"/>
        <v>56737</v>
      </c>
      <c r="AR5" s="40">
        <f t="shared" ref="AR5" si="3">SUM(AR6,AR22,AR28,AR99,AR95)</f>
        <v>237623</v>
      </c>
      <c r="AS5" s="41">
        <f t="shared" si="2"/>
        <v>627086</v>
      </c>
      <c r="AT5" s="41">
        <f t="shared" si="2"/>
        <v>3729658</v>
      </c>
      <c r="AU5" s="38">
        <f t="shared" si="2"/>
        <v>139739</v>
      </c>
      <c r="AV5" s="39">
        <f t="shared" si="2"/>
        <v>822455</v>
      </c>
      <c r="AW5" s="39">
        <f t="shared" si="2"/>
        <v>962194</v>
      </c>
      <c r="AX5" s="39">
        <f t="shared" si="2"/>
        <v>290078</v>
      </c>
      <c r="AY5" s="39">
        <f t="shared" si="2"/>
        <v>16016</v>
      </c>
      <c r="AZ5" s="39">
        <f t="shared" si="2"/>
        <v>35430</v>
      </c>
      <c r="BA5" s="39">
        <f t="shared" si="2"/>
        <v>100401</v>
      </c>
      <c r="BB5" s="39">
        <f t="shared" si="2"/>
        <v>441925</v>
      </c>
      <c r="BC5" s="39">
        <f>SUM(BC6,BC22,BC28,BC99,BC95)</f>
        <v>55016</v>
      </c>
      <c r="BD5" s="39">
        <f t="shared" si="2"/>
        <v>21312</v>
      </c>
      <c r="BE5" s="39">
        <f t="shared" si="2"/>
        <v>192196</v>
      </c>
      <c r="BF5" s="39">
        <f t="shared" si="2"/>
        <v>213508</v>
      </c>
      <c r="BG5" s="39">
        <f t="shared" si="2"/>
        <v>21590</v>
      </c>
      <c r="BH5" s="39">
        <f t="shared" si="2"/>
        <v>38494</v>
      </c>
      <c r="BI5" s="39">
        <f t="shared" si="2"/>
        <v>160382</v>
      </c>
      <c r="BJ5" s="39">
        <f t="shared" si="2"/>
        <v>101707</v>
      </c>
      <c r="BK5" s="39">
        <f t="shared" si="2"/>
        <v>322173</v>
      </c>
      <c r="BL5" s="39">
        <f t="shared" si="2"/>
        <v>450619</v>
      </c>
      <c r="BM5" s="39">
        <f t="shared" si="2"/>
        <v>455145</v>
      </c>
      <c r="BN5" s="39">
        <f t="shared" si="2"/>
        <v>160406</v>
      </c>
      <c r="BO5" s="39">
        <f t="shared" si="2"/>
        <v>69019</v>
      </c>
      <c r="BP5" s="39">
        <f t="shared" si="2"/>
        <v>80404</v>
      </c>
      <c r="BQ5" s="39">
        <f t="shared" si="2"/>
        <v>45210</v>
      </c>
      <c r="BR5" s="39">
        <f t="shared" si="2"/>
        <v>182232</v>
      </c>
      <c r="BS5" s="39">
        <f t="shared" si="2"/>
        <v>33105</v>
      </c>
      <c r="BT5" s="39">
        <f t="shared" si="2"/>
        <v>628194</v>
      </c>
      <c r="BU5" s="39">
        <f t="shared" si="2"/>
        <v>252328</v>
      </c>
      <c r="BV5" s="39">
        <f t="shared" si="2"/>
        <v>146225</v>
      </c>
      <c r="BW5" s="39">
        <f t="shared" si="2"/>
        <v>1026747</v>
      </c>
      <c r="BX5" s="39">
        <f t="shared" ref="BX5:CE5" si="4">SUM(BX6,BX22,BX28,BX99,BX95)</f>
        <v>83639</v>
      </c>
      <c r="BY5" s="39">
        <f t="shared" si="4"/>
        <v>168457</v>
      </c>
      <c r="BZ5" s="39">
        <f t="shared" si="4"/>
        <v>252096</v>
      </c>
      <c r="CA5" s="39">
        <f t="shared" si="4"/>
        <v>31169</v>
      </c>
      <c r="CB5" s="39">
        <f t="shared" si="4"/>
        <v>131271</v>
      </c>
      <c r="CC5" s="39">
        <f t="shared" si="4"/>
        <v>53656</v>
      </c>
      <c r="CD5" s="160">
        <f t="shared" si="4"/>
        <v>4965895</v>
      </c>
      <c r="CE5" s="161">
        <f t="shared" si="4"/>
        <v>9105053</v>
      </c>
      <c r="CF5" s="20"/>
      <c r="CG5" s="20"/>
      <c r="CH5" s="20"/>
    </row>
    <row r="6" spans="1:86" s="21" customFormat="1" ht="12" customHeight="1" thickTop="1">
      <c r="A6" s="162" t="s">
        <v>332</v>
      </c>
      <c r="B6" s="163">
        <f>SUM(B7:B21)</f>
        <v>258102</v>
      </c>
      <c r="C6" s="164">
        <f t="shared" ref="C6:AJ6" si="5">SUM(C7:C21)</f>
        <v>108848</v>
      </c>
      <c r="D6" s="164">
        <f t="shared" si="5"/>
        <v>28334</v>
      </c>
      <c r="E6" s="165">
        <f>SUM(B6:D6)</f>
        <v>395284</v>
      </c>
      <c r="F6" s="163">
        <f t="shared" si="5"/>
        <v>0</v>
      </c>
      <c r="G6" s="164">
        <f t="shared" si="5"/>
        <v>0</v>
      </c>
      <c r="H6" s="164">
        <f t="shared" si="5"/>
        <v>0</v>
      </c>
      <c r="I6" s="164">
        <f t="shared" si="5"/>
        <v>0</v>
      </c>
      <c r="J6" s="166">
        <f t="shared" ref="J6:J37" si="6">SUM(F6,G6,H6,I6)</f>
        <v>0</v>
      </c>
      <c r="K6" s="163">
        <f t="shared" si="5"/>
        <v>0</v>
      </c>
      <c r="L6" s="164">
        <f t="shared" si="5"/>
        <v>0</v>
      </c>
      <c r="M6" s="164">
        <f t="shared" si="5"/>
        <v>0</v>
      </c>
      <c r="N6" s="164">
        <f t="shared" ref="N6" si="7">SUM(N7:N21)</f>
        <v>0</v>
      </c>
      <c r="O6" s="164">
        <f t="shared" si="5"/>
        <v>0</v>
      </c>
      <c r="P6" s="164">
        <f t="shared" si="5"/>
        <v>0</v>
      </c>
      <c r="Q6" s="164">
        <f t="shared" si="5"/>
        <v>0</v>
      </c>
      <c r="R6" s="164">
        <f t="shared" si="5"/>
        <v>0</v>
      </c>
      <c r="S6" s="164">
        <f t="shared" si="5"/>
        <v>0</v>
      </c>
      <c r="T6" s="164">
        <f t="shared" si="5"/>
        <v>0</v>
      </c>
      <c r="U6" s="164">
        <f t="shared" si="5"/>
        <v>0</v>
      </c>
      <c r="V6" s="164">
        <f t="shared" si="5"/>
        <v>0</v>
      </c>
      <c r="W6" s="164">
        <f t="shared" si="5"/>
        <v>0</v>
      </c>
      <c r="X6" s="164">
        <f t="shared" si="5"/>
        <v>0</v>
      </c>
      <c r="Y6" s="164">
        <f t="shared" si="5"/>
        <v>0</v>
      </c>
      <c r="Z6" s="164">
        <f t="shared" si="5"/>
        <v>131</v>
      </c>
      <c r="AA6" s="164">
        <f t="shared" si="5"/>
        <v>0</v>
      </c>
      <c r="AB6" s="164">
        <f t="shared" si="5"/>
        <v>0</v>
      </c>
      <c r="AC6" s="164">
        <f t="shared" si="5"/>
        <v>0</v>
      </c>
      <c r="AD6" s="164">
        <f t="shared" si="5"/>
        <v>0</v>
      </c>
      <c r="AE6" s="164">
        <f t="shared" si="5"/>
        <v>0</v>
      </c>
      <c r="AF6" s="164">
        <f t="shared" si="5"/>
        <v>0</v>
      </c>
      <c r="AG6" s="164">
        <f t="shared" si="5"/>
        <v>0</v>
      </c>
      <c r="AH6" s="164">
        <f t="shared" si="5"/>
        <v>0</v>
      </c>
      <c r="AI6" s="164">
        <f t="shared" si="5"/>
        <v>0</v>
      </c>
      <c r="AJ6" s="164">
        <f t="shared" si="5"/>
        <v>0</v>
      </c>
      <c r="AK6" s="164">
        <f t="shared" ref="AK6:CE6" si="8">SUM(AK7:AK21)</f>
        <v>0</v>
      </c>
      <c r="AL6" s="164">
        <f t="shared" si="8"/>
        <v>0</v>
      </c>
      <c r="AM6" s="164">
        <f t="shared" si="8"/>
        <v>0</v>
      </c>
      <c r="AN6" s="164">
        <f t="shared" si="8"/>
        <v>0</v>
      </c>
      <c r="AO6" s="167">
        <f>SUM(AN6,AM6,AL6,AK6,AJ6,AI6,AH6,AG6,AF6,AE6,AD6,AC6,AB6,AA6,Z6,Y6,X6,W6,V6,U6,T6,S6,R6,Q6,P6,O6,M6,L6,K6)</f>
        <v>131</v>
      </c>
      <c r="AP6" s="168">
        <f t="shared" si="8"/>
        <v>0</v>
      </c>
      <c r="AQ6" s="169">
        <f t="shared" si="8"/>
        <v>0</v>
      </c>
      <c r="AR6" s="170">
        <f t="shared" ref="AR6:AR37" si="9">SUM(AP6,AQ6)</f>
        <v>0</v>
      </c>
      <c r="AS6" s="171">
        <f t="shared" si="8"/>
        <v>0</v>
      </c>
      <c r="AT6" s="172">
        <f t="shared" ref="AT6:AT37" si="10">SUM(AS6,AR6,AO6,J6)</f>
        <v>131</v>
      </c>
      <c r="AU6" s="173">
        <f t="shared" si="8"/>
        <v>0</v>
      </c>
      <c r="AV6" s="174">
        <f t="shared" si="8"/>
        <v>96</v>
      </c>
      <c r="AW6" s="174">
        <f>SUM(AU6:AV6)</f>
        <v>96</v>
      </c>
      <c r="AX6" s="174">
        <f t="shared" si="8"/>
        <v>82</v>
      </c>
      <c r="AY6" s="174">
        <f t="shared" si="8"/>
        <v>0</v>
      </c>
      <c r="AZ6" s="174">
        <f t="shared" si="8"/>
        <v>0</v>
      </c>
      <c r="BA6" s="174">
        <f t="shared" si="8"/>
        <v>0</v>
      </c>
      <c r="BB6" s="174">
        <f>SUM(AX6:BA6)</f>
        <v>82</v>
      </c>
      <c r="BC6" s="164">
        <f>SUM(BC7:BC21)</f>
        <v>0</v>
      </c>
      <c r="BD6" s="174">
        <f t="shared" si="8"/>
        <v>0</v>
      </c>
      <c r="BE6" s="174">
        <f t="shared" si="8"/>
        <v>0</v>
      </c>
      <c r="BF6" s="174">
        <f>SUM(BD6:BE6)</f>
        <v>0</v>
      </c>
      <c r="BG6" s="174">
        <f t="shared" si="8"/>
        <v>0</v>
      </c>
      <c r="BH6" s="174">
        <f t="shared" si="8"/>
        <v>0</v>
      </c>
      <c r="BI6" s="174">
        <f t="shared" si="8"/>
        <v>0</v>
      </c>
      <c r="BJ6" s="174">
        <f t="shared" si="8"/>
        <v>0</v>
      </c>
      <c r="BK6" s="174">
        <f>SUM(BG6:BJ6)</f>
        <v>0</v>
      </c>
      <c r="BL6" s="174">
        <f t="shared" si="8"/>
        <v>0</v>
      </c>
      <c r="BM6" s="174">
        <f t="shared" si="8"/>
        <v>0</v>
      </c>
      <c r="BN6" s="174">
        <f t="shared" si="8"/>
        <v>0</v>
      </c>
      <c r="BO6" s="174">
        <f t="shared" si="8"/>
        <v>0</v>
      </c>
      <c r="BP6" s="174">
        <f t="shared" si="8"/>
        <v>0</v>
      </c>
      <c r="BQ6" s="174">
        <f t="shared" si="8"/>
        <v>0</v>
      </c>
      <c r="BR6" s="174">
        <f t="shared" si="8"/>
        <v>6</v>
      </c>
      <c r="BS6" s="174">
        <f t="shared" si="8"/>
        <v>0</v>
      </c>
      <c r="BT6" s="174">
        <f t="shared" si="8"/>
        <v>1609</v>
      </c>
      <c r="BU6" s="174">
        <f t="shared" si="8"/>
        <v>8</v>
      </c>
      <c r="BV6" s="174">
        <f t="shared" si="8"/>
        <v>0</v>
      </c>
      <c r="BW6" s="174">
        <f>BT6+BU6+BV6</f>
        <v>1617</v>
      </c>
      <c r="BX6" s="174">
        <f t="shared" si="8"/>
        <v>0</v>
      </c>
      <c r="BY6" s="174">
        <f t="shared" si="8"/>
        <v>0</v>
      </c>
      <c r="BZ6" s="174">
        <f>BX6+BY6</f>
        <v>0</v>
      </c>
      <c r="CA6" s="174">
        <f t="shared" si="8"/>
        <v>0</v>
      </c>
      <c r="CB6" s="174">
        <f t="shared" si="8"/>
        <v>0</v>
      </c>
      <c r="CC6" s="174">
        <f t="shared" si="8"/>
        <v>0</v>
      </c>
      <c r="CD6" s="175">
        <f>SUM(CC6,CB6,BC6,CA6,BZ6,BW6,BS6,BR6,BQ6,BP6,BO6,BN6,BM6,BL6,BK6,BF6,BB6,AW6)</f>
        <v>1801</v>
      </c>
      <c r="CE6" s="176">
        <f t="shared" si="8"/>
        <v>397216</v>
      </c>
    </row>
    <row r="7" spans="1:86" s="23" customFormat="1" ht="12" customHeight="1">
      <c r="A7" s="177" t="s">
        <v>72</v>
      </c>
      <c r="B7" s="178">
        <v>10630</v>
      </c>
      <c r="C7" s="179">
        <v>372</v>
      </c>
      <c r="D7" s="179">
        <v>9</v>
      </c>
      <c r="E7" s="180">
        <f>SUM(B7:D7)</f>
        <v>11011</v>
      </c>
      <c r="F7" s="181">
        <v>0</v>
      </c>
      <c r="G7" s="22">
        <v>0</v>
      </c>
      <c r="H7" s="22">
        <v>0</v>
      </c>
      <c r="I7" s="22">
        <v>0</v>
      </c>
      <c r="J7" s="182">
        <f t="shared" si="6"/>
        <v>0</v>
      </c>
      <c r="K7" s="181">
        <v>0</v>
      </c>
      <c r="L7" s="22">
        <v>0</v>
      </c>
      <c r="M7" s="22">
        <v>0</v>
      </c>
      <c r="N7" s="22">
        <f t="shared" ref="N7:N21" si="11">SUM(K7:M7)</f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183">
        <f t="shared" ref="AO7:AO70" si="12">SUM(AN7,AM7,AL7,AK7,AJ7,AI7,AH7,AG7,AF7,AE7,AD7,AC7,AB7,AA7,Z7,Y7,X7,W7,V7,U7,T7,S7,R7,Q7,P7,O7,M7,L7,K7)</f>
        <v>0</v>
      </c>
      <c r="AP7" s="181">
        <v>0</v>
      </c>
      <c r="AQ7" s="22">
        <v>0</v>
      </c>
      <c r="AR7" s="182">
        <f t="shared" si="9"/>
        <v>0</v>
      </c>
      <c r="AS7" s="184">
        <v>0</v>
      </c>
      <c r="AT7" s="185">
        <f t="shared" si="10"/>
        <v>0</v>
      </c>
      <c r="AU7" s="178">
        <v>0</v>
      </c>
      <c r="AV7" s="179">
        <v>0</v>
      </c>
      <c r="AW7" s="179">
        <f>SUM(AU7:AV7)</f>
        <v>0</v>
      </c>
      <c r="AX7" s="179">
        <v>0</v>
      </c>
      <c r="AY7" s="179">
        <v>0</v>
      </c>
      <c r="AZ7" s="179">
        <v>0</v>
      </c>
      <c r="BA7" s="179">
        <v>0</v>
      </c>
      <c r="BB7" s="179">
        <f>SUM(AX7:BA7)</f>
        <v>0</v>
      </c>
      <c r="BC7" s="22">
        <v>0</v>
      </c>
      <c r="BD7" s="179">
        <v>0</v>
      </c>
      <c r="BE7" s="179">
        <v>0</v>
      </c>
      <c r="BF7" s="179">
        <f>SUM(BD7:BE7)</f>
        <v>0</v>
      </c>
      <c r="BG7" s="179">
        <v>0</v>
      </c>
      <c r="BH7" s="179">
        <v>0</v>
      </c>
      <c r="BI7" s="179">
        <v>0</v>
      </c>
      <c r="BJ7" s="179">
        <v>0</v>
      </c>
      <c r="BK7" s="179">
        <f>BG7+BH7+BI7+BJ7</f>
        <v>0</v>
      </c>
      <c r="BL7" s="179">
        <v>0</v>
      </c>
      <c r="BM7" s="179">
        <v>0</v>
      </c>
      <c r="BN7" s="179">
        <v>0</v>
      </c>
      <c r="BO7" s="179">
        <v>0</v>
      </c>
      <c r="BP7" s="179">
        <v>0</v>
      </c>
      <c r="BQ7" s="179">
        <v>0</v>
      </c>
      <c r="BR7" s="179">
        <v>0</v>
      </c>
      <c r="BS7" s="179">
        <v>0</v>
      </c>
      <c r="BT7" s="179">
        <v>489</v>
      </c>
      <c r="BU7" s="179">
        <v>0</v>
      </c>
      <c r="BV7" s="179">
        <v>0</v>
      </c>
      <c r="BW7" s="179">
        <f>BT7+BU7+BV7</f>
        <v>489</v>
      </c>
      <c r="BX7" s="179">
        <v>0</v>
      </c>
      <c r="BY7" s="179">
        <v>0</v>
      </c>
      <c r="BZ7" s="179">
        <f>BX7+BY7</f>
        <v>0</v>
      </c>
      <c r="CA7" s="179">
        <v>0</v>
      </c>
      <c r="CB7" s="179">
        <v>0</v>
      </c>
      <c r="CC7" s="179">
        <v>0</v>
      </c>
      <c r="CD7" s="180">
        <f t="shared" ref="CD7:CD70" si="13">SUM(CC7,CB7,BC7,CA7,BZ7,BW7,BS7,BR7,BQ7,BP7,BO7,BN7,BM7,BL7,BK7,BF7,BB7,AW7)</f>
        <v>489</v>
      </c>
      <c r="CE7" s="184">
        <v>11500</v>
      </c>
    </row>
    <row r="8" spans="1:86" s="23" customFormat="1" ht="12" customHeight="1">
      <c r="A8" s="186" t="s">
        <v>73</v>
      </c>
      <c r="B8" s="187">
        <v>24911</v>
      </c>
      <c r="C8" s="188">
        <v>1558</v>
      </c>
      <c r="D8" s="188">
        <v>48</v>
      </c>
      <c r="E8" s="189">
        <f t="shared" ref="E8:E73" si="14">SUM(B8:D8)</f>
        <v>26517</v>
      </c>
      <c r="F8" s="190">
        <v>0</v>
      </c>
      <c r="G8" s="191">
        <v>0</v>
      </c>
      <c r="H8" s="191">
        <v>0</v>
      </c>
      <c r="I8" s="191">
        <v>0</v>
      </c>
      <c r="J8" s="192">
        <f t="shared" si="6"/>
        <v>0</v>
      </c>
      <c r="K8" s="190">
        <v>0</v>
      </c>
      <c r="L8" s="191">
        <v>0</v>
      </c>
      <c r="M8" s="191">
        <v>0</v>
      </c>
      <c r="N8" s="191">
        <f t="shared" si="11"/>
        <v>0</v>
      </c>
      <c r="O8" s="191">
        <v>0</v>
      </c>
      <c r="P8" s="191">
        <v>0</v>
      </c>
      <c r="Q8" s="191">
        <v>0</v>
      </c>
      <c r="R8" s="191">
        <v>0</v>
      </c>
      <c r="S8" s="191">
        <v>0</v>
      </c>
      <c r="T8" s="191">
        <v>0</v>
      </c>
      <c r="U8" s="191">
        <v>0</v>
      </c>
      <c r="V8" s="191">
        <v>0</v>
      </c>
      <c r="W8" s="191">
        <v>0</v>
      </c>
      <c r="X8" s="191">
        <v>0</v>
      </c>
      <c r="Y8" s="191">
        <v>0</v>
      </c>
      <c r="Z8" s="191">
        <v>0</v>
      </c>
      <c r="AA8" s="191">
        <v>0</v>
      </c>
      <c r="AB8" s="191">
        <v>0</v>
      </c>
      <c r="AC8" s="191">
        <v>0</v>
      </c>
      <c r="AD8" s="191">
        <v>0</v>
      </c>
      <c r="AE8" s="191">
        <v>0</v>
      </c>
      <c r="AF8" s="191">
        <v>0</v>
      </c>
      <c r="AG8" s="191">
        <v>0</v>
      </c>
      <c r="AH8" s="191">
        <v>0</v>
      </c>
      <c r="AI8" s="191">
        <v>0</v>
      </c>
      <c r="AJ8" s="191">
        <v>0</v>
      </c>
      <c r="AK8" s="191">
        <v>0</v>
      </c>
      <c r="AL8" s="191">
        <v>0</v>
      </c>
      <c r="AM8" s="191">
        <v>0</v>
      </c>
      <c r="AN8" s="191">
        <v>0</v>
      </c>
      <c r="AO8" s="193">
        <f t="shared" si="12"/>
        <v>0</v>
      </c>
      <c r="AP8" s="190">
        <v>0</v>
      </c>
      <c r="AQ8" s="191">
        <v>0</v>
      </c>
      <c r="AR8" s="192">
        <f t="shared" si="9"/>
        <v>0</v>
      </c>
      <c r="AS8" s="194">
        <v>0</v>
      </c>
      <c r="AT8" s="195">
        <f t="shared" si="10"/>
        <v>0</v>
      </c>
      <c r="AU8" s="187">
        <v>0</v>
      </c>
      <c r="AV8" s="188">
        <v>0</v>
      </c>
      <c r="AW8" s="188">
        <f t="shared" ref="AW8:AW73" si="15">SUM(AU8:AV8)</f>
        <v>0</v>
      </c>
      <c r="AX8" s="188">
        <v>0</v>
      </c>
      <c r="AY8" s="188">
        <v>0</v>
      </c>
      <c r="AZ8" s="188">
        <v>0</v>
      </c>
      <c r="BA8" s="188">
        <v>0</v>
      </c>
      <c r="BB8" s="188">
        <f t="shared" ref="BB8:BB73" si="16">SUM(AX8:BA8)</f>
        <v>0</v>
      </c>
      <c r="BC8" s="191">
        <v>0</v>
      </c>
      <c r="BD8" s="188">
        <v>0</v>
      </c>
      <c r="BE8" s="188">
        <v>0</v>
      </c>
      <c r="BF8" s="188">
        <f t="shared" ref="BF8:BF73" si="17">SUM(BD8:BE8)</f>
        <v>0</v>
      </c>
      <c r="BG8" s="188">
        <v>0</v>
      </c>
      <c r="BH8" s="188">
        <v>0</v>
      </c>
      <c r="BI8" s="188">
        <v>0</v>
      </c>
      <c r="BJ8" s="188">
        <v>0</v>
      </c>
      <c r="BK8" s="188">
        <f t="shared" ref="BK8:BK73" si="18">BG8+BH8+BI8+BJ8</f>
        <v>0</v>
      </c>
      <c r="BL8" s="188">
        <v>0</v>
      </c>
      <c r="BM8" s="188">
        <v>0</v>
      </c>
      <c r="BN8" s="188">
        <v>0</v>
      </c>
      <c r="BO8" s="188">
        <v>0</v>
      </c>
      <c r="BP8" s="188">
        <v>0</v>
      </c>
      <c r="BQ8" s="188">
        <v>0</v>
      </c>
      <c r="BR8" s="188">
        <v>0</v>
      </c>
      <c r="BS8" s="188">
        <v>0</v>
      </c>
      <c r="BT8" s="188">
        <v>344</v>
      </c>
      <c r="BU8" s="188">
        <v>0</v>
      </c>
      <c r="BV8" s="188">
        <v>0</v>
      </c>
      <c r="BW8" s="188">
        <f t="shared" ref="BW8:BW73" si="19">BT8+BU8+BV8</f>
        <v>344</v>
      </c>
      <c r="BX8" s="188">
        <v>0</v>
      </c>
      <c r="BY8" s="188">
        <v>0</v>
      </c>
      <c r="BZ8" s="188">
        <f t="shared" ref="BZ8:BZ73" si="20">BX8+BY8</f>
        <v>0</v>
      </c>
      <c r="CA8" s="188">
        <v>0</v>
      </c>
      <c r="CB8" s="188">
        <v>0</v>
      </c>
      <c r="CC8" s="188">
        <v>0</v>
      </c>
      <c r="CD8" s="189">
        <f t="shared" si="13"/>
        <v>344</v>
      </c>
      <c r="CE8" s="194">
        <v>26861</v>
      </c>
    </row>
    <row r="9" spans="1:86" s="23" customFormat="1" ht="12" customHeight="1">
      <c r="A9" s="177" t="s">
        <v>74</v>
      </c>
      <c r="B9" s="178">
        <v>7863</v>
      </c>
      <c r="C9" s="179">
        <v>11</v>
      </c>
      <c r="D9" s="179">
        <v>0</v>
      </c>
      <c r="E9" s="180">
        <f t="shared" si="14"/>
        <v>7874</v>
      </c>
      <c r="F9" s="181">
        <v>0</v>
      </c>
      <c r="G9" s="22">
        <v>0</v>
      </c>
      <c r="H9" s="22">
        <v>0</v>
      </c>
      <c r="I9" s="22">
        <v>0</v>
      </c>
      <c r="J9" s="182">
        <f t="shared" si="6"/>
        <v>0</v>
      </c>
      <c r="K9" s="181">
        <v>0</v>
      </c>
      <c r="L9" s="22">
        <v>0</v>
      </c>
      <c r="M9" s="22">
        <v>0</v>
      </c>
      <c r="N9" s="22">
        <f t="shared" si="11"/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183">
        <f t="shared" si="12"/>
        <v>0</v>
      </c>
      <c r="AP9" s="181">
        <v>0</v>
      </c>
      <c r="AQ9" s="22">
        <v>0</v>
      </c>
      <c r="AR9" s="182">
        <f t="shared" si="9"/>
        <v>0</v>
      </c>
      <c r="AS9" s="184">
        <v>0</v>
      </c>
      <c r="AT9" s="185">
        <f t="shared" si="10"/>
        <v>0</v>
      </c>
      <c r="AU9" s="178">
        <v>0</v>
      </c>
      <c r="AV9" s="179">
        <v>0</v>
      </c>
      <c r="AW9" s="179">
        <f t="shared" si="15"/>
        <v>0</v>
      </c>
      <c r="AX9" s="179">
        <v>0</v>
      </c>
      <c r="AY9" s="179">
        <v>0</v>
      </c>
      <c r="AZ9" s="179">
        <v>0</v>
      </c>
      <c r="BA9" s="179">
        <v>0</v>
      </c>
      <c r="BB9" s="179">
        <f t="shared" si="16"/>
        <v>0</v>
      </c>
      <c r="BC9" s="22">
        <v>0</v>
      </c>
      <c r="BD9" s="179">
        <v>0</v>
      </c>
      <c r="BE9" s="179">
        <v>0</v>
      </c>
      <c r="BF9" s="179">
        <f t="shared" si="17"/>
        <v>0</v>
      </c>
      <c r="BG9" s="179">
        <v>0</v>
      </c>
      <c r="BH9" s="179">
        <v>0</v>
      </c>
      <c r="BI9" s="179">
        <v>0</v>
      </c>
      <c r="BJ9" s="179">
        <v>0</v>
      </c>
      <c r="BK9" s="179">
        <f t="shared" si="18"/>
        <v>0</v>
      </c>
      <c r="BL9" s="179">
        <v>0</v>
      </c>
      <c r="BM9" s="179">
        <v>0</v>
      </c>
      <c r="BN9" s="179">
        <v>0</v>
      </c>
      <c r="BO9" s="179">
        <v>0</v>
      </c>
      <c r="BP9" s="179">
        <v>0</v>
      </c>
      <c r="BQ9" s="179">
        <v>0</v>
      </c>
      <c r="BR9" s="179">
        <v>0</v>
      </c>
      <c r="BS9" s="179">
        <v>0</v>
      </c>
      <c r="BT9" s="179">
        <v>1</v>
      </c>
      <c r="BU9" s="179">
        <v>0</v>
      </c>
      <c r="BV9" s="179">
        <v>0</v>
      </c>
      <c r="BW9" s="179">
        <f t="shared" si="19"/>
        <v>1</v>
      </c>
      <c r="BX9" s="179">
        <v>0</v>
      </c>
      <c r="BY9" s="179">
        <v>0</v>
      </c>
      <c r="BZ9" s="179">
        <f t="shared" si="20"/>
        <v>0</v>
      </c>
      <c r="CA9" s="179">
        <v>0</v>
      </c>
      <c r="CB9" s="179">
        <v>0</v>
      </c>
      <c r="CC9" s="179">
        <v>0</v>
      </c>
      <c r="CD9" s="180">
        <f t="shared" si="13"/>
        <v>1</v>
      </c>
      <c r="CE9" s="184">
        <v>7875</v>
      </c>
    </row>
    <row r="10" spans="1:86" s="23" customFormat="1" ht="12" customHeight="1">
      <c r="A10" s="186" t="s">
        <v>75</v>
      </c>
      <c r="B10" s="187">
        <v>44629</v>
      </c>
      <c r="C10" s="188">
        <v>233</v>
      </c>
      <c r="D10" s="188">
        <v>1</v>
      </c>
      <c r="E10" s="189">
        <f t="shared" si="14"/>
        <v>44863</v>
      </c>
      <c r="F10" s="190">
        <v>0</v>
      </c>
      <c r="G10" s="191">
        <v>0</v>
      </c>
      <c r="H10" s="191">
        <v>0</v>
      </c>
      <c r="I10" s="191">
        <v>0</v>
      </c>
      <c r="J10" s="192">
        <f t="shared" si="6"/>
        <v>0</v>
      </c>
      <c r="K10" s="190">
        <v>0</v>
      </c>
      <c r="L10" s="191">
        <v>0</v>
      </c>
      <c r="M10" s="191">
        <v>0</v>
      </c>
      <c r="N10" s="191">
        <f t="shared" si="11"/>
        <v>0</v>
      </c>
      <c r="O10" s="191">
        <v>0</v>
      </c>
      <c r="P10" s="191">
        <v>0</v>
      </c>
      <c r="Q10" s="191">
        <v>0</v>
      </c>
      <c r="R10" s="191">
        <v>0</v>
      </c>
      <c r="S10" s="191">
        <v>0</v>
      </c>
      <c r="T10" s="191">
        <v>0</v>
      </c>
      <c r="U10" s="191">
        <v>0</v>
      </c>
      <c r="V10" s="191">
        <v>0</v>
      </c>
      <c r="W10" s="191">
        <v>0</v>
      </c>
      <c r="X10" s="191">
        <v>0</v>
      </c>
      <c r="Y10" s="191">
        <v>0</v>
      </c>
      <c r="Z10" s="191">
        <v>0</v>
      </c>
      <c r="AA10" s="191">
        <v>0</v>
      </c>
      <c r="AB10" s="191">
        <v>0</v>
      </c>
      <c r="AC10" s="191">
        <v>0</v>
      </c>
      <c r="AD10" s="191">
        <v>0</v>
      </c>
      <c r="AE10" s="191">
        <v>0</v>
      </c>
      <c r="AF10" s="191">
        <v>0</v>
      </c>
      <c r="AG10" s="191">
        <v>0</v>
      </c>
      <c r="AH10" s="191">
        <v>0</v>
      </c>
      <c r="AI10" s="191">
        <v>0</v>
      </c>
      <c r="AJ10" s="191">
        <v>0</v>
      </c>
      <c r="AK10" s="191">
        <v>0</v>
      </c>
      <c r="AL10" s="191">
        <v>0</v>
      </c>
      <c r="AM10" s="191">
        <v>0</v>
      </c>
      <c r="AN10" s="191">
        <v>0</v>
      </c>
      <c r="AO10" s="193">
        <f t="shared" si="12"/>
        <v>0</v>
      </c>
      <c r="AP10" s="190">
        <v>0</v>
      </c>
      <c r="AQ10" s="191">
        <v>0</v>
      </c>
      <c r="AR10" s="192">
        <f t="shared" si="9"/>
        <v>0</v>
      </c>
      <c r="AS10" s="194">
        <v>0</v>
      </c>
      <c r="AT10" s="195">
        <f t="shared" si="10"/>
        <v>0</v>
      </c>
      <c r="AU10" s="187">
        <v>0</v>
      </c>
      <c r="AV10" s="188">
        <v>0</v>
      </c>
      <c r="AW10" s="188">
        <f t="shared" si="15"/>
        <v>0</v>
      </c>
      <c r="AX10" s="188">
        <v>0</v>
      </c>
      <c r="AY10" s="188">
        <v>0</v>
      </c>
      <c r="AZ10" s="188">
        <v>0</v>
      </c>
      <c r="BA10" s="188">
        <v>0</v>
      </c>
      <c r="BB10" s="188">
        <f t="shared" si="16"/>
        <v>0</v>
      </c>
      <c r="BC10" s="191">
        <v>0</v>
      </c>
      <c r="BD10" s="188">
        <v>0</v>
      </c>
      <c r="BE10" s="188">
        <v>0</v>
      </c>
      <c r="BF10" s="188">
        <f t="shared" si="17"/>
        <v>0</v>
      </c>
      <c r="BG10" s="188">
        <v>0</v>
      </c>
      <c r="BH10" s="188">
        <v>0</v>
      </c>
      <c r="BI10" s="188">
        <v>0</v>
      </c>
      <c r="BJ10" s="188">
        <v>0</v>
      </c>
      <c r="BK10" s="188">
        <f t="shared" si="18"/>
        <v>0</v>
      </c>
      <c r="BL10" s="188">
        <v>0</v>
      </c>
      <c r="BM10" s="188">
        <v>0</v>
      </c>
      <c r="BN10" s="188">
        <v>0</v>
      </c>
      <c r="BO10" s="188">
        <v>0</v>
      </c>
      <c r="BP10" s="188">
        <v>0</v>
      </c>
      <c r="BQ10" s="188">
        <v>0</v>
      </c>
      <c r="BR10" s="188">
        <v>0</v>
      </c>
      <c r="BS10" s="188">
        <v>0</v>
      </c>
      <c r="BT10" s="188">
        <v>0</v>
      </c>
      <c r="BU10" s="188">
        <v>0</v>
      </c>
      <c r="BV10" s="188">
        <v>0</v>
      </c>
      <c r="BW10" s="188">
        <f t="shared" si="19"/>
        <v>0</v>
      </c>
      <c r="BX10" s="188">
        <v>0</v>
      </c>
      <c r="BY10" s="188">
        <v>0</v>
      </c>
      <c r="BZ10" s="188">
        <f t="shared" si="20"/>
        <v>0</v>
      </c>
      <c r="CA10" s="188">
        <v>0</v>
      </c>
      <c r="CB10" s="188">
        <v>0</v>
      </c>
      <c r="CC10" s="188">
        <v>0</v>
      </c>
      <c r="CD10" s="189">
        <f t="shared" si="13"/>
        <v>0</v>
      </c>
      <c r="CE10" s="194">
        <v>44863</v>
      </c>
    </row>
    <row r="11" spans="1:86" s="23" customFormat="1" ht="12" customHeight="1">
      <c r="A11" s="177" t="s">
        <v>76</v>
      </c>
      <c r="B11" s="178">
        <v>81788</v>
      </c>
      <c r="C11" s="179">
        <v>2235</v>
      </c>
      <c r="D11" s="179">
        <v>34</v>
      </c>
      <c r="E11" s="180">
        <f t="shared" si="14"/>
        <v>84057</v>
      </c>
      <c r="F11" s="181">
        <v>0</v>
      </c>
      <c r="G11" s="22">
        <v>0</v>
      </c>
      <c r="H11" s="22">
        <v>0</v>
      </c>
      <c r="I11" s="22">
        <v>0</v>
      </c>
      <c r="J11" s="182">
        <f t="shared" si="6"/>
        <v>0</v>
      </c>
      <c r="K11" s="181">
        <v>0</v>
      </c>
      <c r="L11" s="22">
        <v>0</v>
      </c>
      <c r="M11" s="22">
        <v>0</v>
      </c>
      <c r="N11" s="22">
        <f t="shared" si="11"/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183">
        <f t="shared" si="12"/>
        <v>0</v>
      </c>
      <c r="AP11" s="181">
        <v>0</v>
      </c>
      <c r="AQ11" s="22">
        <v>0</v>
      </c>
      <c r="AR11" s="182">
        <f t="shared" si="9"/>
        <v>0</v>
      </c>
      <c r="AS11" s="184">
        <v>0</v>
      </c>
      <c r="AT11" s="185">
        <f t="shared" si="10"/>
        <v>0</v>
      </c>
      <c r="AU11" s="178">
        <v>0</v>
      </c>
      <c r="AV11" s="179">
        <v>0</v>
      </c>
      <c r="AW11" s="179">
        <f t="shared" si="15"/>
        <v>0</v>
      </c>
      <c r="AX11" s="179">
        <v>0</v>
      </c>
      <c r="AY11" s="179">
        <v>0</v>
      </c>
      <c r="AZ11" s="179">
        <v>0</v>
      </c>
      <c r="BA11" s="179">
        <v>0</v>
      </c>
      <c r="BB11" s="179">
        <f t="shared" si="16"/>
        <v>0</v>
      </c>
      <c r="BC11" s="22">
        <v>0</v>
      </c>
      <c r="BD11" s="179">
        <v>0</v>
      </c>
      <c r="BE11" s="179">
        <v>0</v>
      </c>
      <c r="BF11" s="179">
        <f t="shared" si="17"/>
        <v>0</v>
      </c>
      <c r="BG11" s="179">
        <v>0</v>
      </c>
      <c r="BH11" s="179">
        <v>0</v>
      </c>
      <c r="BI11" s="179">
        <v>0</v>
      </c>
      <c r="BJ11" s="179">
        <v>0</v>
      </c>
      <c r="BK11" s="179">
        <f t="shared" si="18"/>
        <v>0</v>
      </c>
      <c r="BL11" s="179">
        <v>0</v>
      </c>
      <c r="BM11" s="179">
        <v>0</v>
      </c>
      <c r="BN11" s="179">
        <v>0</v>
      </c>
      <c r="BO11" s="179">
        <v>0</v>
      </c>
      <c r="BP11" s="179">
        <v>0</v>
      </c>
      <c r="BQ11" s="179">
        <v>0</v>
      </c>
      <c r="BR11" s="179">
        <v>0</v>
      </c>
      <c r="BS11" s="179">
        <v>0</v>
      </c>
      <c r="BT11" s="179">
        <v>0</v>
      </c>
      <c r="BU11" s="179">
        <v>0</v>
      </c>
      <c r="BV11" s="179">
        <v>0</v>
      </c>
      <c r="BW11" s="179">
        <f t="shared" si="19"/>
        <v>0</v>
      </c>
      <c r="BX11" s="179">
        <v>0</v>
      </c>
      <c r="BY11" s="179">
        <v>0</v>
      </c>
      <c r="BZ11" s="179">
        <f t="shared" si="20"/>
        <v>0</v>
      </c>
      <c r="CA11" s="179">
        <v>0</v>
      </c>
      <c r="CB11" s="179">
        <v>0</v>
      </c>
      <c r="CC11" s="179">
        <v>0</v>
      </c>
      <c r="CD11" s="180">
        <f t="shared" si="13"/>
        <v>0</v>
      </c>
      <c r="CE11" s="184">
        <v>84057</v>
      </c>
    </row>
    <row r="12" spans="1:86" s="23" customFormat="1" ht="12" customHeight="1">
      <c r="A12" s="186" t="s">
        <v>77</v>
      </c>
      <c r="B12" s="187">
        <v>47525</v>
      </c>
      <c r="C12" s="188">
        <v>2081</v>
      </c>
      <c r="D12" s="188">
        <v>123</v>
      </c>
      <c r="E12" s="189">
        <f t="shared" si="14"/>
        <v>49729</v>
      </c>
      <c r="F12" s="190">
        <v>0</v>
      </c>
      <c r="G12" s="191">
        <v>0</v>
      </c>
      <c r="H12" s="191">
        <v>0</v>
      </c>
      <c r="I12" s="191">
        <v>0</v>
      </c>
      <c r="J12" s="192">
        <f t="shared" si="6"/>
        <v>0</v>
      </c>
      <c r="K12" s="190">
        <v>0</v>
      </c>
      <c r="L12" s="191">
        <v>0</v>
      </c>
      <c r="M12" s="191">
        <v>0</v>
      </c>
      <c r="N12" s="191">
        <f t="shared" si="11"/>
        <v>0</v>
      </c>
      <c r="O12" s="191">
        <v>0</v>
      </c>
      <c r="P12" s="191">
        <v>0</v>
      </c>
      <c r="Q12" s="191">
        <v>0</v>
      </c>
      <c r="R12" s="191">
        <v>0</v>
      </c>
      <c r="S12" s="191">
        <v>0</v>
      </c>
      <c r="T12" s="191">
        <v>0</v>
      </c>
      <c r="U12" s="191">
        <v>0</v>
      </c>
      <c r="V12" s="191">
        <v>0</v>
      </c>
      <c r="W12" s="191">
        <v>0</v>
      </c>
      <c r="X12" s="191">
        <v>0</v>
      </c>
      <c r="Y12" s="191">
        <v>0</v>
      </c>
      <c r="Z12" s="191">
        <v>131</v>
      </c>
      <c r="AA12" s="191">
        <v>0</v>
      </c>
      <c r="AB12" s="191">
        <v>0</v>
      </c>
      <c r="AC12" s="191">
        <v>0</v>
      </c>
      <c r="AD12" s="191">
        <v>0</v>
      </c>
      <c r="AE12" s="191">
        <v>0</v>
      </c>
      <c r="AF12" s="191">
        <v>0</v>
      </c>
      <c r="AG12" s="191">
        <v>0</v>
      </c>
      <c r="AH12" s="191">
        <v>0</v>
      </c>
      <c r="AI12" s="191">
        <v>0</v>
      </c>
      <c r="AJ12" s="191">
        <v>0</v>
      </c>
      <c r="AK12" s="191">
        <v>0</v>
      </c>
      <c r="AL12" s="191">
        <v>0</v>
      </c>
      <c r="AM12" s="191">
        <v>0</v>
      </c>
      <c r="AN12" s="191">
        <v>0</v>
      </c>
      <c r="AO12" s="193">
        <f t="shared" si="12"/>
        <v>131</v>
      </c>
      <c r="AP12" s="190">
        <v>0</v>
      </c>
      <c r="AQ12" s="191">
        <v>0</v>
      </c>
      <c r="AR12" s="192">
        <f t="shared" si="9"/>
        <v>0</v>
      </c>
      <c r="AS12" s="194">
        <v>0</v>
      </c>
      <c r="AT12" s="195">
        <f t="shared" si="10"/>
        <v>131</v>
      </c>
      <c r="AU12" s="187">
        <v>0</v>
      </c>
      <c r="AV12" s="188">
        <v>0</v>
      </c>
      <c r="AW12" s="188">
        <f t="shared" si="15"/>
        <v>0</v>
      </c>
      <c r="AX12" s="188">
        <v>0</v>
      </c>
      <c r="AY12" s="188">
        <v>0</v>
      </c>
      <c r="AZ12" s="188">
        <v>0</v>
      </c>
      <c r="BA12" s="188">
        <v>0</v>
      </c>
      <c r="BB12" s="188">
        <f t="shared" si="16"/>
        <v>0</v>
      </c>
      <c r="BC12" s="191">
        <v>0</v>
      </c>
      <c r="BD12" s="188">
        <v>0</v>
      </c>
      <c r="BE12" s="188">
        <v>0</v>
      </c>
      <c r="BF12" s="188">
        <f t="shared" si="17"/>
        <v>0</v>
      </c>
      <c r="BG12" s="188">
        <v>0</v>
      </c>
      <c r="BH12" s="188">
        <v>0</v>
      </c>
      <c r="BI12" s="188">
        <v>0</v>
      </c>
      <c r="BJ12" s="188">
        <v>0</v>
      </c>
      <c r="BK12" s="188">
        <f t="shared" si="18"/>
        <v>0</v>
      </c>
      <c r="BL12" s="188">
        <v>0</v>
      </c>
      <c r="BM12" s="188">
        <v>0</v>
      </c>
      <c r="BN12" s="188">
        <v>0</v>
      </c>
      <c r="BO12" s="188">
        <v>0</v>
      </c>
      <c r="BP12" s="188">
        <v>0</v>
      </c>
      <c r="BQ12" s="188">
        <v>0</v>
      </c>
      <c r="BR12" s="188">
        <v>0</v>
      </c>
      <c r="BS12" s="188">
        <v>0</v>
      </c>
      <c r="BT12" s="188">
        <v>295</v>
      </c>
      <c r="BU12" s="188">
        <v>1</v>
      </c>
      <c r="BV12" s="188">
        <v>0</v>
      </c>
      <c r="BW12" s="188">
        <f t="shared" si="19"/>
        <v>296</v>
      </c>
      <c r="BX12" s="188">
        <v>0</v>
      </c>
      <c r="BY12" s="188">
        <v>0</v>
      </c>
      <c r="BZ12" s="188">
        <f t="shared" si="20"/>
        <v>0</v>
      </c>
      <c r="CA12" s="188">
        <v>0</v>
      </c>
      <c r="CB12" s="188">
        <v>0</v>
      </c>
      <c r="CC12" s="188">
        <v>0</v>
      </c>
      <c r="CD12" s="189">
        <f t="shared" si="13"/>
        <v>296</v>
      </c>
      <c r="CE12" s="194">
        <v>50156</v>
      </c>
    </row>
    <row r="13" spans="1:86" s="23" customFormat="1" ht="12" customHeight="1">
      <c r="A13" s="177" t="s">
        <v>78</v>
      </c>
      <c r="B13" s="178">
        <v>4780</v>
      </c>
      <c r="C13" s="179">
        <v>47</v>
      </c>
      <c r="D13" s="179">
        <v>0</v>
      </c>
      <c r="E13" s="180">
        <f t="shared" si="14"/>
        <v>4827</v>
      </c>
      <c r="F13" s="181">
        <v>0</v>
      </c>
      <c r="G13" s="22">
        <v>0</v>
      </c>
      <c r="H13" s="22">
        <v>0</v>
      </c>
      <c r="I13" s="22">
        <v>0</v>
      </c>
      <c r="J13" s="182">
        <f t="shared" si="6"/>
        <v>0</v>
      </c>
      <c r="K13" s="181">
        <v>0</v>
      </c>
      <c r="L13" s="22">
        <v>0</v>
      </c>
      <c r="M13" s="22">
        <v>0</v>
      </c>
      <c r="N13" s="22">
        <f t="shared" si="11"/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183">
        <f t="shared" si="12"/>
        <v>0</v>
      </c>
      <c r="AP13" s="181">
        <v>0</v>
      </c>
      <c r="AQ13" s="22">
        <v>0</v>
      </c>
      <c r="AR13" s="182">
        <f t="shared" si="9"/>
        <v>0</v>
      </c>
      <c r="AS13" s="184">
        <v>0</v>
      </c>
      <c r="AT13" s="185">
        <f t="shared" si="10"/>
        <v>0</v>
      </c>
      <c r="AU13" s="178">
        <v>0</v>
      </c>
      <c r="AV13" s="179">
        <v>0</v>
      </c>
      <c r="AW13" s="179">
        <f t="shared" si="15"/>
        <v>0</v>
      </c>
      <c r="AX13" s="179">
        <v>0</v>
      </c>
      <c r="AY13" s="179">
        <v>0</v>
      </c>
      <c r="AZ13" s="179">
        <v>0</v>
      </c>
      <c r="BA13" s="179">
        <v>0</v>
      </c>
      <c r="BB13" s="179">
        <f t="shared" si="16"/>
        <v>0</v>
      </c>
      <c r="BC13" s="22">
        <v>0</v>
      </c>
      <c r="BD13" s="179">
        <v>0</v>
      </c>
      <c r="BE13" s="179">
        <v>0</v>
      </c>
      <c r="BF13" s="179">
        <f t="shared" si="17"/>
        <v>0</v>
      </c>
      <c r="BG13" s="179">
        <v>0</v>
      </c>
      <c r="BH13" s="179">
        <v>0</v>
      </c>
      <c r="BI13" s="179">
        <v>0</v>
      </c>
      <c r="BJ13" s="179">
        <v>0</v>
      </c>
      <c r="BK13" s="179">
        <f t="shared" si="18"/>
        <v>0</v>
      </c>
      <c r="BL13" s="179">
        <v>0</v>
      </c>
      <c r="BM13" s="179">
        <v>0</v>
      </c>
      <c r="BN13" s="179">
        <v>0</v>
      </c>
      <c r="BO13" s="179">
        <v>0</v>
      </c>
      <c r="BP13" s="179">
        <v>0</v>
      </c>
      <c r="BQ13" s="179">
        <v>0</v>
      </c>
      <c r="BR13" s="179">
        <v>0</v>
      </c>
      <c r="BS13" s="179">
        <v>0</v>
      </c>
      <c r="BT13" s="179">
        <v>0</v>
      </c>
      <c r="BU13" s="179">
        <v>0</v>
      </c>
      <c r="BV13" s="179">
        <v>0</v>
      </c>
      <c r="BW13" s="179">
        <f t="shared" si="19"/>
        <v>0</v>
      </c>
      <c r="BX13" s="179">
        <v>0</v>
      </c>
      <c r="BY13" s="179">
        <v>0</v>
      </c>
      <c r="BZ13" s="179">
        <f t="shared" si="20"/>
        <v>0</v>
      </c>
      <c r="CA13" s="179">
        <v>0</v>
      </c>
      <c r="CB13" s="179">
        <v>0</v>
      </c>
      <c r="CC13" s="179">
        <v>0</v>
      </c>
      <c r="CD13" s="180">
        <f t="shared" si="13"/>
        <v>0</v>
      </c>
      <c r="CE13" s="184">
        <v>4827</v>
      </c>
    </row>
    <row r="14" spans="1:86" s="23" customFormat="1" ht="12" customHeight="1">
      <c r="A14" s="186" t="s">
        <v>79</v>
      </c>
      <c r="B14" s="187">
        <v>11930</v>
      </c>
      <c r="C14" s="188">
        <v>417</v>
      </c>
      <c r="D14" s="188">
        <v>14</v>
      </c>
      <c r="E14" s="189">
        <f t="shared" si="14"/>
        <v>12361</v>
      </c>
      <c r="F14" s="190">
        <v>0</v>
      </c>
      <c r="G14" s="191">
        <v>0</v>
      </c>
      <c r="H14" s="191">
        <v>0</v>
      </c>
      <c r="I14" s="191">
        <v>0</v>
      </c>
      <c r="J14" s="192">
        <f t="shared" si="6"/>
        <v>0</v>
      </c>
      <c r="K14" s="190">
        <v>0</v>
      </c>
      <c r="L14" s="191">
        <v>0</v>
      </c>
      <c r="M14" s="191">
        <v>0</v>
      </c>
      <c r="N14" s="191">
        <f t="shared" si="11"/>
        <v>0</v>
      </c>
      <c r="O14" s="191">
        <v>0</v>
      </c>
      <c r="P14" s="191">
        <v>0</v>
      </c>
      <c r="Q14" s="191">
        <v>0</v>
      </c>
      <c r="R14" s="191">
        <v>0</v>
      </c>
      <c r="S14" s="191">
        <v>0</v>
      </c>
      <c r="T14" s="191">
        <v>0</v>
      </c>
      <c r="U14" s="191">
        <v>0</v>
      </c>
      <c r="V14" s="191">
        <v>0</v>
      </c>
      <c r="W14" s="191">
        <v>0</v>
      </c>
      <c r="X14" s="191">
        <v>0</v>
      </c>
      <c r="Y14" s="191">
        <v>0</v>
      </c>
      <c r="Z14" s="191">
        <v>0</v>
      </c>
      <c r="AA14" s="191">
        <v>0</v>
      </c>
      <c r="AB14" s="191">
        <v>0</v>
      </c>
      <c r="AC14" s="191">
        <v>0</v>
      </c>
      <c r="AD14" s="191">
        <v>0</v>
      </c>
      <c r="AE14" s="191">
        <v>0</v>
      </c>
      <c r="AF14" s="191">
        <v>0</v>
      </c>
      <c r="AG14" s="191">
        <v>0</v>
      </c>
      <c r="AH14" s="191">
        <v>0</v>
      </c>
      <c r="AI14" s="191">
        <v>0</v>
      </c>
      <c r="AJ14" s="191">
        <v>0</v>
      </c>
      <c r="AK14" s="191">
        <v>0</v>
      </c>
      <c r="AL14" s="191">
        <v>0</v>
      </c>
      <c r="AM14" s="191">
        <v>0</v>
      </c>
      <c r="AN14" s="191">
        <v>0</v>
      </c>
      <c r="AO14" s="193">
        <f t="shared" si="12"/>
        <v>0</v>
      </c>
      <c r="AP14" s="190">
        <v>0</v>
      </c>
      <c r="AQ14" s="191">
        <v>0</v>
      </c>
      <c r="AR14" s="192">
        <f t="shared" si="9"/>
        <v>0</v>
      </c>
      <c r="AS14" s="194">
        <v>0</v>
      </c>
      <c r="AT14" s="195">
        <f t="shared" si="10"/>
        <v>0</v>
      </c>
      <c r="AU14" s="187">
        <v>0</v>
      </c>
      <c r="AV14" s="188">
        <v>0</v>
      </c>
      <c r="AW14" s="188">
        <f t="shared" si="15"/>
        <v>0</v>
      </c>
      <c r="AX14" s="188">
        <v>0</v>
      </c>
      <c r="AY14" s="188">
        <v>0</v>
      </c>
      <c r="AZ14" s="188">
        <v>0</v>
      </c>
      <c r="BA14" s="188">
        <v>0</v>
      </c>
      <c r="BB14" s="188">
        <f t="shared" si="16"/>
        <v>0</v>
      </c>
      <c r="BC14" s="191">
        <v>0</v>
      </c>
      <c r="BD14" s="188">
        <v>0</v>
      </c>
      <c r="BE14" s="188">
        <v>0</v>
      </c>
      <c r="BF14" s="188">
        <f t="shared" si="17"/>
        <v>0</v>
      </c>
      <c r="BG14" s="188">
        <v>0</v>
      </c>
      <c r="BH14" s="188">
        <v>0</v>
      </c>
      <c r="BI14" s="188">
        <v>0</v>
      </c>
      <c r="BJ14" s="188">
        <v>0</v>
      </c>
      <c r="BK14" s="188">
        <f t="shared" si="18"/>
        <v>0</v>
      </c>
      <c r="BL14" s="188">
        <v>0</v>
      </c>
      <c r="BM14" s="188">
        <v>0</v>
      </c>
      <c r="BN14" s="188">
        <v>0</v>
      </c>
      <c r="BO14" s="188">
        <v>0</v>
      </c>
      <c r="BP14" s="188">
        <v>0</v>
      </c>
      <c r="BQ14" s="188">
        <v>0</v>
      </c>
      <c r="BR14" s="188">
        <v>0</v>
      </c>
      <c r="BS14" s="188">
        <v>0</v>
      </c>
      <c r="BT14" s="188">
        <v>444</v>
      </c>
      <c r="BU14" s="188">
        <v>0</v>
      </c>
      <c r="BV14" s="188">
        <v>0</v>
      </c>
      <c r="BW14" s="188">
        <f t="shared" si="19"/>
        <v>444</v>
      </c>
      <c r="BX14" s="188">
        <v>0</v>
      </c>
      <c r="BY14" s="188">
        <v>0</v>
      </c>
      <c r="BZ14" s="188">
        <f t="shared" si="20"/>
        <v>0</v>
      </c>
      <c r="CA14" s="188">
        <v>0</v>
      </c>
      <c r="CB14" s="188">
        <v>0</v>
      </c>
      <c r="CC14" s="188">
        <v>0</v>
      </c>
      <c r="CD14" s="189">
        <f t="shared" si="13"/>
        <v>444</v>
      </c>
      <c r="CE14" s="194">
        <v>12805</v>
      </c>
    </row>
    <row r="15" spans="1:86" s="23" customFormat="1" ht="12" customHeight="1">
      <c r="A15" s="177" t="s">
        <v>80</v>
      </c>
      <c r="B15" s="178">
        <v>16089</v>
      </c>
      <c r="C15" s="179">
        <v>382</v>
      </c>
      <c r="D15" s="179">
        <v>57</v>
      </c>
      <c r="E15" s="180">
        <f t="shared" si="14"/>
        <v>16528</v>
      </c>
      <c r="F15" s="181">
        <v>0</v>
      </c>
      <c r="G15" s="22">
        <v>0</v>
      </c>
      <c r="H15" s="22">
        <v>0</v>
      </c>
      <c r="I15" s="22">
        <v>0</v>
      </c>
      <c r="J15" s="182">
        <f t="shared" si="6"/>
        <v>0</v>
      </c>
      <c r="K15" s="181">
        <v>0</v>
      </c>
      <c r="L15" s="22">
        <v>0</v>
      </c>
      <c r="M15" s="22">
        <v>0</v>
      </c>
      <c r="N15" s="22">
        <f t="shared" si="11"/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183">
        <f t="shared" si="12"/>
        <v>0</v>
      </c>
      <c r="AP15" s="181">
        <v>0</v>
      </c>
      <c r="AQ15" s="22">
        <v>0</v>
      </c>
      <c r="AR15" s="182">
        <f t="shared" si="9"/>
        <v>0</v>
      </c>
      <c r="AS15" s="184">
        <v>0</v>
      </c>
      <c r="AT15" s="185">
        <f t="shared" si="10"/>
        <v>0</v>
      </c>
      <c r="AU15" s="178">
        <v>0</v>
      </c>
      <c r="AV15" s="179">
        <v>96</v>
      </c>
      <c r="AW15" s="179">
        <f t="shared" si="15"/>
        <v>96</v>
      </c>
      <c r="AX15" s="179">
        <v>0</v>
      </c>
      <c r="AY15" s="179">
        <v>0</v>
      </c>
      <c r="AZ15" s="179">
        <v>0</v>
      </c>
      <c r="BA15" s="179">
        <v>0</v>
      </c>
      <c r="BB15" s="179">
        <f t="shared" si="16"/>
        <v>0</v>
      </c>
      <c r="BC15" s="22">
        <v>0</v>
      </c>
      <c r="BD15" s="179">
        <v>0</v>
      </c>
      <c r="BE15" s="179">
        <v>0</v>
      </c>
      <c r="BF15" s="179">
        <f t="shared" si="17"/>
        <v>0</v>
      </c>
      <c r="BG15" s="179">
        <v>0</v>
      </c>
      <c r="BH15" s="179">
        <v>0</v>
      </c>
      <c r="BI15" s="179">
        <v>0</v>
      </c>
      <c r="BJ15" s="179">
        <v>0</v>
      </c>
      <c r="BK15" s="179">
        <f t="shared" si="18"/>
        <v>0</v>
      </c>
      <c r="BL15" s="179">
        <v>0</v>
      </c>
      <c r="BM15" s="179">
        <v>0</v>
      </c>
      <c r="BN15" s="179">
        <v>0</v>
      </c>
      <c r="BO15" s="179">
        <v>0</v>
      </c>
      <c r="BP15" s="179">
        <v>0</v>
      </c>
      <c r="BQ15" s="179">
        <v>0</v>
      </c>
      <c r="BR15" s="179">
        <v>0</v>
      </c>
      <c r="BS15" s="179">
        <v>0</v>
      </c>
      <c r="BT15" s="179">
        <v>24</v>
      </c>
      <c r="BU15" s="179">
        <v>0</v>
      </c>
      <c r="BV15" s="179">
        <v>0</v>
      </c>
      <c r="BW15" s="179">
        <f t="shared" si="19"/>
        <v>24</v>
      </c>
      <c r="BX15" s="179">
        <v>0</v>
      </c>
      <c r="BY15" s="179">
        <v>0</v>
      </c>
      <c r="BZ15" s="179">
        <f t="shared" si="20"/>
        <v>0</v>
      </c>
      <c r="CA15" s="179">
        <v>0</v>
      </c>
      <c r="CB15" s="179">
        <v>0</v>
      </c>
      <c r="CC15" s="179">
        <v>0</v>
      </c>
      <c r="CD15" s="180">
        <f t="shared" si="13"/>
        <v>120</v>
      </c>
      <c r="CE15" s="184">
        <v>16648</v>
      </c>
    </row>
    <row r="16" spans="1:86" s="23" customFormat="1" ht="12" customHeight="1">
      <c r="A16" s="186" t="s">
        <v>81</v>
      </c>
      <c r="B16" s="187">
        <v>3786</v>
      </c>
      <c r="C16" s="188">
        <v>51420</v>
      </c>
      <c r="D16" s="188">
        <v>182</v>
      </c>
      <c r="E16" s="189">
        <f t="shared" si="14"/>
        <v>55388</v>
      </c>
      <c r="F16" s="190">
        <v>0</v>
      </c>
      <c r="G16" s="191">
        <v>0</v>
      </c>
      <c r="H16" s="191">
        <v>0</v>
      </c>
      <c r="I16" s="191">
        <v>0</v>
      </c>
      <c r="J16" s="192">
        <f t="shared" si="6"/>
        <v>0</v>
      </c>
      <c r="K16" s="190">
        <v>0</v>
      </c>
      <c r="L16" s="191">
        <v>0</v>
      </c>
      <c r="M16" s="191">
        <v>0</v>
      </c>
      <c r="N16" s="191">
        <f t="shared" si="11"/>
        <v>0</v>
      </c>
      <c r="O16" s="191">
        <v>0</v>
      </c>
      <c r="P16" s="191">
        <v>0</v>
      </c>
      <c r="Q16" s="191">
        <v>0</v>
      </c>
      <c r="R16" s="191">
        <v>0</v>
      </c>
      <c r="S16" s="191">
        <v>0</v>
      </c>
      <c r="T16" s="191">
        <v>0</v>
      </c>
      <c r="U16" s="191">
        <v>0</v>
      </c>
      <c r="V16" s="191">
        <v>0</v>
      </c>
      <c r="W16" s="191">
        <v>0</v>
      </c>
      <c r="X16" s="191">
        <v>0</v>
      </c>
      <c r="Y16" s="191">
        <v>0</v>
      </c>
      <c r="Z16" s="191">
        <v>0</v>
      </c>
      <c r="AA16" s="191">
        <v>0</v>
      </c>
      <c r="AB16" s="191">
        <v>0</v>
      </c>
      <c r="AC16" s="191">
        <v>0</v>
      </c>
      <c r="AD16" s="191">
        <v>0</v>
      </c>
      <c r="AE16" s="191">
        <v>0</v>
      </c>
      <c r="AF16" s="191">
        <v>0</v>
      </c>
      <c r="AG16" s="191">
        <v>0</v>
      </c>
      <c r="AH16" s="191">
        <v>0</v>
      </c>
      <c r="AI16" s="191">
        <v>0</v>
      </c>
      <c r="AJ16" s="191">
        <v>0</v>
      </c>
      <c r="AK16" s="191">
        <v>0</v>
      </c>
      <c r="AL16" s="191">
        <v>0</v>
      </c>
      <c r="AM16" s="191">
        <v>0</v>
      </c>
      <c r="AN16" s="191">
        <v>0</v>
      </c>
      <c r="AO16" s="193">
        <f t="shared" si="12"/>
        <v>0</v>
      </c>
      <c r="AP16" s="190">
        <v>0</v>
      </c>
      <c r="AQ16" s="191">
        <v>0</v>
      </c>
      <c r="AR16" s="192">
        <f t="shared" si="9"/>
        <v>0</v>
      </c>
      <c r="AS16" s="194">
        <v>0</v>
      </c>
      <c r="AT16" s="195">
        <f t="shared" si="10"/>
        <v>0</v>
      </c>
      <c r="AU16" s="187">
        <v>0</v>
      </c>
      <c r="AV16" s="188">
        <v>0</v>
      </c>
      <c r="AW16" s="188">
        <f t="shared" si="15"/>
        <v>0</v>
      </c>
      <c r="AX16" s="188">
        <v>0</v>
      </c>
      <c r="AY16" s="188">
        <v>0</v>
      </c>
      <c r="AZ16" s="188">
        <v>0</v>
      </c>
      <c r="BA16" s="188">
        <v>0</v>
      </c>
      <c r="BB16" s="188">
        <f t="shared" si="16"/>
        <v>0</v>
      </c>
      <c r="BC16" s="191">
        <v>0</v>
      </c>
      <c r="BD16" s="188">
        <v>0</v>
      </c>
      <c r="BE16" s="188">
        <v>0</v>
      </c>
      <c r="BF16" s="188">
        <f t="shared" si="17"/>
        <v>0</v>
      </c>
      <c r="BG16" s="188">
        <v>0</v>
      </c>
      <c r="BH16" s="188">
        <v>0</v>
      </c>
      <c r="BI16" s="188">
        <v>0</v>
      </c>
      <c r="BJ16" s="188">
        <v>0</v>
      </c>
      <c r="BK16" s="188">
        <f t="shared" si="18"/>
        <v>0</v>
      </c>
      <c r="BL16" s="188">
        <v>0</v>
      </c>
      <c r="BM16" s="188">
        <v>0</v>
      </c>
      <c r="BN16" s="188">
        <v>0</v>
      </c>
      <c r="BO16" s="188">
        <v>0</v>
      </c>
      <c r="BP16" s="188">
        <v>0</v>
      </c>
      <c r="BQ16" s="188">
        <v>0</v>
      </c>
      <c r="BR16" s="188">
        <v>6</v>
      </c>
      <c r="BS16" s="188">
        <v>0</v>
      </c>
      <c r="BT16" s="188">
        <v>10</v>
      </c>
      <c r="BU16" s="188">
        <v>7</v>
      </c>
      <c r="BV16" s="188">
        <v>0</v>
      </c>
      <c r="BW16" s="188">
        <f t="shared" si="19"/>
        <v>17</v>
      </c>
      <c r="BX16" s="188">
        <v>0</v>
      </c>
      <c r="BY16" s="188">
        <v>0</v>
      </c>
      <c r="BZ16" s="188">
        <f t="shared" si="20"/>
        <v>0</v>
      </c>
      <c r="CA16" s="188">
        <v>0</v>
      </c>
      <c r="CB16" s="188">
        <v>0</v>
      </c>
      <c r="CC16" s="188">
        <v>0</v>
      </c>
      <c r="CD16" s="189">
        <f t="shared" si="13"/>
        <v>23</v>
      </c>
      <c r="CE16" s="194">
        <v>55411</v>
      </c>
    </row>
    <row r="17" spans="1:83" s="23" customFormat="1" ht="12" customHeight="1">
      <c r="A17" s="177" t="s">
        <v>82</v>
      </c>
      <c r="B17" s="178">
        <v>2325</v>
      </c>
      <c r="C17" s="179">
        <v>21604</v>
      </c>
      <c r="D17" s="179">
        <v>62</v>
      </c>
      <c r="E17" s="180">
        <f t="shared" si="14"/>
        <v>23991</v>
      </c>
      <c r="F17" s="181">
        <v>0</v>
      </c>
      <c r="G17" s="22">
        <v>0</v>
      </c>
      <c r="H17" s="22">
        <v>0</v>
      </c>
      <c r="I17" s="22">
        <v>0</v>
      </c>
      <c r="J17" s="182">
        <f t="shared" si="6"/>
        <v>0</v>
      </c>
      <c r="K17" s="181">
        <v>0</v>
      </c>
      <c r="L17" s="22">
        <v>0</v>
      </c>
      <c r="M17" s="22">
        <v>0</v>
      </c>
      <c r="N17" s="22">
        <f t="shared" si="11"/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183">
        <f t="shared" si="12"/>
        <v>0</v>
      </c>
      <c r="AP17" s="181">
        <v>0</v>
      </c>
      <c r="AQ17" s="22">
        <v>0</v>
      </c>
      <c r="AR17" s="182">
        <f t="shared" si="9"/>
        <v>0</v>
      </c>
      <c r="AS17" s="184">
        <v>0</v>
      </c>
      <c r="AT17" s="185">
        <f t="shared" si="10"/>
        <v>0</v>
      </c>
      <c r="AU17" s="178">
        <v>0</v>
      </c>
      <c r="AV17" s="179">
        <v>0</v>
      </c>
      <c r="AW17" s="179">
        <f t="shared" si="15"/>
        <v>0</v>
      </c>
      <c r="AX17" s="179">
        <v>0</v>
      </c>
      <c r="AY17" s="179">
        <v>0</v>
      </c>
      <c r="AZ17" s="179">
        <v>0</v>
      </c>
      <c r="BA17" s="179">
        <v>0</v>
      </c>
      <c r="BB17" s="179">
        <f t="shared" si="16"/>
        <v>0</v>
      </c>
      <c r="BC17" s="22">
        <v>0</v>
      </c>
      <c r="BD17" s="179">
        <v>0</v>
      </c>
      <c r="BE17" s="179">
        <v>0</v>
      </c>
      <c r="BF17" s="179">
        <f t="shared" si="17"/>
        <v>0</v>
      </c>
      <c r="BG17" s="179">
        <v>0</v>
      </c>
      <c r="BH17" s="179">
        <v>0</v>
      </c>
      <c r="BI17" s="179">
        <v>0</v>
      </c>
      <c r="BJ17" s="179">
        <v>0</v>
      </c>
      <c r="BK17" s="179">
        <f t="shared" si="18"/>
        <v>0</v>
      </c>
      <c r="BL17" s="179">
        <v>0</v>
      </c>
      <c r="BM17" s="179">
        <v>0</v>
      </c>
      <c r="BN17" s="179">
        <v>0</v>
      </c>
      <c r="BO17" s="179">
        <v>0</v>
      </c>
      <c r="BP17" s="179">
        <v>0</v>
      </c>
      <c r="BQ17" s="179">
        <v>0</v>
      </c>
      <c r="BR17" s="179">
        <v>0</v>
      </c>
      <c r="BS17" s="179">
        <v>0</v>
      </c>
      <c r="BT17" s="179">
        <v>2</v>
      </c>
      <c r="BU17" s="179">
        <v>0</v>
      </c>
      <c r="BV17" s="179">
        <v>0</v>
      </c>
      <c r="BW17" s="179">
        <f t="shared" si="19"/>
        <v>2</v>
      </c>
      <c r="BX17" s="179">
        <v>0</v>
      </c>
      <c r="BY17" s="179">
        <v>0</v>
      </c>
      <c r="BZ17" s="179">
        <f t="shared" si="20"/>
        <v>0</v>
      </c>
      <c r="CA17" s="179">
        <v>0</v>
      </c>
      <c r="CB17" s="179">
        <v>0</v>
      </c>
      <c r="CC17" s="179">
        <v>0</v>
      </c>
      <c r="CD17" s="180">
        <f t="shared" si="13"/>
        <v>2</v>
      </c>
      <c r="CE17" s="184">
        <v>23993</v>
      </c>
    </row>
    <row r="18" spans="1:83" s="23" customFormat="1" ht="12" customHeight="1">
      <c r="A18" s="186" t="s">
        <v>83</v>
      </c>
      <c r="B18" s="187">
        <v>374</v>
      </c>
      <c r="C18" s="188">
        <v>6942</v>
      </c>
      <c r="D18" s="188">
        <v>0</v>
      </c>
      <c r="E18" s="189">
        <f t="shared" si="14"/>
        <v>7316</v>
      </c>
      <c r="F18" s="190">
        <v>0</v>
      </c>
      <c r="G18" s="191">
        <v>0</v>
      </c>
      <c r="H18" s="191">
        <v>0</v>
      </c>
      <c r="I18" s="191">
        <v>0</v>
      </c>
      <c r="J18" s="192">
        <f t="shared" si="6"/>
        <v>0</v>
      </c>
      <c r="K18" s="190">
        <v>0</v>
      </c>
      <c r="L18" s="191">
        <v>0</v>
      </c>
      <c r="M18" s="191">
        <v>0</v>
      </c>
      <c r="N18" s="191">
        <f t="shared" si="11"/>
        <v>0</v>
      </c>
      <c r="O18" s="191">
        <v>0</v>
      </c>
      <c r="P18" s="191">
        <v>0</v>
      </c>
      <c r="Q18" s="191">
        <v>0</v>
      </c>
      <c r="R18" s="191">
        <v>0</v>
      </c>
      <c r="S18" s="191">
        <v>0</v>
      </c>
      <c r="T18" s="191">
        <v>0</v>
      </c>
      <c r="U18" s="191">
        <v>0</v>
      </c>
      <c r="V18" s="191">
        <v>0</v>
      </c>
      <c r="W18" s="191">
        <v>0</v>
      </c>
      <c r="X18" s="191">
        <v>0</v>
      </c>
      <c r="Y18" s="191">
        <v>0</v>
      </c>
      <c r="Z18" s="191">
        <v>0</v>
      </c>
      <c r="AA18" s="191">
        <v>0</v>
      </c>
      <c r="AB18" s="191">
        <v>0</v>
      </c>
      <c r="AC18" s="191">
        <v>0</v>
      </c>
      <c r="AD18" s="191">
        <v>0</v>
      </c>
      <c r="AE18" s="191">
        <v>0</v>
      </c>
      <c r="AF18" s="191">
        <v>0</v>
      </c>
      <c r="AG18" s="191">
        <v>0</v>
      </c>
      <c r="AH18" s="191">
        <v>0</v>
      </c>
      <c r="AI18" s="191">
        <v>0</v>
      </c>
      <c r="AJ18" s="191">
        <v>0</v>
      </c>
      <c r="AK18" s="191">
        <v>0</v>
      </c>
      <c r="AL18" s="191">
        <v>0</v>
      </c>
      <c r="AM18" s="191">
        <v>0</v>
      </c>
      <c r="AN18" s="191">
        <v>0</v>
      </c>
      <c r="AO18" s="193">
        <f t="shared" si="12"/>
        <v>0</v>
      </c>
      <c r="AP18" s="190">
        <v>0</v>
      </c>
      <c r="AQ18" s="191">
        <v>0</v>
      </c>
      <c r="AR18" s="192">
        <f t="shared" si="9"/>
        <v>0</v>
      </c>
      <c r="AS18" s="194">
        <v>0</v>
      </c>
      <c r="AT18" s="195">
        <f t="shared" si="10"/>
        <v>0</v>
      </c>
      <c r="AU18" s="187">
        <v>0</v>
      </c>
      <c r="AV18" s="188">
        <v>0</v>
      </c>
      <c r="AW18" s="188">
        <f t="shared" si="15"/>
        <v>0</v>
      </c>
      <c r="AX18" s="188">
        <v>0</v>
      </c>
      <c r="AY18" s="188">
        <v>0</v>
      </c>
      <c r="AZ18" s="188">
        <v>0</v>
      </c>
      <c r="BA18" s="188">
        <v>0</v>
      </c>
      <c r="BB18" s="188">
        <f t="shared" si="16"/>
        <v>0</v>
      </c>
      <c r="BC18" s="191">
        <v>0</v>
      </c>
      <c r="BD18" s="188">
        <v>0</v>
      </c>
      <c r="BE18" s="188">
        <v>0</v>
      </c>
      <c r="BF18" s="188">
        <f t="shared" si="17"/>
        <v>0</v>
      </c>
      <c r="BG18" s="188">
        <v>0</v>
      </c>
      <c r="BH18" s="188">
        <v>0</v>
      </c>
      <c r="BI18" s="188">
        <v>0</v>
      </c>
      <c r="BJ18" s="188">
        <v>0</v>
      </c>
      <c r="BK18" s="188">
        <f t="shared" si="18"/>
        <v>0</v>
      </c>
      <c r="BL18" s="188">
        <v>0</v>
      </c>
      <c r="BM18" s="188">
        <v>0</v>
      </c>
      <c r="BN18" s="188">
        <v>0</v>
      </c>
      <c r="BO18" s="188">
        <v>0</v>
      </c>
      <c r="BP18" s="188">
        <v>0</v>
      </c>
      <c r="BQ18" s="188">
        <v>0</v>
      </c>
      <c r="BR18" s="188">
        <v>0</v>
      </c>
      <c r="BS18" s="188">
        <v>0</v>
      </c>
      <c r="BT18" s="188">
        <v>0</v>
      </c>
      <c r="BU18" s="188">
        <v>0</v>
      </c>
      <c r="BV18" s="188">
        <v>0</v>
      </c>
      <c r="BW18" s="188">
        <f t="shared" si="19"/>
        <v>0</v>
      </c>
      <c r="BX18" s="188">
        <v>0</v>
      </c>
      <c r="BY18" s="188">
        <v>0</v>
      </c>
      <c r="BZ18" s="188">
        <f t="shared" si="20"/>
        <v>0</v>
      </c>
      <c r="CA18" s="188">
        <v>0</v>
      </c>
      <c r="CB18" s="188">
        <v>0</v>
      </c>
      <c r="CC18" s="188">
        <v>0</v>
      </c>
      <c r="CD18" s="189">
        <f t="shared" si="13"/>
        <v>0</v>
      </c>
      <c r="CE18" s="194">
        <v>7316</v>
      </c>
    </row>
    <row r="19" spans="1:83" s="23" customFormat="1" ht="12" customHeight="1">
      <c r="A19" s="177" t="s">
        <v>84</v>
      </c>
      <c r="B19" s="178">
        <v>391</v>
      </c>
      <c r="C19" s="179">
        <v>20076</v>
      </c>
      <c r="D19" s="179">
        <v>10</v>
      </c>
      <c r="E19" s="180">
        <f t="shared" si="14"/>
        <v>20477</v>
      </c>
      <c r="F19" s="181">
        <v>0</v>
      </c>
      <c r="G19" s="22">
        <v>0</v>
      </c>
      <c r="H19" s="22">
        <v>0</v>
      </c>
      <c r="I19" s="22">
        <v>0</v>
      </c>
      <c r="J19" s="182">
        <f t="shared" si="6"/>
        <v>0</v>
      </c>
      <c r="K19" s="181">
        <v>0</v>
      </c>
      <c r="L19" s="22">
        <v>0</v>
      </c>
      <c r="M19" s="22">
        <v>0</v>
      </c>
      <c r="N19" s="22">
        <f t="shared" si="11"/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183">
        <f t="shared" si="12"/>
        <v>0</v>
      </c>
      <c r="AP19" s="181">
        <v>0</v>
      </c>
      <c r="AQ19" s="22">
        <v>0</v>
      </c>
      <c r="AR19" s="182">
        <f t="shared" si="9"/>
        <v>0</v>
      </c>
      <c r="AS19" s="184">
        <v>0</v>
      </c>
      <c r="AT19" s="185">
        <f t="shared" si="10"/>
        <v>0</v>
      </c>
      <c r="AU19" s="178">
        <v>0</v>
      </c>
      <c r="AV19" s="179">
        <v>0</v>
      </c>
      <c r="AW19" s="179">
        <f t="shared" si="15"/>
        <v>0</v>
      </c>
      <c r="AX19" s="179">
        <v>0</v>
      </c>
      <c r="AY19" s="179">
        <v>0</v>
      </c>
      <c r="AZ19" s="179">
        <v>0</v>
      </c>
      <c r="BA19" s="179">
        <v>0</v>
      </c>
      <c r="BB19" s="179">
        <f t="shared" si="16"/>
        <v>0</v>
      </c>
      <c r="BC19" s="22">
        <v>0</v>
      </c>
      <c r="BD19" s="179">
        <v>0</v>
      </c>
      <c r="BE19" s="179">
        <v>0</v>
      </c>
      <c r="BF19" s="179">
        <f t="shared" si="17"/>
        <v>0</v>
      </c>
      <c r="BG19" s="179">
        <v>0</v>
      </c>
      <c r="BH19" s="179">
        <v>0</v>
      </c>
      <c r="BI19" s="179">
        <v>0</v>
      </c>
      <c r="BJ19" s="179">
        <v>0</v>
      </c>
      <c r="BK19" s="179">
        <f t="shared" si="18"/>
        <v>0</v>
      </c>
      <c r="BL19" s="179">
        <v>0</v>
      </c>
      <c r="BM19" s="179">
        <v>0</v>
      </c>
      <c r="BN19" s="179">
        <v>0</v>
      </c>
      <c r="BO19" s="179">
        <v>0</v>
      </c>
      <c r="BP19" s="179">
        <v>0</v>
      </c>
      <c r="BQ19" s="179">
        <v>0</v>
      </c>
      <c r="BR19" s="179">
        <v>0</v>
      </c>
      <c r="BS19" s="179">
        <v>0</v>
      </c>
      <c r="BT19" s="179">
        <v>0</v>
      </c>
      <c r="BU19" s="179">
        <v>0</v>
      </c>
      <c r="BV19" s="179">
        <v>0</v>
      </c>
      <c r="BW19" s="179">
        <f t="shared" si="19"/>
        <v>0</v>
      </c>
      <c r="BX19" s="179">
        <v>0</v>
      </c>
      <c r="BY19" s="179">
        <v>0</v>
      </c>
      <c r="BZ19" s="179">
        <f t="shared" si="20"/>
        <v>0</v>
      </c>
      <c r="CA19" s="179">
        <v>0</v>
      </c>
      <c r="CB19" s="179">
        <v>0</v>
      </c>
      <c r="CC19" s="179">
        <v>0</v>
      </c>
      <c r="CD19" s="180">
        <f t="shared" si="13"/>
        <v>0</v>
      </c>
      <c r="CE19" s="184">
        <v>20477</v>
      </c>
    </row>
    <row r="20" spans="1:83" s="23" customFormat="1" ht="12" customHeight="1">
      <c r="A20" s="186" t="s">
        <v>85</v>
      </c>
      <c r="B20" s="187">
        <v>871</v>
      </c>
      <c r="C20" s="188">
        <v>1135</v>
      </c>
      <c r="D20" s="188">
        <v>18632</v>
      </c>
      <c r="E20" s="189">
        <f t="shared" si="14"/>
        <v>20638</v>
      </c>
      <c r="F20" s="190">
        <v>0</v>
      </c>
      <c r="G20" s="191">
        <v>0</v>
      </c>
      <c r="H20" s="191">
        <v>0</v>
      </c>
      <c r="I20" s="191">
        <v>0</v>
      </c>
      <c r="J20" s="192">
        <f t="shared" si="6"/>
        <v>0</v>
      </c>
      <c r="K20" s="190">
        <v>0</v>
      </c>
      <c r="L20" s="191">
        <v>0</v>
      </c>
      <c r="M20" s="191">
        <v>0</v>
      </c>
      <c r="N20" s="191">
        <f t="shared" si="11"/>
        <v>0</v>
      </c>
      <c r="O20" s="191">
        <v>0</v>
      </c>
      <c r="P20" s="191">
        <v>0</v>
      </c>
      <c r="Q20" s="191">
        <v>0</v>
      </c>
      <c r="R20" s="191">
        <v>0</v>
      </c>
      <c r="S20" s="191">
        <v>0</v>
      </c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  <c r="AB20" s="191">
        <v>0</v>
      </c>
      <c r="AC20" s="191">
        <v>0</v>
      </c>
      <c r="AD20" s="191">
        <v>0</v>
      </c>
      <c r="AE20" s="191">
        <v>0</v>
      </c>
      <c r="AF20" s="191">
        <v>0</v>
      </c>
      <c r="AG20" s="191">
        <v>0</v>
      </c>
      <c r="AH20" s="191">
        <v>0</v>
      </c>
      <c r="AI20" s="191">
        <v>0</v>
      </c>
      <c r="AJ20" s="191">
        <v>0</v>
      </c>
      <c r="AK20" s="191">
        <v>0</v>
      </c>
      <c r="AL20" s="191">
        <v>0</v>
      </c>
      <c r="AM20" s="191">
        <v>0</v>
      </c>
      <c r="AN20" s="191">
        <v>0</v>
      </c>
      <c r="AO20" s="193">
        <f t="shared" si="12"/>
        <v>0</v>
      </c>
      <c r="AP20" s="190">
        <v>0</v>
      </c>
      <c r="AQ20" s="191">
        <v>0</v>
      </c>
      <c r="AR20" s="192">
        <f t="shared" si="9"/>
        <v>0</v>
      </c>
      <c r="AS20" s="194">
        <v>0</v>
      </c>
      <c r="AT20" s="195">
        <f t="shared" si="10"/>
        <v>0</v>
      </c>
      <c r="AU20" s="187">
        <v>0</v>
      </c>
      <c r="AV20" s="188">
        <v>0</v>
      </c>
      <c r="AW20" s="188">
        <f t="shared" si="15"/>
        <v>0</v>
      </c>
      <c r="AX20" s="188">
        <v>82</v>
      </c>
      <c r="AY20" s="188">
        <v>0</v>
      </c>
      <c r="AZ20" s="188">
        <v>0</v>
      </c>
      <c r="BA20" s="188">
        <v>0</v>
      </c>
      <c r="BB20" s="188">
        <f t="shared" si="16"/>
        <v>82</v>
      </c>
      <c r="BC20" s="191">
        <v>0</v>
      </c>
      <c r="BD20" s="188">
        <v>0</v>
      </c>
      <c r="BE20" s="188">
        <v>0</v>
      </c>
      <c r="BF20" s="188">
        <f t="shared" si="17"/>
        <v>0</v>
      </c>
      <c r="BG20" s="188">
        <v>0</v>
      </c>
      <c r="BH20" s="188">
        <v>0</v>
      </c>
      <c r="BI20" s="188">
        <v>0</v>
      </c>
      <c r="BJ20" s="188">
        <v>0</v>
      </c>
      <c r="BK20" s="188">
        <f t="shared" si="18"/>
        <v>0</v>
      </c>
      <c r="BL20" s="188">
        <v>0</v>
      </c>
      <c r="BM20" s="188">
        <v>0</v>
      </c>
      <c r="BN20" s="188">
        <v>0</v>
      </c>
      <c r="BO20" s="188">
        <v>0</v>
      </c>
      <c r="BP20" s="188">
        <v>0</v>
      </c>
      <c r="BQ20" s="188">
        <v>0</v>
      </c>
      <c r="BR20" s="188">
        <v>0</v>
      </c>
      <c r="BS20" s="188">
        <v>0</v>
      </c>
      <c r="BT20" s="188">
        <v>0</v>
      </c>
      <c r="BU20" s="188">
        <v>0</v>
      </c>
      <c r="BV20" s="188">
        <v>0</v>
      </c>
      <c r="BW20" s="188">
        <f t="shared" si="19"/>
        <v>0</v>
      </c>
      <c r="BX20" s="188">
        <v>0</v>
      </c>
      <c r="BY20" s="188">
        <v>0</v>
      </c>
      <c r="BZ20" s="188">
        <f t="shared" si="20"/>
        <v>0</v>
      </c>
      <c r="CA20" s="188">
        <v>0</v>
      </c>
      <c r="CB20" s="188">
        <v>0</v>
      </c>
      <c r="CC20" s="188">
        <v>0</v>
      </c>
      <c r="CD20" s="189">
        <f t="shared" si="13"/>
        <v>82</v>
      </c>
      <c r="CE20" s="194">
        <v>20720</v>
      </c>
    </row>
    <row r="21" spans="1:83" s="23" customFormat="1" ht="12" customHeight="1">
      <c r="A21" s="177" t="s">
        <v>86</v>
      </c>
      <c r="B21" s="196">
        <v>210</v>
      </c>
      <c r="C21" s="197">
        <v>335</v>
      </c>
      <c r="D21" s="197">
        <v>9162</v>
      </c>
      <c r="E21" s="198">
        <f t="shared" si="14"/>
        <v>9707</v>
      </c>
      <c r="F21" s="199">
        <v>0</v>
      </c>
      <c r="G21" s="24">
        <v>0</v>
      </c>
      <c r="H21" s="24">
        <v>0</v>
      </c>
      <c r="I21" s="24">
        <v>0</v>
      </c>
      <c r="J21" s="200">
        <f t="shared" si="6"/>
        <v>0</v>
      </c>
      <c r="K21" s="199">
        <v>0</v>
      </c>
      <c r="L21" s="24">
        <v>0</v>
      </c>
      <c r="M21" s="24">
        <v>0</v>
      </c>
      <c r="N21" s="24">
        <f t="shared" si="11"/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01">
        <f t="shared" si="12"/>
        <v>0</v>
      </c>
      <c r="AP21" s="199">
        <v>0</v>
      </c>
      <c r="AQ21" s="24">
        <v>0</v>
      </c>
      <c r="AR21" s="200">
        <f t="shared" si="9"/>
        <v>0</v>
      </c>
      <c r="AS21" s="202">
        <v>0</v>
      </c>
      <c r="AT21" s="203">
        <f t="shared" si="10"/>
        <v>0</v>
      </c>
      <c r="AU21" s="196">
        <v>0</v>
      </c>
      <c r="AV21" s="197">
        <v>0</v>
      </c>
      <c r="AW21" s="197">
        <f t="shared" si="15"/>
        <v>0</v>
      </c>
      <c r="AX21" s="197">
        <v>0</v>
      </c>
      <c r="AY21" s="197">
        <v>0</v>
      </c>
      <c r="AZ21" s="197">
        <v>0</v>
      </c>
      <c r="BA21" s="197">
        <v>0</v>
      </c>
      <c r="BB21" s="197">
        <f t="shared" si="16"/>
        <v>0</v>
      </c>
      <c r="BC21" s="24">
        <v>0</v>
      </c>
      <c r="BD21" s="197">
        <v>0</v>
      </c>
      <c r="BE21" s="197">
        <v>0</v>
      </c>
      <c r="BF21" s="197">
        <f t="shared" si="17"/>
        <v>0</v>
      </c>
      <c r="BG21" s="197">
        <v>0</v>
      </c>
      <c r="BH21" s="197">
        <v>0</v>
      </c>
      <c r="BI21" s="197">
        <v>0</v>
      </c>
      <c r="BJ21" s="197">
        <v>0</v>
      </c>
      <c r="BK21" s="197">
        <f t="shared" si="18"/>
        <v>0</v>
      </c>
      <c r="BL21" s="197">
        <v>0</v>
      </c>
      <c r="BM21" s="197">
        <v>0</v>
      </c>
      <c r="BN21" s="197">
        <v>0</v>
      </c>
      <c r="BO21" s="197">
        <v>0</v>
      </c>
      <c r="BP21" s="197">
        <v>0</v>
      </c>
      <c r="BQ21" s="197">
        <v>0</v>
      </c>
      <c r="BR21" s="197">
        <v>0</v>
      </c>
      <c r="BS21" s="197">
        <v>0</v>
      </c>
      <c r="BT21" s="197">
        <v>0</v>
      </c>
      <c r="BU21" s="197">
        <v>0</v>
      </c>
      <c r="BV21" s="197">
        <v>0</v>
      </c>
      <c r="BW21" s="197">
        <f t="shared" si="19"/>
        <v>0</v>
      </c>
      <c r="BX21" s="197">
        <v>0</v>
      </c>
      <c r="BY21" s="197">
        <v>0</v>
      </c>
      <c r="BZ21" s="197">
        <f t="shared" si="20"/>
        <v>0</v>
      </c>
      <c r="CA21" s="197">
        <v>0</v>
      </c>
      <c r="CB21" s="197">
        <v>0</v>
      </c>
      <c r="CC21" s="197">
        <v>0</v>
      </c>
      <c r="CD21" s="198">
        <f t="shared" si="13"/>
        <v>0</v>
      </c>
      <c r="CE21" s="202">
        <v>9707</v>
      </c>
    </row>
    <row r="22" spans="1:83" s="23" customFormat="1" ht="12" customHeight="1">
      <c r="A22" s="162" t="s">
        <v>333</v>
      </c>
      <c r="B22" s="204">
        <f>SUM(B23:B27)</f>
        <v>67</v>
      </c>
      <c r="C22" s="205">
        <f t="shared" ref="C22:AJ22" si="21">SUM(C23:C27)</f>
        <v>326</v>
      </c>
      <c r="D22" s="205">
        <f t="shared" si="21"/>
        <v>27</v>
      </c>
      <c r="E22" s="206">
        <f>SUM(B22:D22)</f>
        <v>420</v>
      </c>
      <c r="F22" s="204">
        <f t="shared" si="21"/>
        <v>17903</v>
      </c>
      <c r="G22" s="205">
        <f t="shared" si="21"/>
        <v>178916</v>
      </c>
      <c r="H22" s="205">
        <f t="shared" si="21"/>
        <v>77631</v>
      </c>
      <c r="I22" s="205">
        <f t="shared" si="21"/>
        <v>10842</v>
      </c>
      <c r="J22" s="207">
        <f t="shared" si="6"/>
        <v>285292</v>
      </c>
      <c r="K22" s="204">
        <f t="shared" si="21"/>
        <v>0</v>
      </c>
      <c r="L22" s="205">
        <f t="shared" si="21"/>
        <v>26</v>
      </c>
      <c r="M22" s="205">
        <f t="shared" si="21"/>
        <v>0</v>
      </c>
      <c r="N22" s="205">
        <f t="shared" ref="N22" si="22">SUM(N23:N27)</f>
        <v>26</v>
      </c>
      <c r="O22" s="205">
        <f t="shared" si="21"/>
        <v>0</v>
      </c>
      <c r="P22" s="205">
        <f t="shared" si="21"/>
        <v>0</v>
      </c>
      <c r="Q22" s="205">
        <f t="shared" si="21"/>
        <v>0</v>
      </c>
      <c r="R22" s="205">
        <f t="shared" si="21"/>
        <v>0</v>
      </c>
      <c r="S22" s="205">
        <f t="shared" si="21"/>
        <v>0</v>
      </c>
      <c r="T22" s="205">
        <f t="shared" si="21"/>
        <v>0</v>
      </c>
      <c r="U22" s="205">
        <f t="shared" si="21"/>
        <v>0</v>
      </c>
      <c r="V22" s="205">
        <f t="shared" si="21"/>
        <v>0</v>
      </c>
      <c r="W22" s="205">
        <f t="shared" si="21"/>
        <v>0</v>
      </c>
      <c r="X22" s="205">
        <f t="shared" si="21"/>
        <v>0</v>
      </c>
      <c r="Y22" s="205">
        <f t="shared" si="21"/>
        <v>213</v>
      </c>
      <c r="Z22" s="205">
        <f t="shared" si="21"/>
        <v>19</v>
      </c>
      <c r="AA22" s="205">
        <f t="shared" si="21"/>
        <v>0</v>
      </c>
      <c r="AB22" s="205">
        <f t="shared" si="21"/>
        <v>0</v>
      </c>
      <c r="AC22" s="205">
        <f t="shared" si="21"/>
        <v>0</v>
      </c>
      <c r="AD22" s="205">
        <f t="shared" si="21"/>
        <v>569</v>
      </c>
      <c r="AE22" s="205">
        <f t="shared" si="21"/>
        <v>615</v>
      </c>
      <c r="AF22" s="205">
        <f t="shared" si="21"/>
        <v>10</v>
      </c>
      <c r="AG22" s="205">
        <f t="shared" si="21"/>
        <v>39</v>
      </c>
      <c r="AH22" s="205">
        <f t="shared" si="21"/>
        <v>0</v>
      </c>
      <c r="AI22" s="205">
        <f t="shared" si="21"/>
        <v>0</v>
      </c>
      <c r="AJ22" s="205">
        <f t="shared" si="21"/>
        <v>15</v>
      </c>
      <c r="AK22" s="205">
        <f t="shared" ref="AK22:CE22" si="23">SUM(AK23:AK27)</f>
        <v>0</v>
      </c>
      <c r="AL22" s="205">
        <f t="shared" si="23"/>
        <v>0</v>
      </c>
      <c r="AM22" s="205">
        <f t="shared" si="23"/>
        <v>0</v>
      </c>
      <c r="AN22" s="205">
        <f t="shared" si="23"/>
        <v>1</v>
      </c>
      <c r="AO22" s="208">
        <f t="shared" si="12"/>
        <v>1507</v>
      </c>
      <c r="AP22" s="204">
        <f t="shared" si="23"/>
        <v>0</v>
      </c>
      <c r="AQ22" s="205">
        <f t="shared" si="23"/>
        <v>0</v>
      </c>
      <c r="AR22" s="207">
        <f t="shared" si="9"/>
        <v>0</v>
      </c>
      <c r="AS22" s="209">
        <f t="shared" si="23"/>
        <v>0</v>
      </c>
      <c r="AT22" s="210">
        <f t="shared" si="10"/>
        <v>286799</v>
      </c>
      <c r="AU22" s="204">
        <f t="shared" si="23"/>
        <v>0</v>
      </c>
      <c r="AV22" s="205">
        <f t="shared" si="23"/>
        <v>478</v>
      </c>
      <c r="AW22" s="205">
        <f t="shared" si="15"/>
        <v>478</v>
      </c>
      <c r="AX22" s="205">
        <f t="shared" si="23"/>
        <v>0</v>
      </c>
      <c r="AY22" s="205">
        <f t="shared" si="23"/>
        <v>0</v>
      </c>
      <c r="AZ22" s="205">
        <f t="shared" si="23"/>
        <v>0</v>
      </c>
      <c r="BA22" s="205">
        <f t="shared" si="23"/>
        <v>0</v>
      </c>
      <c r="BB22" s="205">
        <f t="shared" si="16"/>
        <v>0</v>
      </c>
      <c r="BC22" s="205">
        <f>SUM(BC23:BC27)</f>
        <v>10</v>
      </c>
      <c r="BD22" s="205">
        <f t="shared" si="23"/>
        <v>0</v>
      </c>
      <c r="BE22" s="205">
        <f t="shared" si="23"/>
        <v>0</v>
      </c>
      <c r="BF22" s="205">
        <f t="shared" si="17"/>
        <v>0</v>
      </c>
      <c r="BG22" s="205">
        <f t="shared" si="23"/>
        <v>0</v>
      </c>
      <c r="BH22" s="205">
        <f t="shared" si="23"/>
        <v>0</v>
      </c>
      <c r="BI22" s="205">
        <f t="shared" si="23"/>
        <v>0</v>
      </c>
      <c r="BJ22" s="205">
        <f t="shared" si="23"/>
        <v>0</v>
      </c>
      <c r="BK22" s="205">
        <f>SUM(BG22:BJ22)</f>
        <v>0</v>
      </c>
      <c r="BL22" s="205">
        <f t="shared" si="23"/>
        <v>0</v>
      </c>
      <c r="BM22" s="205">
        <f t="shared" si="23"/>
        <v>0</v>
      </c>
      <c r="BN22" s="205">
        <f t="shared" si="23"/>
        <v>0</v>
      </c>
      <c r="BO22" s="205">
        <f t="shared" si="23"/>
        <v>0</v>
      </c>
      <c r="BP22" s="205">
        <f t="shared" si="23"/>
        <v>0</v>
      </c>
      <c r="BQ22" s="205">
        <f t="shared" si="23"/>
        <v>0</v>
      </c>
      <c r="BR22" s="205">
        <f t="shared" si="23"/>
        <v>0</v>
      </c>
      <c r="BS22" s="205">
        <f t="shared" si="23"/>
        <v>0</v>
      </c>
      <c r="BT22" s="205">
        <f t="shared" si="23"/>
        <v>3</v>
      </c>
      <c r="BU22" s="205">
        <f t="shared" si="23"/>
        <v>0</v>
      </c>
      <c r="BV22" s="205">
        <f t="shared" si="23"/>
        <v>0</v>
      </c>
      <c r="BW22" s="205">
        <f t="shared" si="19"/>
        <v>3</v>
      </c>
      <c r="BX22" s="205">
        <f t="shared" si="23"/>
        <v>0</v>
      </c>
      <c r="BY22" s="205">
        <f t="shared" si="23"/>
        <v>0</v>
      </c>
      <c r="BZ22" s="205">
        <f t="shared" si="20"/>
        <v>0</v>
      </c>
      <c r="CA22" s="205">
        <f t="shared" si="23"/>
        <v>0</v>
      </c>
      <c r="CB22" s="205">
        <f t="shared" si="23"/>
        <v>0</v>
      </c>
      <c r="CC22" s="205">
        <f t="shared" si="23"/>
        <v>0</v>
      </c>
      <c r="CD22" s="206">
        <f t="shared" si="13"/>
        <v>491</v>
      </c>
      <c r="CE22" s="209">
        <f t="shared" si="23"/>
        <v>287710</v>
      </c>
    </row>
    <row r="23" spans="1:83" s="23" customFormat="1" ht="12" customHeight="1">
      <c r="A23" s="177" t="s">
        <v>87</v>
      </c>
      <c r="B23" s="178">
        <v>0</v>
      </c>
      <c r="C23" s="179">
        <v>0</v>
      </c>
      <c r="D23" s="179">
        <v>0</v>
      </c>
      <c r="E23" s="211">
        <f t="shared" si="14"/>
        <v>0</v>
      </c>
      <c r="F23" s="178">
        <v>1214</v>
      </c>
      <c r="G23" s="179">
        <v>0</v>
      </c>
      <c r="H23" s="179">
        <v>0</v>
      </c>
      <c r="I23" s="179">
        <v>0</v>
      </c>
      <c r="J23" s="182">
        <f t="shared" si="6"/>
        <v>1214</v>
      </c>
      <c r="K23" s="181">
        <v>0</v>
      </c>
      <c r="L23" s="22">
        <v>26</v>
      </c>
      <c r="M23" s="22">
        <v>0</v>
      </c>
      <c r="N23" s="22">
        <f>SUM(K23:M23)</f>
        <v>26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183">
        <f t="shared" si="12"/>
        <v>26</v>
      </c>
      <c r="AP23" s="178">
        <v>0</v>
      </c>
      <c r="AQ23" s="179">
        <v>0</v>
      </c>
      <c r="AR23" s="212">
        <f t="shared" si="9"/>
        <v>0</v>
      </c>
      <c r="AS23" s="213">
        <v>0</v>
      </c>
      <c r="AT23" s="214">
        <f t="shared" si="10"/>
        <v>1240</v>
      </c>
      <c r="AU23" s="178">
        <v>0</v>
      </c>
      <c r="AV23" s="179">
        <v>0</v>
      </c>
      <c r="AW23" s="179">
        <f t="shared" si="15"/>
        <v>0</v>
      </c>
      <c r="AX23" s="179">
        <v>0</v>
      </c>
      <c r="AY23" s="179">
        <v>0</v>
      </c>
      <c r="AZ23" s="179">
        <v>0</v>
      </c>
      <c r="BA23" s="179">
        <v>0</v>
      </c>
      <c r="BB23" s="179">
        <f t="shared" si="16"/>
        <v>0</v>
      </c>
      <c r="BC23" s="22">
        <v>0</v>
      </c>
      <c r="BD23" s="179">
        <v>0</v>
      </c>
      <c r="BE23" s="179">
        <v>0</v>
      </c>
      <c r="BF23" s="179">
        <f t="shared" si="17"/>
        <v>0</v>
      </c>
      <c r="BG23" s="179">
        <v>0</v>
      </c>
      <c r="BH23" s="179">
        <v>0</v>
      </c>
      <c r="BI23" s="179">
        <v>0</v>
      </c>
      <c r="BJ23" s="179">
        <v>0</v>
      </c>
      <c r="BK23" s="179">
        <f t="shared" si="18"/>
        <v>0</v>
      </c>
      <c r="BL23" s="179">
        <v>0</v>
      </c>
      <c r="BM23" s="179">
        <v>0</v>
      </c>
      <c r="BN23" s="179">
        <v>0</v>
      </c>
      <c r="BO23" s="179">
        <v>0</v>
      </c>
      <c r="BP23" s="179">
        <v>0</v>
      </c>
      <c r="BQ23" s="179">
        <v>0</v>
      </c>
      <c r="BR23" s="179">
        <v>0</v>
      </c>
      <c r="BS23" s="179">
        <v>0</v>
      </c>
      <c r="BT23" s="179">
        <v>0</v>
      </c>
      <c r="BU23" s="179">
        <v>0</v>
      </c>
      <c r="BV23" s="179">
        <v>0</v>
      </c>
      <c r="BW23" s="179">
        <f t="shared" si="19"/>
        <v>0</v>
      </c>
      <c r="BX23" s="179">
        <v>0</v>
      </c>
      <c r="BY23" s="179">
        <v>0</v>
      </c>
      <c r="BZ23" s="179">
        <f t="shared" si="20"/>
        <v>0</v>
      </c>
      <c r="CA23" s="179">
        <v>0</v>
      </c>
      <c r="CB23" s="179">
        <v>0</v>
      </c>
      <c r="CC23" s="179">
        <v>0</v>
      </c>
      <c r="CD23" s="180">
        <f t="shared" si="13"/>
        <v>0</v>
      </c>
      <c r="CE23" s="184">
        <v>1240</v>
      </c>
    </row>
    <row r="24" spans="1:83" s="23" customFormat="1" ht="12" customHeight="1">
      <c r="A24" s="186" t="s">
        <v>88</v>
      </c>
      <c r="B24" s="187">
        <v>67</v>
      </c>
      <c r="C24" s="188">
        <v>326</v>
      </c>
      <c r="D24" s="188">
        <v>27</v>
      </c>
      <c r="E24" s="189">
        <f t="shared" si="14"/>
        <v>420</v>
      </c>
      <c r="F24" s="187">
        <v>16659</v>
      </c>
      <c r="G24" s="188">
        <v>15</v>
      </c>
      <c r="H24" s="188">
        <v>0</v>
      </c>
      <c r="I24" s="188">
        <v>46</v>
      </c>
      <c r="J24" s="192">
        <f t="shared" si="6"/>
        <v>16720</v>
      </c>
      <c r="K24" s="190">
        <v>0</v>
      </c>
      <c r="L24" s="191">
        <v>0</v>
      </c>
      <c r="M24" s="191">
        <v>0</v>
      </c>
      <c r="N24" s="191">
        <f>SUM(K24:M24)</f>
        <v>0</v>
      </c>
      <c r="O24" s="191">
        <v>0</v>
      </c>
      <c r="P24" s="191">
        <v>0</v>
      </c>
      <c r="Q24" s="191">
        <v>0</v>
      </c>
      <c r="R24" s="191">
        <v>0</v>
      </c>
      <c r="S24" s="191">
        <v>0</v>
      </c>
      <c r="T24" s="191">
        <v>0</v>
      </c>
      <c r="U24" s="191">
        <v>0</v>
      </c>
      <c r="V24" s="191">
        <v>0</v>
      </c>
      <c r="W24" s="191">
        <v>0</v>
      </c>
      <c r="X24" s="191">
        <v>0</v>
      </c>
      <c r="Y24" s="191">
        <v>128</v>
      </c>
      <c r="Z24" s="191">
        <v>19</v>
      </c>
      <c r="AA24" s="191">
        <v>0</v>
      </c>
      <c r="AB24" s="191">
        <v>0</v>
      </c>
      <c r="AC24" s="191">
        <v>0</v>
      </c>
      <c r="AD24" s="191">
        <v>569</v>
      </c>
      <c r="AE24" s="191">
        <v>0</v>
      </c>
      <c r="AF24" s="191">
        <v>0</v>
      </c>
      <c r="AG24" s="191">
        <v>0</v>
      </c>
      <c r="AH24" s="191">
        <v>0</v>
      </c>
      <c r="AI24" s="191">
        <v>0</v>
      </c>
      <c r="AJ24" s="191">
        <v>15</v>
      </c>
      <c r="AK24" s="191">
        <v>0</v>
      </c>
      <c r="AL24" s="191">
        <v>0</v>
      </c>
      <c r="AM24" s="191">
        <v>0</v>
      </c>
      <c r="AN24" s="191">
        <v>1</v>
      </c>
      <c r="AO24" s="193">
        <f t="shared" si="12"/>
        <v>732</v>
      </c>
      <c r="AP24" s="187">
        <v>0</v>
      </c>
      <c r="AQ24" s="188">
        <v>0</v>
      </c>
      <c r="AR24" s="215">
        <f t="shared" si="9"/>
        <v>0</v>
      </c>
      <c r="AS24" s="216">
        <v>0</v>
      </c>
      <c r="AT24" s="217">
        <f t="shared" si="10"/>
        <v>17452</v>
      </c>
      <c r="AU24" s="187">
        <v>0</v>
      </c>
      <c r="AV24" s="188">
        <v>121</v>
      </c>
      <c r="AW24" s="188">
        <f t="shared" si="15"/>
        <v>121</v>
      </c>
      <c r="AX24" s="188">
        <v>0</v>
      </c>
      <c r="AY24" s="188">
        <v>0</v>
      </c>
      <c r="AZ24" s="188">
        <v>0</v>
      </c>
      <c r="BA24" s="188">
        <v>0</v>
      </c>
      <c r="BB24" s="188">
        <f t="shared" si="16"/>
        <v>0</v>
      </c>
      <c r="BC24" s="191">
        <v>0</v>
      </c>
      <c r="BD24" s="188">
        <v>0</v>
      </c>
      <c r="BE24" s="188">
        <v>0</v>
      </c>
      <c r="BF24" s="188">
        <f t="shared" si="17"/>
        <v>0</v>
      </c>
      <c r="BG24" s="188">
        <v>0</v>
      </c>
      <c r="BH24" s="188">
        <v>0</v>
      </c>
      <c r="BI24" s="188">
        <v>0</v>
      </c>
      <c r="BJ24" s="188">
        <v>0</v>
      </c>
      <c r="BK24" s="188">
        <f t="shared" si="18"/>
        <v>0</v>
      </c>
      <c r="BL24" s="188">
        <v>0</v>
      </c>
      <c r="BM24" s="188">
        <v>0</v>
      </c>
      <c r="BN24" s="188">
        <v>0</v>
      </c>
      <c r="BO24" s="188">
        <v>0</v>
      </c>
      <c r="BP24" s="188">
        <v>0</v>
      </c>
      <c r="BQ24" s="188">
        <v>0</v>
      </c>
      <c r="BR24" s="188">
        <v>0</v>
      </c>
      <c r="BS24" s="188">
        <v>0</v>
      </c>
      <c r="BT24" s="188">
        <v>3</v>
      </c>
      <c r="BU24" s="188">
        <v>0</v>
      </c>
      <c r="BV24" s="188">
        <v>0</v>
      </c>
      <c r="BW24" s="188">
        <f t="shared" si="19"/>
        <v>3</v>
      </c>
      <c r="BX24" s="188">
        <v>0</v>
      </c>
      <c r="BY24" s="188">
        <v>0</v>
      </c>
      <c r="BZ24" s="188">
        <f t="shared" si="20"/>
        <v>0</v>
      </c>
      <c r="CA24" s="188">
        <v>0</v>
      </c>
      <c r="CB24" s="188">
        <v>0</v>
      </c>
      <c r="CC24" s="188">
        <v>0</v>
      </c>
      <c r="CD24" s="189">
        <f t="shared" si="13"/>
        <v>124</v>
      </c>
      <c r="CE24" s="194">
        <v>17996</v>
      </c>
    </row>
    <row r="25" spans="1:83" s="23" customFormat="1" ht="12" customHeight="1">
      <c r="A25" s="177" t="s">
        <v>89</v>
      </c>
      <c r="B25" s="178">
        <v>0</v>
      </c>
      <c r="C25" s="179">
        <v>0</v>
      </c>
      <c r="D25" s="179">
        <v>0</v>
      </c>
      <c r="E25" s="180">
        <f t="shared" si="14"/>
        <v>0</v>
      </c>
      <c r="F25" s="178">
        <v>0</v>
      </c>
      <c r="G25" s="179">
        <v>178901</v>
      </c>
      <c r="H25" s="179">
        <v>0</v>
      </c>
      <c r="I25" s="179">
        <v>0</v>
      </c>
      <c r="J25" s="182">
        <f t="shared" si="6"/>
        <v>178901</v>
      </c>
      <c r="K25" s="181">
        <v>0</v>
      </c>
      <c r="L25" s="22">
        <v>0</v>
      </c>
      <c r="M25" s="22">
        <v>0</v>
      </c>
      <c r="N25" s="22">
        <f>SUM(K25:M25)</f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85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39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183">
        <f t="shared" si="12"/>
        <v>124</v>
      </c>
      <c r="AP25" s="178">
        <v>0</v>
      </c>
      <c r="AQ25" s="179">
        <v>0</v>
      </c>
      <c r="AR25" s="212">
        <f t="shared" si="9"/>
        <v>0</v>
      </c>
      <c r="AS25" s="213">
        <v>0</v>
      </c>
      <c r="AT25" s="218">
        <f t="shared" si="10"/>
        <v>179025</v>
      </c>
      <c r="AU25" s="178">
        <v>0</v>
      </c>
      <c r="AV25" s="179">
        <v>357</v>
      </c>
      <c r="AW25" s="179">
        <f t="shared" si="15"/>
        <v>357</v>
      </c>
      <c r="AX25" s="179">
        <v>0</v>
      </c>
      <c r="AY25" s="179">
        <v>0</v>
      </c>
      <c r="AZ25" s="179">
        <v>0</v>
      </c>
      <c r="BA25" s="179">
        <v>0</v>
      </c>
      <c r="BB25" s="179">
        <f t="shared" si="16"/>
        <v>0</v>
      </c>
      <c r="BC25" s="22">
        <v>10</v>
      </c>
      <c r="BD25" s="179">
        <v>0</v>
      </c>
      <c r="BE25" s="179">
        <v>0</v>
      </c>
      <c r="BF25" s="179">
        <f t="shared" si="17"/>
        <v>0</v>
      </c>
      <c r="BG25" s="179">
        <v>0</v>
      </c>
      <c r="BH25" s="179">
        <v>0</v>
      </c>
      <c r="BI25" s="179">
        <v>0</v>
      </c>
      <c r="BJ25" s="179">
        <v>0</v>
      </c>
      <c r="BK25" s="179">
        <f t="shared" si="18"/>
        <v>0</v>
      </c>
      <c r="BL25" s="179">
        <v>0</v>
      </c>
      <c r="BM25" s="179">
        <v>0</v>
      </c>
      <c r="BN25" s="179">
        <v>0</v>
      </c>
      <c r="BO25" s="179">
        <v>0</v>
      </c>
      <c r="BP25" s="179">
        <v>0</v>
      </c>
      <c r="BQ25" s="179">
        <v>0</v>
      </c>
      <c r="BR25" s="179">
        <v>0</v>
      </c>
      <c r="BS25" s="179">
        <v>0</v>
      </c>
      <c r="BT25" s="179">
        <v>0</v>
      </c>
      <c r="BU25" s="179">
        <v>0</v>
      </c>
      <c r="BV25" s="179">
        <v>0</v>
      </c>
      <c r="BW25" s="179">
        <f t="shared" si="19"/>
        <v>0</v>
      </c>
      <c r="BX25" s="179">
        <v>0</v>
      </c>
      <c r="BY25" s="179">
        <v>0</v>
      </c>
      <c r="BZ25" s="179">
        <f t="shared" si="20"/>
        <v>0</v>
      </c>
      <c r="CA25" s="179">
        <v>0</v>
      </c>
      <c r="CB25" s="179">
        <v>0</v>
      </c>
      <c r="CC25" s="179">
        <v>0</v>
      </c>
      <c r="CD25" s="180">
        <f t="shared" si="13"/>
        <v>367</v>
      </c>
      <c r="CE25" s="184">
        <v>179392</v>
      </c>
    </row>
    <row r="26" spans="1:83" s="23" customFormat="1" ht="12" customHeight="1">
      <c r="A26" s="186" t="s">
        <v>90</v>
      </c>
      <c r="B26" s="187">
        <v>0</v>
      </c>
      <c r="C26" s="188">
        <v>0</v>
      </c>
      <c r="D26" s="188">
        <v>0</v>
      </c>
      <c r="E26" s="189">
        <f t="shared" si="14"/>
        <v>0</v>
      </c>
      <c r="F26" s="187">
        <v>0</v>
      </c>
      <c r="G26" s="188">
        <v>0</v>
      </c>
      <c r="H26" s="188">
        <v>77625</v>
      </c>
      <c r="I26" s="188">
        <v>7</v>
      </c>
      <c r="J26" s="192">
        <f t="shared" si="6"/>
        <v>77632</v>
      </c>
      <c r="K26" s="190">
        <v>0</v>
      </c>
      <c r="L26" s="191">
        <v>0</v>
      </c>
      <c r="M26" s="191">
        <v>0</v>
      </c>
      <c r="N26" s="191">
        <f>SUM(K26:M26)</f>
        <v>0</v>
      </c>
      <c r="O26" s="191">
        <v>0</v>
      </c>
      <c r="P26" s="191">
        <v>0</v>
      </c>
      <c r="Q26" s="191">
        <v>0</v>
      </c>
      <c r="R26" s="191">
        <v>0</v>
      </c>
      <c r="S26" s="191">
        <v>0</v>
      </c>
      <c r="T26" s="191">
        <v>0</v>
      </c>
      <c r="U26" s="191">
        <v>0</v>
      </c>
      <c r="V26" s="191">
        <v>0</v>
      </c>
      <c r="W26" s="191">
        <v>0</v>
      </c>
      <c r="X26" s="191">
        <v>0</v>
      </c>
      <c r="Y26" s="191">
        <v>0</v>
      </c>
      <c r="Z26" s="191">
        <v>0</v>
      </c>
      <c r="AA26" s="191">
        <v>0</v>
      </c>
      <c r="AB26" s="191">
        <v>0</v>
      </c>
      <c r="AC26" s="191">
        <v>0</v>
      </c>
      <c r="AD26" s="191">
        <v>0</v>
      </c>
      <c r="AE26" s="191">
        <v>138</v>
      </c>
      <c r="AF26" s="191">
        <v>0</v>
      </c>
      <c r="AG26" s="191">
        <v>0</v>
      </c>
      <c r="AH26" s="191">
        <v>0</v>
      </c>
      <c r="AI26" s="191">
        <v>0</v>
      </c>
      <c r="AJ26" s="191">
        <v>0</v>
      </c>
      <c r="AK26" s="191">
        <v>0</v>
      </c>
      <c r="AL26" s="191">
        <v>0</v>
      </c>
      <c r="AM26" s="191">
        <v>0</v>
      </c>
      <c r="AN26" s="191">
        <v>0</v>
      </c>
      <c r="AO26" s="193">
        <f t="shared" si="12"/>
        <v>138</v>
      </c>
      <c r="AP26" s="187">
        <v>0</v>
      </c>
      <c r="AQ26" s="188">
        <v>0</v>
      </c>
      <c r="AR26" s="215">
        <f t="shared" si="9"/>
        <v>0</v>
      </c>
      <c r="AS26" s="216">
        <v>0</v>
      </c>
      <c r="AT26" s="217">
        <f t="shared" si="10"/>
        <v>77770</v>
      </c>
      <c r="AU26" s="187">
        <v>0</v>
      </c>
      <c r="AV26" s="188">
        <v>0</v>
      </c>
      <c r="AW26" s="188">
        <f t="shared" si="15"/>
        <v>0</v>
      </c>
      <c r="AX26" s="188">
        <v>0</v>
      </c>
      <c r="AY26" s="188">
        <v>0</v>
      </c>
      <c r="AZ26" s="188">
        <v>0</v>
      </c>
      <c r="BA26" s="188">
        <v>0</v>
      </c>
      <c r="BB26" s="188">
        <f t="shared" si="16"/>
        <v>0</v>
      </c>
      <c r="BC26" s="191">
        <v>0</v>
      </c>
      <c r="BD26" s="188">
        <v>0</v>
      </c>
      <c r="BE26" s="188">
        <v>0</v>
      </c>
      <c r="BF26" s="188">
        <f t="shared" si="17"/>
        <v>0</v>
      </c>
      <c r="BG26" s="188">
        <v>0</v>
      </c>
      <c r="BH26" s="188">
        <v>0</v>
      </c>
      <c r="BI26" s="188">
        <v>0</v>
      </c>
      <c r="BJ26" s="188">
        <v>0</v>
      </c>
      <c r="BK26" s="188">
        <f t="shared" si="18"/>
        <v>0</v>
      </c>
      <c r="BL26" s="188">
        <v>0</v>
      </c>
      <c r="BM26" s="188">
        <v>0</v>
      </c>
      <c r="BN26" s="188">
        <v>0</v>
      </c>
      <c r="BO26" s="188">
        <v>0</v>
      </c>
      <c r="BP26" s="188">
        <v>0</v>
      </c>
      <c r="BQ26" s="188">
        <v>0</v>
      </c>
      <c r="BR26" s="188">
        <v>0</v>
      </c>
      <c r="BS26" s="188">
        <v>0</v>
      </c>
      <c r="BT26" s="188">
        <v>0</v>
      </c>
      <c r="BU26" s="188">
        <v>0</v>
      </c>
      <c r="BV26" s="188">
        <v>0</v>
      </c>
      <c r="BW26" s="188">
        <f t="shared" si="19"/>
        <v>0</v>
      </c>
      <c r="BX26" s="188">
        <v>0</v>
      </c>
      <c r="BY26" s="188">
        <v>0</v>
      </c>
      <c r="BZ26" s="188">
        <f t="shared" si="20"/>
        <v>0</v>
      </c>
      <c r="CA26" s="188">
        <v>0</v>
      </c>
      <c r="CB26" s="188">
        <v>0</v>
      </c>
      <c r="CC26" s="188">
        <v>0</v>
      </c>
      <c r="CD26" s="189">
        <f t="shared" si="13"/>
        <v>0</v>
      </c>
      <c r="CE26" s="194">
        <v>77770</v>
      </c>
    </row>
    <row r="27" spans="1:83" s="23" customFormat="1" ht="12" customHeight="1">
      <c r="A27" s="177" t="s">
        <v>91</v>
      </c>
      <c r="B27" s="196">
        <v>0</v>
      </c>
      <c r="C27" s="197">
        <v>0</v>
      </c>
      <c r="D27" s="197">
        <v>0</v>
      </c>
      <c r="E27" s="198">
        <f t="shared" si="14"/>
        <v>0</v>
      </c>
      <c r="F27" s="196">
        <v>30</v>
      </c>
      <c r="G27" s="197">
        <v>0</v>
      </c>
      <c r="H27" s="197">
        <v>6</v>
      </c>
      <c r="I27" s="197">
        <v>10789</v>
      </c>
      <c r="J27" s="200">
        <f t="shared" si="6"/>
        <v>10825</v>
      </c>
      <c r="K27" s="199">
        <v>0</v>
      </c>
      <c r="L27" s="24">
        <v>0</v>
      </c>
      <c r="M27" s="24">
        <v>0</v>
      </c>
      <c r="N27" s="24">
        <f>SUM(K27:M27)</f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477</v>
      </c>
      <c r="AF27" s="24">
        <v>10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01">
        <f t="shared" si="12"/>
        <v>487</v>
      </c>
      <c r="AP27" s="196">
        <v>0</v>
      </c>
      <c r="AQ27" s="197">
        <v>0</v>
      </c>
      <c r="AR27" s="219">
        <f t="shared" si="9"/>
        <v>0</v>
      </c>
      <c r="AS27" s="220">
        <v>0</v>
      </c>
      <c r="AT27" s="221">
        <f t="shared" si="10"/>
        <v>11312</v>
      </c>
      <c r="AU27" s="196">
        <v>0</v>
      </c>
      <c r="AV27" s="197">
        <v>0</v>
      </c>
      <c r="AW27" s="197">
        <f t="shared" si="15"/>
        <v>0</v>
      </c>
      <c r="AX27" s="197">
        <v>0</v>
      </c>
      <c r="AY27" s="197">
        <v>0</v>
      </c>
      <c r="AZ27" s="197">
        <v>0</v>
      </c>
      <c r="BA27" s="197">
        <v>0</v>
      </c>
      <c r="BB27" s="197">
        <f t="shared" si="16"/>
        <v>0</v>
      </c>
      <c r="BC27" s="24">
        <v>0</v>
      </c>
      <c r="BD27" s="197">
        <v>0</v>
      </c>
      <c r="BE27" s="197">
        <v>0</v>
      </c>
      <c r="BF27" s="197">
        <f t="shared" si="17"/>
        <v>0</v>
      </c>
      <c r="BG27" s="197">
        <v>0</v>
      </c>
      <c r="BH27" s="197">
        <v>0</v>
      </c>
      <c r="BI27" s="197">
        <v>0</v>
      </c>
      <c r="BJ27" s="197">
        <v>0</v>
      </c>
      <c r="BK27" s="197">
        <f t="shared" si="18"/>
        <v>0</v>
      </c>
      <c r="BL27" s="197">
        <v>0</v>
      </c>
      <c r="BM27" s="197">
        <v>0</v>
      </c>
      <c r="BN27" s="197">
        <v>0</v>
      </c>
      <c r="BO27" s="197">
        <v>0</v>
      </c>
      <c r="BP27" s="197">
        <v>0</v>
      </c>
      <c r="BQ27" s="197">
        <v>0</v>
      </c>
      <c r="BR27" s="197">
        <v>0</v>
      </c>
      <c r="BS27" s="197">
        <v>0</v>
      </c>
      <c r="BT27" s="197">
        <v>0</v>
      </c>
      <c r="BU27" s="197">
        <v>0</v>
      </c>
      <c r="BV27" s="197">
        <v>0</v>
      </c>
      <c r="BW27" s="197">
        <f t="shared" si="19"/>
        <v>0</v>
      </c>
      <c r="BX27" s="197">
        <v>0</v>
      </c>
      <c r="BY27" s="197">
        <v>0</v>
      </c>
      <c r="BZ27" s="197">
        <f t="shared" si="20"/>
        <v>0</v>
      </c>
      <c r="CA27" s="197">
        <v>0</v>
      </c>
      <c r="CB27" s="197">
        <v>0</v>
      </c>
      <c r="CC27" s="197">
        <v>0</v>
      </c>
      <c r="CD27" s="198">
        <f t="shared" si="13"/>
        <v>0</v>
      </c>
      <c r="CE27" s="202">
        <v>11312</v>
      </c>
    </row>
    <row r="28" spans="1:83" s="23" customFormat="1" ht="12" customHeight="1">
      <c r="A28" s="162" t="s">
        <v>334</v>
      </c>
      <c r="B28" s="204">
        <f>SUM(B29:B94)</f>
        <v>5345</v>
      </c>
      <c r="C28" s="205">
        <f t="shared" ref="C28:AJ28" si="24">SUM(C29:C94)</f>
        <v>2989</v>
      </c>
      <c r="D28" s="205">
        <f t="shared" si="24"/>
        <v>490</v>
      </c>
      <c r="E28" s="206">
        <f>SUM(B28:D28)</f>
        <v>8824</v>
      </c>
      <c r="F28" s="204">
        <f t="shared" si="24"/>
        <v>1486</v>
      </c>
      <c r="G28" s="205">
        <f t="shared" si="24"/>
        <v>2506</v>
      </c>
      <c r="H28" s="205">
        <f t="shared" si="24"/>
        <v>0</v>
      </c>
      <c r="I28" s="205">
        <f t="shared" si="24"/>
        <v>918</v>
      </c>
      <c r="J28" s="207">
        <f t="shared" si="6"/>
        <v>4910</v>
      </c>
      <c r="K28" s="204">
        <f t="shared" si="24"/>
        <v>206599</v>
      </c>
      <c r="L28" s="205">
        <f t="shared" si="24"/>
        <v>52107</v>
      </c>
      <c r="M28" s="205">
        <f t="shared" si="24"/>
        <v>221064</v>
      </c>
      <c r="N28" s="205">
        <f t="shared" ref="N28" si="25">SUM(N29:N94)</f>
        <v>479770</v>
      </c>
      <c r="O28" s="205">
        <f t="shared" si="24"/>
        <v>61602</v>
      </c>
      <c r="P28" s="205">
        <f t="shared" si="24"/>
        <v>15148</v>
      </c>
      <c r="Q28" s="205">
        <f t="shared" si="24"/>
        <v>46089</v>
      </c>
      <c r="R28" s="205">
        <f t="shared" si="24"/>
        <v>59850</v>
      </c>
      <c r="S28" s="205">
        <f t="shared" si="24"/>
        <v>37967</v>
      </c>
      <c r="T28" s="205">
        <f t="shared" si="24"/>
        <v>25034</v>
      </c>
      <c r="U28" s="205">
        <f t="shared" si="24"/>
        <v>64740</v>
      </c>
      <c r="V28" s="205">
        <f t="shared" si="24"/>
        <v>20456</v>
      </c>
      <c r="W28" s="205">
        <f t="shared" si="24"/>
        <v>318550</v>
      </c>
      <c r="X28" s="205">
        <f t="shared" si="24"/>
        <v>32091</v>
      </c>
      <c r="Y28" s="205">
        <f t="shared" si="24"/>
        <v>120365</v>
      </c>
      <c r="Z28" s="205">
        <f t="shared" si="24"/>
        <v>60546</v>
      </c>
      <c r="AA28" s="205">
        <f t="shared" si="24"/>
        <v>34693</v>
      </c>
      <c r="AB28" s="205">
        <f t="shared" si="24"/>
        <v>48517</v>
      </c>
      <c r="AC28" s="205">
        <f t="shared" si="24"/>
        <v>94787</v>
      </c>
      <c r="AD28" s="205">
        <f t="shared" si="24"/>
        <v>84866</v>
      </c>
      <c r="AE28" s="205">
        <f t="shared" si="24"/>
        <v>101712</v>
      </c>
      <c r="AF28" s="205">
        <f t="shared" si="24"/>
        <v>47287</v>
      </c>
      <c r="AG28" s="205">
        <f t="shared" si="24"/>
        <v>90598</v>
      </c>
      <c r="AH28" s="205">
        <f t="shared" si="24"/>
        <v>84908</v>
      </c>
      <c r="AI28" s="205">
        <f t="shared" si="24"/>
        <v>69227</v>
      </c>
      <c r="AJ28" s="205">
        <f t="shared" si="24"/>
        <v>129098</v>
      </c>
      <c r="AK28" s="205">
        <f t="shared" ref="AK28:CE28" si="26">SUM(AK29:AK94)</f>
        <v>189275</v>
      </c>
      <c r="AL28" s="205">
        <f t="shared" si="26"/>
        <v>87451</v>
      </c>
      <c r="AM28" s="205">
        <f t="shared" si="26"/>
        <v>41797</v>
      </c>
      <c r="AN28" s="205">
        <f t="shared" si="26"/>
        <v>66402</v>
      </c>
      <c r="AO28" s="208">
        <f t="shared" si="12"/>
        <v>2512826</v>
      </c>
      <c r="AP28" s="204">
        <f t="shared" si="26"/>
        <v>0</v>
      </c>
      <c r="AQ28" s="205">
        <f t="shared" si="26"/>
        <v>0</v>
      </c>
      <c r="AR28" s="207">
        <f t="shared" si="9"/>
        <v>0</v>
      </c>
      <c r="AS28" s="209">
        <f t="shared" si="26"/>
        <v>82</v>
      </c>
      <c r="AT28" s="210">
        <f t="shared" si="10"/>
        <v>2517818</v>
      </c>
      <c r="AU28" s="204">
        <f t="shared" si="26"/>
        <v>916</v>
      </c>
      <c r="AV28" s="205">
        <f t="shared" si="26"/>
        <v>46083</v>
      </c>
      <c r="AW28" s="205">
        <f t="shared" si="15"/>
        <v>46999</v>
      </c>
      <c r="AX28" s="205">
        <f t="shared" si="26"/>
        <v>114</v>
      </c>
      <c r="AY28" s="205">
        <f t="shared" si="26"/>
        <v>0</v>
      </c>
      <c r="AZ28" s="205">
        <f t="shared" si="26"/>
        <v>0</v>
      </c>
      <c r="BA28" s="205">
        <f t="shared" si="26"/>
        <v>0</v>
      </c>
      <c r="BB28" s="205">
        <f t="shared" si="16"/>
        <v>114</v>
      </c>
      <c r="BC28" s="205">
        <f>SUM(BC29:BC94)</f>
        <v>1570</v>
      </c>
      <c r="BD28" s="205">
        <f t="shared" si="26"/>
        <v>0</v>
      </c>
      <c r="BE28" s="205">
        <f t="shared" si="26"/>
        <v>0</v>
      </c>
      <c r="BF28" s="205">
        <f t="shared" si="17"/>
        <v>0</v>
      </c>
      <c r="BG28" s="205">
        <f t="shared" si="26"/>
        <v>1295</v>
      </c>
      <c r="BH28" s="205">
        <f t="shared" si="26"/>
        <v>0</v>
      </c>
      <c r="BI28" s="205">
        <f t="shared" si="26"/>
        <v>0</v>
      </c>
      <c r="BJ28" s="205">
        <f t="shared" si="26"/>
        <v>60</v>
      </c>
      <c r="BK28" s="205">
        <f>SUM(BG28:BJ28)</f>
        <v>1355</v>
      </c>
      <c r="BL28" s="205">
        <f t="shared" si="26"/>
        <v>0</v>
      </c>
      <c r="BM28" s="205">
        <f t="shared" si="26"/>
        <v>0</v>
      </c>
      <c r="BN28" s="205">
        <f t="shared" si="26"/>
        <v>0</v>
      </c>
      <c r="BO28" s="205">
        <f t="shared" si="26"/>
        <v>78</v>
      </c>
      <c r="BP28" s="205">
        <f t="shared" si="26"/>
        <v>0</v>
      </c>
      <c r="BQ28" s="205">
        <f t="shared" si="26"/>
        <v>94</v>
      </c>
      <c r="BR28" s="205">
        <f t="shared" si="26"/>
        <v>0</v>
      </c>
      <c r="BS28" s="205">
        <f t="shared" si="26"/>
        <v>0</v>
      </c>
      <c r="BT28" s="205">
        <f t="shared" si="26"/>
        <v>1227</v>
      </c>
      <c r="BU28" s="205">
        <f t="shared" si="26"/>
        <v>0</v>
      </c>
      <c r="BV28" s="205">
        <f t="shared" si="26"/>
        <v>1</v>
      </c>
      <c r="BW28" s="205">
        <f t="shared" si="19"/>
        <v>1228</v>
      </c>
      <c r="BX28" s="205">
        <f t="shared" si="26"/>
        <v>0</v>
      </c>
      <c r="BY28" s="205">
        <f t="shared" si="26"/>
        <v>0</v>
      </c>
      <c r="BZ28" s="205">
        <f t="shared" si="20"/>
        <v>0</v>
      </c>
      <c r="CA28" s="205">
        <f t="shared" si="26"/>
        <v>0</v>
      </c>
      <c r="CB28" s="205">
        <f t="shared" si="26"/>
        <v>0</v>
      </c>
      <c r="CC28" s="205">
        <f t="shared" si="26"/>
        <v>0</v>
      </c>
      <c r="CD28" s="206">
        <f t="shared" si="13"/>
        <v>51438</v>
      </c>
      <c r="CE28" s="209">
        <f t="shared" si="26"/>
        <v>2578080</v>
      </c>
    </row>
    <row r="29" spans="1:83" s="23" customFormat="1" ht="12" customHeight="1">
      <c r="A29" s="177" t="s">
        <v>92</v>
      </c>
      <c r="B29" s="178">
        <v>80</v>
      </c>
      <c r="C29" s="179">
        <v>293</v>
      </c>
      <c r="D29" s="179">
        <v>3</v>
      </c>
      <c r="E29" s="180">
        <f t="shared" si="14"/>
        <v>376</v>
      </c>
      <c r="F29" s="181">
        <v>0</v>
      </c>
      <c r="G29" s="22">
        <v>0</v>
      </c>
      <c r="H29" s="22">
        <v>0</v>
      </c>
      <c r="I29" s="22">
        <v>0</v>
      </c>
      <c r="J29" s="182">
        <f t="shared" si="6"/>
        <v>0</v>
      </c>
      <c r="K29" s="178">
        <v>94957</v>
      </c>
      <c r="L29" s="179">
        <v>0</v>
      </c>
      <c r="M29" s="179">
        <v>451</v>
      </c>
      <c r="N29" s="179">
        <f t="shared" ref="N29:N60" si="27">SUM(K29:M29)</f>
        <v>95408</v>
      </c>
      <c r="O29" s="179">
        <v>0</v>
      </c>
      <c r="P29" s="179">
        <v>0</v>
      </c>
      <c r="Q29" s="179">
        <v>0</v>
      </c>
      <c r="R29" s="179">
        <v>0</v>
      </c>
      <c r="S29" s="179">
        <v>638</v>
      </c>
      <c r="T29" s="179">
        <v>0</v>
      </c>
      <c r="U29" s="179">
        <v>0</v>
      </c>
      <c r="V29" s="179">
        <v>0</v>
      </c>
      <c r="W29" s="179">
        <v>0</v>
      </c>
      <c r="X29" s="179">
        <v>0</v>
      </c>
      <c r="Y29" s="179">
        <v>30</v>
      </c>
      <c r="Z29" s="179">
        <v>0</v>
      </c>
      <c r="AA29" s="179">
        <v>29</v>
      </c>
      <c r="AB29" s="179">
        <v>0</v>
      </c>
      <c r="AC29" s="179">
        <v>0</v>
      </c>
      <c r="AD29" s="179">
        <v>0</v>
      </c>
      <c r="AE29" s="179">
        <v>0</v>
      </c>
      <c r="AF29" s="179">
        <v>0</v>
      </c>
      <c r="AG29" s="179">
        <v>0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179">
        <v>0</v>
      </c>
      <c r="AN29" s="179">
        <v>0</v>
      </c>
      <c r="AO29" s="183">
        <f t="shared" si="12"/>
        <v>96105</v>
      </c>
      <c r="AP29" s="181">
        <v>0</v>
      </c>
      <c r="AQ29" s="22">
        <v>0</v>
      </c>
      <c r="AR29" s="182">
        <f t="shared" si="9"/>
        <v>0</v>
      </c>
      <c r="AS29" s="184">
        <v>0</v>
      </c>
      <c r="AT29" s="185">
        <f t="shared" si="10"/>
        <v>96105</v>
      </c>
      <c r="AU29" s="178">
        <v>0</v>
      </c>
      <c r="AV29" s="179">
        <v>1059</v>
      </c>
      <c r="AW29" s="179">
        <f t="shared" si="15"/>
        <v>1059</v>
      </c>
      <c r="AX29" s="179">
        <v>0</v>
      </c>
      <c r="AY29" s="179">
        <v>0</v>
      </c>
      <c r="AZ29" s="179">
        <v>0</v>
      </c>
      <c r="BA29" s="179">
        <v>0</v>
      </c>
      <c r="BB29" s="179">
        <f t="shared" si="16"/>
        <v>0</v>
      </c>
      <c r="BC29" s="179">
        <v>0</v>
      </c>
      <c r="BD29" s="179">
        <v>0</v>
      </c>
      <c r="BE29" s="179">
        <v>0</v>
      </c>
      <c r="BF29" s="179">
        <f t="shared" si="17"/>
        <v>0</v>
      </c>
      <c r="BG29" s="179">
        <v>0</v>
      </c>
      <c r="BH29" s="179">
        <v>0</v>
      </c>
      <c r="BI29" s="179">
        <v>0</v>
      </c>
      <c r="BJ29" s="179">
        <v>0</v>
      </c>
      <c r="BK29" s="179">
        <f t="shared" si="18"/>
        <v>0</v>
      </c>
      <c r="BL29" s="179">
        <v>0</v>
      </c>
      <c r="BM29" s="179">
        <v>0</v>
      </c>
      <c r="BN29" s="179">
        <v>0</v>
      </c>
      <c r="BO29" s="179">
        <v>0</v>
      </c>
      <c r="BP29" s="179">
        <v>0</v>
      </c>
      <c r="BQ29" s="179">
        <v>0</v>
      </c>
      <c r="BR29" s="179">
        <v>0</v>
      </c>
      <c r="BS29" s="179">
        <v>0</v>
      </c>
      <c r="BT29" s="179">
        <v>0</v>
      </c>
      <c r="BU29" s="179">
        <v>0</v>
      </c>
      <c r="BV29" s="179">
        <v>0</v>
      </c>
      <c r="BW29" s="179">
        <f t="shared" si="19"/>
        <v>0</v>
      </c>
      <c r="BX29" s="179">
        <v>0</v>
      </c>
      <c r="BY29" s="179">
        <v>0</v>
      </c>
      <c r="BZ29" s="179">
        <f t="shared" si="20"/>
        <v>0</v>
      </c>
      <c r="CA29" s="179">
        <v>0</v>
      </c>
      <c r="CB29" s="179">
        <v>0</v>
      </c>
      <c r="CC29" s="179">
        <v>0</v>
      </c>
      <c r="CD29" s="180">
        <f t="shared" si="13"/>
        <v>1059</v>
      </c>
      <c r="CE29" s="184">
        <v>97540</v>
      </c>
    </row>
    <row r="30" spans="1:83" s="23" customFormat="1" ht="12" customHeight="1">
      <c r="A30" s="186" t="s">
        <v>93</v>
      </c>
      <c r="B30" s="187">
        <v>24</v>
      </c>
      <c r="C30" s="188">
        <v>39</v>
      </c>
      <c r="D30" s="188">
        <v>1</v>
      </c>
      <c r="E30" s="189">
        <f t="shared" si="14"/>
        <v>64</v>
      </c>
      <c r="F30" s="190">
        <v>0</v>
      </c>
      <c r="G30" s="191">
        <v>0</v>
      </c>
      <c r="H30" s="191">
        <v>0</v>
      </c>
      <c r="I30" s="191">
        <v>0</v>
      </c>
      <c r="J30" s="192">
        <f t="shared" si="6"/>
        <v>0</v>
      </c>
      <c r="K30" s="187">
        <v>11722</v>
      </c>
      <c r="L30" s="188">
        <v>0</v>
      </c>
      <c r="M30" s="188">
        <v>0</v>
      </c>
      <c r="N30" s="188">
        <f t="shared" si="27"/>
        <v>11722</v>
      </c>
      <c r="O30" s="188">
        <v>0</v>
      </c>
      <c r="P30" s="188">
        <v>0</v>
      </c>
      <c r="Q30" s="188">
        <v>0</v>
      </c>
      <c r="R30" s="188">
        <v>0</v>
      </c>
      <c r="S30" s="188">
        <v>0</v>
      </c>
      <c r="T30" s="188">
        <v>0</v>
      </c>
      <c r="U30" s="188">
        <v>0</v>
      </c>
      <c r="V30" s="188">
        <v>0</v>
      </c>
      <c r="W30" s="188">
        <v>0</v>
      </c>
      <c r="X30" s="188">
        <v>0</v>
      </c>
      <c r="Y30" s="188">
        <v>0</v>
      </c>
      <c r="Z30" s="188">
        <v>0</v>
      </c>
      <c r="AA30" s="188">
        <v>0</v>
      </c>
      <c r="AB30" s="188">
        <v>0</v>
      </c>
      <c r="AC30" s="188">
        <v>0</v>
      </c>
      <c r="AD30" s="188">
        <v>0</v>
      </c>
      <c r="AE30" s="188">
        <v>0</v>
      </c>
      <c r="AF30" s="188">
        <v>0</v>
      </c>
      <c r="AG30" s="188">
        <v>0</v>
      </c>
      <c r="AH30" s="188">
        <v>0</v>
      </c>
      <c r="AI30" s="188">
        <v>0</v>
      </c>
      <c r="AJ30" s="188">
        <v>0</v>
      </c>
      <c r="AK30" s="188">
        <v>0</v>
      </c>
      <c r="AL30" s="188">
        <v>0</v>
      </c>
      <c r="AM30" s="188">
        <v>0</v>
      </c>
      <c r="AN30" s="188">
        <v>0</v>
      </c>
      <c r="AO30" s="193">
        <f t="shared" si="12"/>
        <v>11722</v>
      </c>
      <c r="AP30" s="190">
        <v>0</v>
      </c>
      <c r="AQ30" s="191">
        <v>0</v>
      </c>
      <c r="AR30" s="192">
        <f t="shared" si="9"/>
        <v>0</v>
      </c>
      <c r="AS30" s="194">
        <v>0</v>
      </c>
      <c r="AT30" s="195">
        <f t="shared" si="10"/>
        <v>11722</v>
      </c>
      <c r="AU30" s="187">
        <v>0</v>
      </c>
      <c r="AV30" s="188">
        <v>0</v>
      </c>
      <c r="AW30" s="188">
        <f t="shared" si="15"/>
        <v>0</v>
      </c>
      <c r="AX30" s="188">
        <v>0</v>
      </c>
      <c r="AY30" s="188">
        <v>0</v>
      </c>
      <c r="AZ30" s="188">
        <v>0</v>
      </c>
      <c r="BA30" s="188">
        <v>0</v>
      </c>
      <c r="BB30" s="188">
        <f t="shared" si="16"/>
        <v>0</v>
      </c>
      <c r="BC30" s="188">
        <v>0</v>
      </c>
      <c r="BD30" s="188">
        <v>0</v>
      </c>
      <c r="BE30" s="188">
        <v>0</v>
      </c>
      <c r="BF30" s="188">
        <f t="shared" si="17"/>
        <v>0</v>
      </c>
      <c r="BG30" s="188">
        <v>0</v>
      </c>
      <c r="BH30" s="188">
        <v>0</v>
      </c>
      <c r="BI30" s="188">
        <v>0</v>
      </c>
      <c r="BJ30" s="188">
        <v>0</v>
      </c>
      <c r="BK30" s="188">
        <f t="shared" si="18"/>
        <v>0</v>
      </c>
      <c r="BL30" s="188">
        <v>0</v>
      </c>
      <c r="BM30" s="188">
        <v>0</v>
      </c>
      <c r="BN30" s="188">
        <v>0</v>
      </c>
      <c r="BO30" s="188">
        <v>0</v>
      </c>
      <c r="BP30" s="188">
        <v>0</v>
      </c>
      <c r="BQ30" s="188">
        <v>0</v>
      </c>
      <c r="BR30" s="188">
        <v>0</v>
      </c>
      <c r="BS30" s="188">
        <v>0</v>
      </c>
      <c r="BT30" s="188">
        <v>0</v>
      </c>
      <c r="BU30" s="188">
        <v>0</v>
      </c>
      <c r="BV30" s="188">
        <v>0</v>
      </c>
      <c r="BW30" s="188">
        <f t="shared" si="19"/>
        <v>0</v>
      </c>
      <c r="BX30" s="188">
        <v>0</v>
      </c>
      <c r="BY30" s="188">
        <v>0</v>
      </c>
      <c r="BZ30" s="188">
        <f t="shared" si="20"/>
        <v>0</v>
      </c>
      <c r="CA30" s="188">
        <v>0</v>
      </c>
      <c r="CB30" s="188">
        <v>0</v>
      </c>
      <c r="CC30" s="188">
        <v>0</v>
      </c>
      <c r="CD30" s="189">
        <f t="shared" si="13"/>
        <v>0</v>
      </c>
      <c r="CE30" s="194">
        <v>11786</v>
      </c>
    </row>
    <row r="31" spans="1:83" s="23" customFormat="1" ht="12" customHeight="1">
      <c r="A31" s="177" t="s">
        <v>94</v>
      </c>
      <c r="B31" s="178">
        <v>0</v>
      </c>
      <c r="C31" s="179">
        <v>22</v>
      </c>
      <c r="D31" s="179">
        <v>0</v>
      </c>
      <c r="E31" s="180">
        <f t="shared" si="14"/>
        <v>22</v>
      </c>
      <c r="F31" s="181">
        <v>0</v>
      </c>
      <c r="G31" s="22">
        <v>0</v>
      </c>
      <c r="H31" s="22">
        <v>0</v>
      </c>
      <c r="I31" s="22">
        <v>0</v>
      </c>
      <c r="J31" s="182">
        <f t="shared" si="6"/>
        <v>0</v>
      </c>
      <c r="K31" s="178">
        <v>38337</v>
      </c>
      <c r="L31" s="179">
        <v>0</v>
      </c>
      <c r="M31" s="179">
        <v>1980</v>
      </c>
      <c r="N31" s="179">
        <f t="shared" si="27"/>
        <v>40317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79">
        <v>0</v>
      </c>
      <c r="U31" s="179">
        <v>0</v>
      </c>
      <c r="V31" s="179">
        <v>0</v>
      </c>
      <c r="W31" s="179">
        <v>0</v>
      </c>
      <c r="X31" s="179">
        <v>0</v>
      </c>
      <c r="Y31" s="179">
        <v>0</v>
      </c>
      <c r="Z31" s="179">
        <v>0</v>
      </c>
      <c r="AA31" s="179">
        <v>0</v>
      </c>
      <c r="AB31" s="179">
        <v>0</v>
      </c>
      <c r="AC31" s="179">
        <v>0</v>
      </c>
      <c r="AD31" s="179">
        <v>0</v>
      </c>
      <c r="AE31" s="179">
        <v>0</v>
      </c>
      <c r="AF31" s="179">
        <v>0</v>
      </c>
      <c r="AG31" s="179">
        <v>0</v>
      </c>
      <c r="AH31" s="179">
        <v>0</v>
      </c>
      <c r="AI31" s="179">
        <v>0</v>
      </c>
      <c r="AJ31" s="179">
        <v>0</v>
      </c>
      <c r="AK31" s="179">
        <v>0</v>
      </c>
      <c r="AL31" s="179">
        <v>0</v>
      </c>
      <c r="AM31" s="179">
        <v>0</v>
      </c>
      <c r="AN31" s="179">
        <v>0</v>
      </c>
      <c r="AO31" s="183">
        <f t="shared" si="12"/>
        <v>40317</v>
      </c>
      <c r="AP31" s="181">
        <v>0</v>
      </c>
      <c r="AQ31" s="22">
        <v>0</v>
      </c>
      <c r="AR31" s="182">
        <f t="shared" si="9"/>
        <v>0</v>
      </c>
      <c r="AS31" s="184">
        <v>0</v>
      </c>
      <c r="AT31" s="185">
        <f t="shared" si="10"/>
        <v>40317</v>
      </c>
      <c r="AU31" s="178">
        <v>0</v>
      </c>
      <c r="AV31" s="179">
        <v>2476</v>
      </c>
      <c r="AW31" s="179">
        <f t="shared" si="15"/>
        <v>2476</v>
      </c>
      <c r="AX31" s="179">
        <v>0</v>
      </c>
      <c r="AY31" s="179">
        <v>0</v>
      </c>
      <c r="AZ31" s="179">
        <v>0</v>
      </c>
      <c r="BA31" s="179">
        <v>0</v>
      </c>
      <c r="BB31" s="179">
        <f t="shared" si="16"/>
        <v>0</v>
      </c>
      <c r="BC31" s="179">
        <v>0</v>
      </c>
      <c r="BD31" s="179">
        <v>0</v>
      </c>
      <c r="BE31" s="179">
        <v>0</v>
      </c>
      <c r="BF31" s="179">
        <f t="shared" si="17"/>
        <v>0</v>
      </c>
      <c r="BG31" s="179">
        <v>0</v>
      </c>
      <c r="BH31" s="179">
        <v>0</v>
      </c>
      <c r="BI31" s="179">
        <v>0</v>
      </c>
      <c r="BJ31" s="179">
        <v>0</v>
      </c>
      <c r="BK31" s="179">
        <f t="shared" si="18"/>
        <v>0</v>
      </c>
      <c r="BL31" s="179">
        <v>0</v>
      </c>
      <c r="BM31" s="179">
        <v>0</v>
      </c>
      <c r="BN31" s="179">
        <v>0</v>
      </c>
      <c r="BO31" s="179">
        <v>0</v>
      </c>
      <c r="BP31" s="179">
        <v>0</v>
      </c>
      <c r="BQ31" s="179">
        <v>0</v>
      </c>
      <c r="BR31" s="179">
        <v>0</v>
      </c>
      <c r="BS31" s="179">
        <v>0</v>
      </c>
      <c r="BT31" s="179">
        <v>0</v>
      </c>
      <c r="BU31" s="179">
        <v>0</v>
      </c>
      <c r="BV31" s="179">
        <v>0</v>
      </c>
      <c r="BW31" s="179">
        <f t="shared" si="19"/>
        <v>0</v>
      </c>
      <c r="BX31" s="179">
        <v>0</v>
      </c>
      <c r="BY31" s="179">
        <v>0</v>
      </c>
      <c r="BZ31" s="179">
        <f t="shared" si="20"/>
        <v>0</v>
      </c>
      <c r="CA31" s="179">
        <v>0</v>
      </c>
      <c r="CB31" s="179">
        <v>0</v>
      </c>
      <c r="CC31" s="179">
        <v>0</v>
      </c>
      <c r="CD31" s="180">
        <f t="shared" si="13"/>
        <v>2476</v>
      </c>
      <c r="CE31" s="184">
        <v>42815</v>
      </c>
    </row>
    <row r="32" spans="1:83" s="23" customFormat="1" ht="12" customHeight="1">
      <c r="A32" s="186" t="s">
        <v>95</v>
      </c>
      <c r="B32" s="187">
        <v>0</v>
      </c>
      <c r="C32" s="188">
        <v>0</v>
      </c>
      <c r="D32" s="188">
        <v>4</v>
      </c>
      <c r="E32" s="189">
        <f t="shared" si="14"/>
        <v>4</v>
      </c>
      <c r="F32" s="190">
        <v>0</v>
      </c>
      <c r="G32" s="191">
        <v>0</v>
      </c>
      <c r="H32" s="191">
        <v>0</v>
      </c>
      <c r="I32" s="191">
        <v>0</v>
      </c>
      <c r="J32" s="192">
        <f t="shared" si="6"/>
        <v>0</v>
      </c>
      <c r="K32" s="187">
        <v>4045</v>
      </c>
      <c r="L32" s="188">
        <v>0</v>
      </c>
      <c r="M32" s="188">
        <v>54</v>
      </c>
      <c r="N32" s="188">
        <f t="shared" si="27"/>
        <v>4099</v>
      </c>
      <c r="O32" s="188">
        <v>0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0</v>
      </c>
      <c r="Z32" s="188">
        <v>0</v>
      </c>
      <c r="AA32" s="188">
        <v>0</v>
      </c>
      <c r="AB32" s="188">
        <v>0</v>
      </c>
      <c r="AC32" s="188">
        <v>0</v>
      </c>
      <c r="AD32" s="188">
        <v>0</v>
      </c>
      <c r="AE32" s="188">
        <v>0</v>
      </c>
      <c r="AF32" s="188">
        <v>0</v>
      </c>
      <c r="AG32" s="188">
        <v>0</v>
      </c>
      <c r="AH32" s="188">
        <v>0</v>
      </c>
      <c r="AI32" s="188">
        <v>0</v>
      </c>
      <c r="AJ32" s="188">
        <v>0</v>
      </c>
      <c r="AK32" s="188">
        <v>0</v>
      </c>
      <c r="AL32" s="188">
        <v>0</v>
      </c>
      <c r="AM32" s="188">
        <v>0</v>
      </c>
      <c r="AN32" s="188">
        <v>0</v>
      </c>
      <c r="AO32" s="193">
        <f t="shared" si="12"/>
        <v>4099</v>
      </c>
      <c r="AP32" s="190">
        <v>0</v>
      </c>
      <c r="AQ32" s="191">
        <v>0</v>
      </c>
      <c r="AR32" s="192">
        <f t="shared" si="9"/>
        <v>0</v>
      </c>
      <c r="AS32" s="194">
        <v>0</v>
      </c>
      <c r="AT32" s="195">
        <f t="shared" si="10"/>
        <v>4099</v>
      </c>
      <c r="AU32" s="187">
        <v>0</v>
      </c>
      <c r="AV32" s="188">
        <v>0</v>
      </c>
      <c r="AW32" s="188">
        <f t="shared" si="15"/>
        <v>0</v>
      </c>
      <c r="AX32" s="188">
        <v>0</v>
      </c>
      <c r="AY32" s="188">
        <v>0</v>
      </c>
      <c r="AZ32" s="188">
        <v>0</v>
      </c>
      <c r="BA32" s="188">
        <v>0</v>
      </c>
      <c r="BB32" s="188">
        <f t="shared" si="16"/>
        <v>0</v>
      </c>
      <c r="BC32" s="188">
        <v>0</v>
      </c>
      <c r="BD32" s="188">
        <v>0</v>
      </c>
      <c r="BE32" s="188">
        <v>0</v>
      </c>
      <c r="BF32" s="188">
        <f t="shared" si="17"/>
        <v>0</v>
      </c>
      <c r="BG32" s="188">
        <v>0</v>
      </c>
      <c r="BH32" s="188">
        <v>0</v>
      </c>
      <c r="BI32" s="188">
        <v>0</v>
      </c>
      <c r="BJ32" s="188">
        <v>0</v>
      </c>
      <c r="BK32" s="188">
        <f t="shared" si="18"/>
        <v>0</v>
      </c>
      <c r="BL32" s="188">
        <v>0</v>
      </c>
      <c r="BM32" s="188">
        <v>0</v>
      </c>
      <c r="BN32" s="188">
        <v>0</v>
      </c>
      <c r="BO32" s="188">
        <v>0</v>
      </c>
      <c r="BP32" s="188">
        <v>0</v>
      </c>
      <c r="BQ32" s="188">
        <v>0</v>
      </c>
      <c r="BR32" s="188">
        <v>0</v>
      </c>
      <c r="BS32" s="188">
        <v>0</v>
      </c>
      <c r="BT32" s="188">
        <v>0</v>
      </c>
      <c r="BU32" s="188">
        <v>0</v>
      </c>
      <c r="BV32" s="188">
        <v>0</v>
      </c>
      <c r="BW32" s="188">
        <f t="shared" si="19"/>
        <v>0</v>
      </c>
      <c r="BX32" s="188">
        <v>0</v>
      </c>
      <c r="BY32" s="188">
        <v>0</v>
      </c>
      <c r="BZ32" s="188">
        <f t="shared" si="20"/>
        <v>0</v>
      </c>
      <c r="CA32" s="188">
        <v>0</v>
      </c>
      <c r="CB32" s="188">
        <v>0</v>
      </c>
      <c r="CC32" s="188">
        <v>0</v>
      </c>
      <c r="CD32" s="189">
        <f t="shared" si="13"/>
        <v>0</v>
      </c>
      <c r="CE32" s="194">
        <v>4103</v>
      </c>
    </row>
    <row r="33" spans="1:83" s="23" customFormat="1" ht="12" customHeight="1">
      <c r="A33" s="177" t="s">
        <v>96</v>
      </c>
      <c r="B33" s="178">
        <v>0</v>
      </c>
      <c r="C33" s="179">
        <v>0</v>
      </c>
      <c r="D33" s="179">
        <v>0</v>
      </c>
      <c r="E33" s="180">
        <f t="shared" si="14"/>
        <v>0</v>
      </c>
      <c r="F33" s="181">
        <v>0</v>
      </c>
      <c r="G33" s="22">
        <v>0</v>
      </c>
      <c r="H33" s="22">
        <v>0</v>
      </c>
      <c r="I33" s="22">
        <v>0</v>
      </c>
      <c r="J33" s="182">
        <f t="shared" si="6"/>
        <v>0</v>
      </c>
      <c r="K33" s="178">
        <v>16103</v>
      </c>
      <c r="L33" s="179">
        <v>0</v>
      </c>
      <c r="M33" s="179">
        <v>50</v>
      </c>
      <c r="N33" s="179">
        <f t="shared" si="27"/>
        <v>16153</v>
      </c>
      <c r="O33" s="179">
        <v>0</v>
      </c>
      <c r="P33" s="179">
        <v>0</v>
      </c>
      <c r="Q33" s="179">
        <v>0</v>
      </c>
      <c r="R33" s="179">
        <v>0</v>
      </c>
      <c r="S33" s="179">
        <v>0</v>
      </c>
      <c r="T33" s="179">
        <v>0</v>
      </c>
      <c r="U33" s="179">
        <v>0</v>
      </c>
      <c r="V33" s="179">
        <v>0</v>
      </c>
      <c r="W33" s="179">
        <v>0</v>
      </c>
      <c r="X33" s="179">
        <v>0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0</v>
      </c>
      <c r="AF33" s="179">
        <v>0</v>
      </c>
      <c r="AG33" s="179">
        <v>0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0</v>
      </c>
      <c r="AN33" s="179">
        <v>0</v>
      </c>
      <c r="AO33" s="183">
        <f t="shared" si="12"/>
        <v>16153</v>
      </c>
      <c r="AP33" s="181">
        <v>0</v>
      </c>
      <c r="AQ33" s="22">
        <v>0</v>
      </c>
      <c r="AR33" s="182">
        <f t="shared" si="9"/>
        <v>0</v>
      </c>
      <c r="AS33" s="184">
        <v>0</v>
      </c>
      <c r="AT33" s="185">
        <f t="shared" si="10"/>
        <v>16153</v>
      </c>
      <c r="AU33" s="178">
        <v>0</v>
      </c>
      <c r="AV33" s="179">
        <v>2379</v>
      </c>
      <c r="AW33" s="179">
        <f t="shared" si="15"/>
        <v>2379</v>
      </c>
      <c r="AX33" s="179">
        <v>0</v>
      </c>
      <c r="AY33" s="179">
        <v>0</v>
      </c>
      <c r="AZ33" s="179">
        <v>0</v>
      </c>
      <c r="BA33" s="179">
        <v>0</v>
      </c>
      <c r="BB33" s="179">
        <f t="shared" si="16"/>
        <v>0</v>
      </c>
      <c r="BC33" s="179">
        <v>0</v>
      </c>
      <c r="BD33" s="179">
        <v>0</v>
      </c>
      <c r="BE33" s="179">
        <v>0</v>
      </c>
      <c r="BF33" s="179">
        <f t="shared" si="17"/>
        <v>0</v>
      </c>
      <c r="BG33" s="179">
        <v>0</v>
      </c>
      <c r="BH33" s="179">
        <v>0</v>
      </c>
      <c r="BI33" s="179">
        <v>0</v>
      </c>
      <c r="BJ33" s="179">
        <v>0</v>
      </c>
      <c r="BK33" s="179">
        <f t="shared" si="18"/>
        <v>0</v>
      </c>
      <c r="BL33" s="179">
        <v>0</v>
      </c>
      <c r="BM33" s="179">
        <v>0</v>
      </c>
      <c r="BN33" s="179">
        <v>0</v>
      </c>
      <c r="BO33" s="179">
        <v>0</v>
      </c>
      <c r="BP33" s="179">
        <v>0</v>
      </c>
      <c r="BQ33" s="179">
        <v>0</v>
      </c>
      <c r="BR33" s="179">
        <v>0</v>
      </c>
      <c r="BS33" s="179">
        <v>0</v>
      </c>
      <c r="BT33" s="179">
        <v>0</v>
      </c>
      <c r="BU33" s="179">
        <v>0</v>
      </c>
      <c r="BV33" s="179">
        <v>0</v>
      </c>
      <c r="BW33" s="179">
        <f t="shared" si="19"/>
        <v>0</v>
      </c>
      <c r="BX33" s="179">
        <v>0</v>
      </c>
      <c r="BY33" s="179">
        <v>0</v>
      </c>
      <c r="BZ33" s="179">
        <f t="shared" si="20"/>
        <v>0</v>
      </c>
      <c r="CA33" s="179">
        <v>0</v>
      </c>
      <c r="CB33" s="179">
        <v>0</v>
      </c>
      <c r="CC33" s="179">
        <v>0</v>
      </c>
      <c r="CD33" s="180">
        <f t="shared" si="13"/>
        <v>2379</v>
      </c>
      <c r="CE33" s="184">
        <v>18532</v>
      </c>
    </row>
    <row r="34" spans="1:83" s="23" customFormat="1" ht="12" customHeight="1">
      <c r="A34" s="186" t="s">
        <v>97</v>
      </c>
      <c r="B34" s="187">
        <v>104</v>
      </c>
      <c r="C34" s="188">
        <v>932</v>
      </c>
      <c r="D34" s="188">
        <v>4</v>
      </c>
      <c r="E34" s="189">
        <f t="shared" si="14"/>
        <v>1040</v>
      </c>
      <c r="F34" s="190">
        <v>0</v>
      </c>
      <c r="G34" s="191">
        <v>0</v>
      </c>
      <c r="H34" s="191">
        <v>0</v>
      </c>
      <c r="I34" s="191">
        <v>0</v>
      </c>
      <c r="J34" s="192">
        <f t="shared" si="6"/>
        <v>0</v>
      </c>
      <c r="K34" s="187">
        <v>37086</v>
      </c>
      <c r="L34" s="188">
        <v>0</v>
      </c>
      <c r="M34" s="188">
        <v>912</v>
      </c>
      <c r="N34" s="188">
        <f t="shared" si="27"/>
        <v>37998</v>
      </c>
      <c r="O34" s="188">
        <v>0</v>
      </c>
      <c r="P34" s="188">
        <v>0</v>
      </c>
      <c r="Q34" s="188">
        <v>0</v>
      </c>
      <c r="R34" s="188">
        <v>0</v>
      </c>
      <c r="S34" s="188">
        <v>0</v>
      </c>
      <c r="T34" s="188">
        <v>0</v>
      </c>
      <c r="U34" s="188">
        <v>0</v>
      </c>
      <c r="V34" s="188">
        <v>0</v>
      </c>
      <c r="W34" s="188">
        <v>0</v>
      </c>
      <c r="X34" s="188">
        <v>0</v>
      </c>
      <c r="Y34" s="188">
        <v>0</v>
      </c>
      <c r="Z34" s="188">
        <v>6</v>
      </c>
      <c r="AA34" s="188">
        <v>0</v>
      </c>
      <c r="AB34" s="188">
        <v>0</v>
      </c>
      <c r="AC34" s="188">
        <v>0</v>
      </c>
      <c r="AD34" s="188">
        <v>0</v>
      </c>
      <c r="AE34" s="188">
        <v>0</v>
      </c>
      <c r="AF34" s="188">
        <v>0</v>
      </c>
      <c r="AG34" s="188">
        <v>0</v>
      </c>
      <c r="AH34" s="188">
        <v>0</v>
      </c>
      <c r="AI34" s="188">
        <v>0</v>
      </c>
      <c r="AJ34" s="188">
        <v>0</v>
      </c>
      <c r="AK34" s="188">
        <v>0</v>
      </c>
      <c r="AL34" s="188">
        <v>0</v>
      </c>
      <c r="AM34" s="188">
        <v>0</v>
      </c>
      <c r="AN34" s="188">
        <v>0</v>
      </c>
      <c r="AO34" s="193">
        <f t="shared" si="12"/>
        <v>38004</v>
      </c>
      <c r="AP34" s="190">
        <v>0</v>
      </c>
      <c r="AQ34" s="191">
        <v>0</v>
      </c>
      <c r="AR34" s="192">
        <f t="shared" si="9"/>
        <v>0</v>
      </c>
      <c r="AS34" s="194">
        <v>0</v>
      </c>
      <c r="AT34" s="195">
        <f t="shared" si="10"/>
        <v>38004</v>
      </c>
      <c r="AU34" s="187">
        <v>0</v>
      </c>
      <c r="AV34" s="188">
        <v>0</v>
      </c>
      <c r="AW34" s="188">
        <f t="shared" si="15"/>
        <v>0</v>
      </c>
      <c r="AX34" s="188">
        <v>0</v>
      </c>
      <c r="AY34" s="188">
        <v>0</v>
      </c>
      <c r="AZ34" s="188">
        <v>0</v>
      </c>
      <c r="BA34" s="188">
        <v>0</v>
      </c>
      <c r="BB34" s="188">
        <f t="shared" si="16"/>
        <v>0</v>
      </c>
      <c r="BC34" s="188">
        <v>0</v>
      </c>
      <c r="BD34" s="188">
        <v>0</v>
      </c>
      <c r="BE34" s="188">
        <v>0</v>
      </c>
      <c r="BF34" s="188">
        <f t="shared" si="17"/>
        <v>0</v>
      </c>
      <c r="BG34" s="188">
        <v>0</v>
      </c>
      <c r="BH34" s="188">
        <v>0</v>
      </c>
      <c r="BI34" s="188">
        <v>0</v>
      </c>
      <c r="BJ34" s="188">
        <v>0</v>
      </c>
      <c r="BK34" s="188">
        <f t="shared" si="18"/>
        <v>0</v>
      </c>
      <c r="BL34" s="188">
        <v>0</v>
      </c>
      <c r="BM34" s="188">
        <v>0</v>
      </c>
      <c r="BN34" s="188">
        <v>0</v>
      </c>
      <c r="BO34" s="188">
        <v>0</v>
      </c>
      <c r="BP34" s="188">
        <v>0</v>
      </c>
      <c r="BQ34" s="188">
        <v>0</v>
      </c>
      <c r="BR34" s="188">
        <v>0</v>
      </c>
      <c r="BS34" s="188">
        <v>0</v>
      </c>
      <c r="BT34" s="188">
        <v>0</v>
      </c>
      <c r="BU34" s="188">
        <v>0</v>
      </c>
      <c r="BV34" s="188">
        <v>0</v>
      </c>
      <c r="BW34" s="188">
        <f t="shared" si="19"/>
        <v>0</v>
      </c>
      <c r="BX34" s="188">
        <v>0</v>
      </c>
      <c r="BY34" s="188">
        <v>0</v>
      </c>
      <c r="BZ34" s="188">
        <f t="shared" si="20"/>
        <v>0</v>
      </c>
      <c r="CA34" s="188">
        <v>0</v>
      </c>
      <c r="CB34" s="188">
        <v>0</v>
      </c>
      <c r="CC34" s="188">
        <v>0</v>
      </c>
      <c r="CD34" s="189">
        <f t="shared" si="13"/>
        <v>0</v>
      </c>
      <c r="CE34" s="194">
        <v>39044</v>
      </c>
    </row>
    <row r="35" spans="1:83" s="23" customFormat="1" ht="12" customHeight="1">
      <c r="A35" s="177" t="s">
        <v>98</v>
      </c>
      <c r="B35" s="178">
        <v>140</v>
      </c>
      <c r="C35" s="179">
        <v>52</v>
      </c>
      <c r="D35" s="179">
        <v>3</v>
      </c>
      <c r="E35" s="180">
        <f t="shared" si="14"/>
        <v>195</v>
      </c>
      <c r="F35" s="181">
        <v>0</v>
      </c>
      <c r="G35" s="22">
        <v>0</v>
      </c>
      <c r="H35" s="22">
        <v>0</v>
      </c>
      <c r="I35" s="22">
        <v>0</v>
      </c>
      <c r="J35" s="182">
        <f t="shared" si="6"/>
        <v>0</v>
      </c>
      <c r="K35" s="178">
        <v>0</v>
      </c>
      <c r="L35" s="179">
        <v>33439</v>
      </c>
      <c r="M35" s="179">
        <v>233</v>
      </c>
      <c r="N35" s="179">
        <f t="shared" si="27"/>
        <v>33672</v>
      </c>
      <c r="O35" s="179">
        <v>0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0</v>
      </c>
      <c r="V35" s="179">
        <v>0</v>
      </c>
      <c r="W35" s="179">
        <v>0</v>
      </c>
      <c r="X35" s="179">
        <v>5927</v>
      </c>
      <c r="Y35" s="179">
        <v>0</v>
      </c>
      <c r="Z35" s="179">
        <v>0</v>
      </c>
      <c r="AA35" s="179">
        <v>15</v>
      </c>
      <c r="AB35" s="179">
        <v>0</v>
      </c>
      <c r="AC35" s="179">
        <v>0</v>
      </c>
      <c r="AD35" s="179">
        <v>0</v>
      </c>
      <c r="AE35" s="179">
        <v>0</v>
      </c>
      <c r="AF35" s="179">
        <v>0</v>
      </c>
      <c r="AG35" s="179">
        <v>0</v>
      </c>
      <c r="AH35" s="179">
        <v>0</v>
      </c>
      <c r="AI35" s="179">
        <v>0</v>
      </c>
      <c r="AJ35" s="179">
        <v>0</v>
      </c>
      <c r="AK35" s="179">
        <v>0</v>
      </c>
      <c r="AL35" s="179">
        <v>0</v>
      </c>
      <c r="AM35" s="179">
        <v>0</v>
      </c>
      <c r="AN35" s="179">
        <v>0</v>
      </c>
      <c r="AO35" s="183">
        <f t="shared" si="12"/>
        <v>39614</v>
      </c>
      <c r="AP35" s="181">
        <v>0</v>
      </c>
      <c r="AQ35" s="22">
        <v>0</v>
      </c>
      <c r="AR35" s="182">
        <f t="shared" si="9"/>
        <v>0</v>
      </c>
      <c r="AS35" s="184">
        <v>0</v>
      </c>
      <c r="AT35" s="185">
        <f t="shared" si="10"/>
        <v>39614</v>
      </c>
      <c r="AU35" s="178">
        <v>0</v>
      </c>
      <c r="AV35" s="179">
        <v>0</v>
      </c>
      <c r="AW35" s="179">
        <f t="shared" si="15"/>
        <v>0</v>
      </c>
      <c r="AX35" s="179">
        <v>0</v>
      </c>
      <c r="AY35" s="179">
        <v>0</v>
      </c>
      <c r="AZ35" s="179">
        <v>0</v>
      </c>
      <c r="BA35" s="179">
        <v>0</v>
      </c>
      <c r="BB35" s="179">
        <f t="shared" si="16"/>
        <v>0</v>
      </c>
      <c r="BC35" s="179">
        <v>0</v>
      </c>
      <c r="BD35" s="179">
        <v>0</v>
      </c>
      <c r="BE35" s="179">
        <v>0</v>
      </c>
      <c r="BF35" s="179">
        <f t="shared" si="17"/>
        <v>0</v>
      </c>
      <c r="BG35" s="179">
        <v>0</v>
      </c>
      <c r="BH35" s="179">
        <v>0</v>
      </c>
      <c r="BI35" s="179">
        <v>0</v>
      </c>
      <c r="BJ35" s="179">
        <v>0</v>
      </c>
      <c r="BK35" s="179">
        <f t="shared" si="18"/>
        <v>0</v>
      </c>
      <c r="BL35" s="179">
        <v>0</v>
      </c>
      <c r="BM35" s="179">
        <v>0</v>
      </c>
      <c r="BN35" s="179">
        <v>0</v>
      </c>
      <c r="BO35" s="179">
        <v>0</v>
      </c>
      <c r="BP35" s="179">
        <v>0</v>
      </c>
      <c r="BQ35" s="179">
        <v>0</v>
      </c>
      <c r="BR35" s="179">
        <v>0</v>
      </c>
      <c r="BS35" s="179">
        <v>0</v>
      </c>
      <c r="BT35" s="179">
        <v>1</v>
      </c>
      <c r="BU35" s="179">
        <v>0</v>
      </c>
      <c r="BV35" s="179">
        <v>0</v>
      </c>
      <c r="BW35" s="179">
        <f t="shared" si="19"/>
        <v>1</v>
      </c>
      <c r="BX35" s="179">
        <v>0</v>
      </c>
      <c r="BY35" s="179">
        <v>0</v>
      </c>
      <c r="BZ35" s="179">
        <f t="shared" si="20"/>
        <v>0</v>
      </c>
      <c r="CA35" s="179">
        <v>0</v>
      </c>
      <c r="CB35" s="179">
        <v>0</v>
      </c>
      <c r="CC35" s="179">
        <v>0</v>
      </c>
      <c r="CD35" s="180">
        <f t="shared" si="13"/>
        <v>1</v>
      </c>
      <c r="CE35" s="184">
        <v>39810</v>
      </c>
    </row>
    <row r="36" spans="1:83" s="23" customFormat="1" ht="12" customHeight="1">
      <c r="A36" s="186" t="s">
        <v>99</v>
      </c>
      <c r="B36" s="187">
        <v>49</v>
      </c>
      <c r="C36" s="188">
        <v>25</v>
      </c>
      <c r="D36" s="188">
        <v>13</v>
      </c>
      <c r="E36" s="189">
        <f t="shared" si="14"/>
        <v>87</v>
      </c>
      <c r="F36" s="190">
        <v>0</v>
      </c>
      <c r="G36" s="191">
        <v>0</v>
      </c>
      <c r="H36" s="191">
        <v>0</v>
      </c>
      <c r="I36" s="191">
        <v>0</v>
      </c>
      <c r="J36" s="192">
        <f t="shared" si="6"/>
        <v>0</v>
      </c>
      <c r="K36" s="187">
        <v>315</v>
      </c>
      <c r="L36" s="188">
        <v>0</v>
      </c>
      <c r="M36" s="188">
        <v>20295</v>
      </c>
      <c r="N36" s="188">
        <f t="shared" si="27"/>
        <v>20610</v>
      </c>
      <c r="O36" s="188">
        <v>406</v>
      </c>
      <c r="P36" s="188">
        <v>0</v>
      </c>
      <c r="Q36" s="188">
        <v>0</v>
      </c>
      <c r="R36" s="188">
        <v>0</v>
      </c>
      <c r="S36" s="188">
        <v>0</v>
      </c>
      <c r="T36" s="188">
        <v>6</v>
      </c>
      <c r="U36" s="188">
        <v>0</v>
      </c>
      <c r="V36" s="188">
        <v>0</v>
      </c>
      <c r="W36" s="188">
        <v>0</v>
      </c>
      <c r="X36" s="188">
        <v>0</v>
      </c>
      <c r="Y36" s="188">
        <v>0</v>
      </c>
      <c r="Z36" s="188">
        <v>9</v>
      </c>
      <c r="AA36" s="188">
        <v>0</v>
      </c>
      <c r="AB36" s="188">
        <v>0</v>
      </c>
      <c r="AC36" s="188">
        <v>0</v>
      </c>
      <c r="AD36" s="188">
        <v>0</v>
      </c>
      <c r="AE36" s="188">
        <v>0</v>
      </c>
      <c r="AF36" s="188">
        <v>0</v>
      </c>
      <c r="AG36" s="188">
        <v>0</v>
      </c>
      <c r="AH36" s="188">
        <v>0</v>
      </c>
      <c r="AI36" s="188">
        <v>0</v>
      </c>
      <c r="AJ36" s="188">
        <v>0</v>
      </c>
      <c r="AK36" s="188">
        <v>0</v>
      </c>
      <c r="AL36" s="188">
        <v>0</v>
      </c>
      <c r="AM36" s="188">
        <v>0</v>
      </c>
      <c r="AN36" s="188">
        <v>0</v>
      </c>
      <c r="AO36" s="193">
        <f t="shared" si="12"/>
        <v>21031</v>
      </c>
      <c r="AP36" s="190">
        <v>0</v>
      </c>
      <c r="AQ36" s="191">
        <v>0</v>
      </c>
      <c r="AR36" s="192">
        <f t="shared" si="9"/>
        <v>0</v>
      </c>
      <c r="AS36" s="194">
        <v>0</v>
      </c>
      <c r="AT36" s="195">
        <f t="shared" si="10"/>
        <v>21031</v>
      </c>
      <c r="AU36" s="187">
        <v>0</v>
      </c>
      <c r="AV36" s="188">
        <v>187</v>
      </c>
      <c r="AW36" s="188">
        <f t="shared" si="15"/>
        <v>187</v>
      </c>
      <c r="AX36" s="188">
        <v>0</v>
      </c>
      <c r="AY36" s="188">
        <v>0</v>
      </c>
      <c r="AZ36" s="188">
        <v>0</v>
      </c>
      <c r="BA36" s="188">
        <v>0</v>
      </c>
      <c r="BB36" s="188">
        <f t="shared" si="16"/>
        <v>0</v>
      </c>
      <c r="BC36" s="188">
        <v>0</v>
      </c>
      <c r="BD36" s="188">
        <v>0</v>
      </c>
      <c r="BE36" s="188">
        <v>0</v>
      </c>
      <c r="BF36" s="188">
        <f t="shared" si="17"/>
        <v>0</v>
      </c>
      <c r="BG36" s="188">
        <v>0</v>
      </c>
      <c r="BH36" s="188">
        <v>0</v>
      </c>
      <c r="BI36" s="188">
        <v>0</v>
      </c>
      <c r="BJ36" s="188">
        <v>0</v>
      </c>
      <c r="BK36" s="188">
        <f t="shared" si="18"/>
        <v>0</v>
      </c>
      <c r="BL36" s="188">
        <v>0</v>
      </c>
      <c r="BM36" s="188">
        <v>0</v>
      </c>
      <c r="BN36" s="188">
        <v>0</v>
      </c>
      <c r="BO36" s="188">
        <v>0</v>
      </c>
      <c r="BP36" s="188">
        <v>0</v>
      </c>
      <c r="BQ36" s="188">
        <v>0</v>
      </c>
      <c r="BR36" s="188">
        <v>0</v>
      </c>
      <c r="BS36" s="188">
        <v>0</v>
      </c>
      <c r="BT36" s="188">
        <v>0</v>
      </c>
      <c r="BU36" s="188">
        <v>0</v>
      </c>
      <c r="BV36" s="188">
        <v>0</v>
      </c>
      <c r="BW36" s="188">
        <f t="shared" si="19"/>
        <v>0</v>
      </c>
      <c r="BX36" s="188">
        <v>0</v>
      </c>
      <c r="BY36" s="188">
        <v>0</v>
      </c>
      <c r="BZ36" s="188">
        <f t="shared" si="20"/>
        <v>0</v>
      </c>
      <c r="CA36" s="188">
        <v>0</v>
      </c>
      <c r="CB36" s="188">
        <v>0</v>
      </c>
      <c r="CC36" s="188">
        <v>0</v>
      </c>
      <c r="CD36" s="189">
        <f t="shared" si="13"/>
        <v>187</v>
      </c>
      <c r="CE36" s="194">
        <v>21305</v>
      </c>
    </row>
    <row r="37" spans="1:83" s="23" customFormat="1" ht="12" customHeight="1">
      <c r="A37" s="177" t="s">
        <v>100</v>
      </c>
      <c r="B37" s="178">
        <v>9</v>
      </c>
      <c r="C37" s="179">
        <v>3</v>
      </c>
      <c r="D37" s="179">
        <v>2</v>
      </c>
      <c r="E37" s="180">
        <f t="shared" si="14"/>
        <v>14</v>
      </c>
      <c r="F37" s="181">
        <v>0</v>
      </c>
      <c r="G37" s="22">
        <v>0</v>
      </c>
      <c r="H37" s="22">
        <v>0</v>
      </c>
      <c r="I37" s="22">
        <v>0</v>
      </c>
      <c r="J37" s="182">
        <f t="shared" si="6"/>
        <v>0</v>
      </c>
      <c r="K37" s="178">
        <v>113</v>
      </c>
      <c r="L37" s="179">
        <v>49</v>
      </c>
      <c r="M37" s="179">
        <v>47887</v>
      </c>
      <c r="N37" s="179">
        <f t="shared" si="27"/>
        <v>48049</v>
      </c>
      <c r="O37" s="179">
        <v>0</v>
      </c>
      <c r="P37" s="179">
        <v>0</v>
      </c>
      <c r="Q37" s="179">
        <v>0</v>
      </c>
      <c r="R37" s="179">
        <v>0</v>
      </c>
      <c r="S37" s="179">
        <v>29</v>
      </c>
      <c r="T37" s="179">
        <v>0</v>
      </c>
      <c r="U37" s="179">
        <v>0</v>
      </c>
      <c r="V37" s="179">
        <v>0</v>
      </c>
      <c r="W37" s="179">
        <v>0</v>
      </c>
      <c r="X37" s="179">
        <v>581</v>
      </c>
      <c r="Y37" s="179">
        <v>69</v>
      </c>
      <c r="Z37" s="179">
        <v>51</v>
      </c>
      <c r="AA37" s="179">
        <v>93</v>
      </c>
      <c r="AB37" s="179">
        <v>9</v>
      </c>
      <c r="AC37" s="179">
        <v>0</v>
      </c>
      <c r="AD37" s="179">
        <v>0</v>
      </c>
      <c r="AE37" s="179">
        <v>0</v>
      </c>
      <c r="AF37" s="179">
        <v>0</v>
      </c>
      <c r="AG37" s="179">
        <v>0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0</v>
      </c>
      <c r="AN37" s="179">
        <v>0</v>
      </c>
      <c r="AO37" s="183">
        <f t="shared" si="12"/>
        <v>48881</v>
      </c>
      <c r="AP37" s="181">
        <v>0</v>
      </c>
      <c r="AQ37" s="22">
        <v>0</v>
      </c>
      <c r="AR37" s="182">
        <f t="shared" si="9"/>
        <v>0</v>
      </c>
      <c r="AS37" s="184">
        <v>0</v>
      </c>
      <c r="AT37" s="185">
        <f t="shared" si="10"/>
        <v>48881</v>
      </c>
      <c r="AU37" s="178">
        <v>0</v>
      </c>
      <c r="AV37" s="179">
        <v>4084</v>
      </c>
      <c r="AW37" s="179">
        <f t="shared" si="15"/>
        <v>4084</v>
      </c>
      <c r="AX37" s="179">
        <v>0</v>
      </c>
      <c r="AY37" s="179">
        <v>0</v>
      </c>
      <c r="AZ37" s="179">
        <v>0</v>
      </c>
      <c r="BA37" s="179">
        <v>0</v>
      </c>
      <c r="BB37" s="179">
        <f t="shared" si="16"/>
        <v>0</v>
      </c>
      <c r="BC37" s="179">
        <v>0</v>
      </c>
      <c r="BD37" s="179">
        <v>0</v>
      </c>
      <c r="BE37" s="179">
        <v>0</v>
      </c>
      <c r="BF37" s="179">
        <f t="shared" si="17"/>
        <v>0</v>
      </c>
      <c r="BG37" s="179">
        <v>0</v>
      </c>
      <c r="BH37" s="179">
        <v>0</v>
      </c>
      <c r="BI37" s="179">
        <v>0</v>
      </c>
      <c r="BJ37" s="179">
        <v>0</v>
      </c>
      <c r="BK37" s="179">
        <f t="shared" si="18"/>
        <v>0</v>
      </c>
      <c r="BL37" s="179">
        <v>0</v>
      </c>
      <c r="BM37" s="179">
        <v>0</v>
      </c>
      <c r="BN37" s="179">
        <v>0</v>
      </c>
      <c r="BO37" s="179">
        <v>0</v>
      </c>
      <c r="BP37" s="179">
        <v>0</v>
      </c>
      <c r="BQ37" s="179">
        <v>0</v>
      </c>
      <c r="BR37" s="179">
        <v>0</v>
      </c>
      <c r="BS37" s="179">
        <v>0</v>
      </c>
      <c r="BT37" s="179">
        <v>0</v>
      </c>
      <c r="BU37" s="179">
        <v>0</v>
      </c>
      <c r="BV37" s="179">
        <v>0</v>
      </c>
      <c r="BW37" s="179">
        <f t="shared" si="19"/>
        <v>0</v>
      </c>
      <c r="BX37" s="179">
        <v>0</v>
      </c>
      <c r="BY37" s="179">
        <v>0</v>
      </c>
      <c r="BZ37" s="179">
        <f t="shared" si="20"/>
        <v>0</v>
      </c>
      <c r="CA37" s="179">
        <v>0</v>
      </c>
      <c r="CB37" s="179">
        <v>0</v>
      </c>
      <c r="CC37" s="179">
        <v>0</v>
      </c>
      <c r="CD37" s="180">
        <f t="shared" si="13"/>
        <v>4084</v>
      </c>
      <c r="CE37" s="184">
        <v>52979</v>
      </c>
    </row>
    <row r="38" spans="1:83" s="23" customFormat="1" ht="12" customHeight="1">
      <c r="A38" s="186" t="s">
        <v>101</v>
      </c>
      <c r="B38" s="187">
        <v>77</v>
      </c>
      <c r="C38" s="188">
        <v>36</v>
      </c>
      <c r="D38" s="188">
        <v>1</v>
      </c>
      <c r="E38" s="189">
        <f t="shared" si="14"/>
        <v>114</v>
      </c>
      <c r="F38" s="190">
        <v>0</v>
      </c>
      <c r="G38" s="191">
        <v>0</v>
      </c>
      <c r="H38" s="191">
        <v>0</v>
      </c>
      <c r="I38" s="191">
        <v>0</v>
      </c>
      <c r="J38" s="192">
        <f t="shared" ref="J38:J69" si="28">SUM(F38,G38,H38,I38)</f>
        <v>0</v>
      </c>
      <c r="K38" s="187">
        <v>0</v>
      </c>
      <c r="L38" s="188">
        <v>14</v>
      </c>
      <c r="M38" s="188">
        <v>9711</v>
      </c>
      <c r="N38" s="188">
        <f t="shared" si="27"/>
        <v>9725</v>
      </c>
      <c r="O38" s="188">
        <v>0</v>
      </c>
      <c r="P38" s="188">
        <v>0</v>
      </c>
      <c r="Q38" s="188">
        <v>0</v>
      </c>
      <c r="R38" s="188">
        <v>0</v>
      </c>
      <c r="S38" s="188">
        <v>0</v>
      </c>
      <c r="T38" s="188">
        <v>0</v>
      </c>
      <c r="U38" s="188">
        <v>0</v>
      </c>
      <c r="V38" s="188">
        <v>0</v>
      </c>
      <c r="W38" s="188">
        <v>0</v>
      </c>
      <c r="X38" s="188">
        <v>0</v>
      </c>
      <c r="Y38" s="188">
        <v>0</v>
      </c>
      <c r="Z38" s="188">
        <v>0</v>
      </c>
      <c r="AA38" s="188">
        <v>0</v>
      </c>
      <c r="AB38" s="188">
        <v>0</v>
      </c>
      <c r="AC38" s="188">
        <v>0</v>
      </c>
      <c r="AD38" s="188">
        <v>0</v>
      </c>
      <c r="AE38" s="188">
        <v>0</v>
      </c>
      <c r="AF38" s="188">
        <v>0</v>
      </c>
      <c r="AG38" s="188">
        <v>0</v>
      </c>
      <c r="AH38" s="188">
        <v>0</v>
      </c>
      <c r="AI38" s="188">
        <v>0</v>
      </c>
      <c r="AJ38" s="188">
        <v>0</v>
      </c>
      <c r="AK38" s="188">
        <v>0</v>
      </c>
      <c r="AL38" s="188">
        <v>0</v>
      </c>
      <c r="AM38" s="188">
        <v>0</v>
      </c>
      <c r="AN38" s="188">
        <v>0</v>
      </c>
      <c r="AO38" s="193">
        <f t="shared" si="12"/>
        <v>9725</v>
      </c>
      <c r="AP38" s="190">
        <v>0</v>
      </c>
      <c r="AQ38" s="191">
        <v>0</v>
      </c>
      <c r="AR38" s="192">
        <f t="shared" ref="AR38:AR69" si="29">SUM(AP38,AQ38)</f>
        <v>0</v>
      </c>
      <c r="AS38" s="194">
        <v>0</v>
      </c>
      <c r="AT38" s="195">
        <f t="shared" ref="AT38:AT69" si="30">SUM(AS38,AR38,AO38,J38)</f>
        <v>9725</v>
      </c>
      <c r="AU38" s="187">
        <v>0</v>
      </c>
      <c r="AV38" s="188">
        <v>121</v>
      </c>
      <c r="AW38" s="188">
        <f t="shared" si="15"/>
        <v>121</v>
      </c>
      <c r="AX38" s="188">
        <v>0</v>
      </c>
      <c r="AY38" s="188">
        <v>0</v>
      </c>
      <c r="AZ38" s="188">
        <v>0</v>
      </c>
      <c r="BA38" s="188">
        <v>0</v>
      </c>
      <c r="BB38" s="188">
        <f t="shared" si="16"/>
        <v>0</v>
      </c>
      <c r="BC38" s="188">
        <v>0</v>
      </c>
      <c r="BD38" s="188">
        <v>0</v>
      </c>
      <c r="BE38" s="188">
        <v>0</v>
      </c>
      <c r="BF38" s="188">
        <f t="shared" si="17"/>
        <v>0</v>
      </c>
      <c r="BG38" s="188">
        <v>0</v>
      </c>
      <c r="BH38" s="188">
        <v>0</v>
      </c>
      <c r="BI38" s="188">
        <v>0</v>
      </c>
      <c r="BJ38" s="188">
        <v>0</v>
      </c>
      <c r="BK38" s="188">
        <f t="shared" si="18"/>
        <v>0</v>
      </c>
      <c r="BL38" s="188">
        <v>0</v>
      </c>
      <c r="BM38" s="188">
        <v>0</v>
      </c>
      <c r="BN38" s="188">
        <v>0</v>
      </c>
      <c r="BO38" s="188">
        <v>0</v>
      </c>
      <c r="BP38" s="188">
        <v>0</v>
      </c>
      <c r="BQ38" s="188">
        <v>0</v>
      </c>
      <c r="BR38" s="188">
        <v>0</v>
      </c>
      <c r="BS38" s="188">
        <v>0</v>
      </c>
      <c r="BT38" s="188">
        <v>0</v>
      </c>
      <c r="BU38" s="188">
        <v>0</v>
      </c>
      <c r="BV38" s="188">
        <v>0</v>
      </c>
      <c r="BW38" s="188">
        <f t="shared" si="19"/>
        <v>0</v>
      </c>
      <c r="BX38" s="188">
        <v>0</v>
      </c>
      <c r="BY38" s="188">
        <v>0</v>
      </c>
      <c r="BZ38" s="188">
        <f t="shared" si="20"/>
        <v>0</v>
      </c>
      <c r="CA38" s="188">
        <v>0</v>
      </c>
      <c r="CB38" s="188">
        <v>0</v>
      </c>
      <c r="CC38" s="188">
        <v>0</v>
      </c>
      <c r="CD38" s="189">
        <f t="shared" si="13"/>
        <v>121</v>
      </c>
      <c r="CE38" s="194">
        <v>9960</v>
      </c>
    </row>
    <row r="39" spans="1:83" s="23" customFormat="1" ht="12" customHeight="1">
      <c r="A39" s="177" t="s">
        <v>102</v>
      </c>
      <c r="B39" s="178">
        <v>696</v>
      </c>
      <c r="C39" s="179">
        <v>36</v>
      </c>
      <c r="D39" s="179">
        <v>8</v>
      </c>
      <c r="E39" s="180">
        <f t="shared" si="14"/>
        <v>740</v>
      </c>
      <c r="F39" s="181">
        <v>0</v>
      </c>
      <c r="G39" s="22">
        <v>0</v>
      </c>
      <c r="H39" s="22">
        <v>0</v>
      </c>
      <c r="I39" s="22">
        <v>0</v>
      </c>
      <c r="J39" s="182">
        <f t="shared" si="28"/>
        <v>0</v>
      </c>
      <c r="K39" s="178">
        <v>0</v>
      </c>
      <c r="L39" s="179">
        <v>0</v>
      </c>
      <c r="M39" s="179">
        <v>11712</v>
      </c>
      <c r="N39" s="179">
        <f t="shared" si="27"/>
        <v>11712</v>
      </c>
      <c r="O39" s="179">
        <v>0</v>
      </c>
      <c r="P39" s="179">
        <v>0</v>
      </c>
      <c r="Q39" s="179">
        <v>0</v>
      </c>
      <c r="R39" s="179">
        <v>0</v>
      </c>
      <c r="S39" s="179">
        <v>0</v>
      </c>
      <c r="T39" s="179">
        <v>0</v>
      </c>
      <c r="U39" s="179">
        <v>0</v>
      </c>
      <c r="V39" s="179">
        <v>0</v>
      </c>
      <c r="W39" s="179">
        <v>0</v>
      </c>
      <c r="X39" s="179">
        <v>0</v>
      </c>
      <c r="Y39" s="179">
        <v>0</v>
      </c>
      <c r="Z39" s="179">
        <v>0</v>
      </c>
      <c r="AA39" s="179">
        <v>0</v>
      </c>
      <c r="AB39" s="179">
        <v>0</v>
      </c>
      <c r="AC39" s="179">
        <v>0</v>
      </c>
      <c r="AD39" s="179">
        <v>0</v>
      </c>
      <c r="AE39" s="179">
        <v>0</v>
      </c>
      <c r="AF39" s="179">
        <v>0</v>
      </c>
      <c r="AG39" s="179">
        <v>0</v>
      </c>
      <c r="AH39" s="179">
        <v>0</v>
      </c>
      <c r="AI39" s="179">
        <v>0</v>
      </c>
      <c r="AJ39" s="179">
        <v>0</v>
      </c>
      <c r="AK39" s="179">
        <v>0</v>
      </c>
      <c r="AL39" s="179">
        <v>0</v>
      </c>
      <c r="AM39" s="179">
        <v>0</v>
      </c>
      <c r="AN39" s="179">
        <v>0</v>
      </c>
      <c r="AO39" s="183">
        <f t="shared" si="12"/>
        <v>11712</v>
      </c>
      <c r="AP39" s="181">
        <v>0</v>
      </c>
      <c r="AQ39" s="22">
        <v>0</v>
      </c>
      <c r="AR39" s="182">
        <f t="shared" si="29"/>
        <v>0</v>
      </c>
      <c r="AS39" s="184">
        <v>0</v>
      </c>
      <c r="AT39" s="185">
        <f t="shared" si="30"/>
        <v>11712</v>
      </c>
      <c r="AU39" s="178">
        <v>0</v>
      </c>
      <c r="AV39" s="179">
        <v>629</v>
      </c>
      <c r="AW39" s="179">
        <f t="shared" si="15"/>
        <v>629</v>
      </c>
      <c r="AX39" s="179">
        <v>0</v>
      </c>
      <c r="AY39" s="179">
        <v>0</v>
      </c>
      <c r="AZ39" s="179">
        <v>0</v>
      </c>
      <c r="BA39" s="179">
        <v>0</v>
      </c>
      <c r="BB39" s="179">
        <f t="shared" si="16"/>
        <v>0</v>
      </c>
      <c r="BC39" s="179">
        <v>0</v>
      </c>
      <c r="BD39" s="179">
        <v>0</v>
      </c>
      <c r="BE39" s="179">
        <v>0</v>
      </c>
      <c r="BF39" s="179">
        <f t="shared" si="17"/>
        <v>0</v>
      </c>
      <c r="BG39" s="179">
        <v>0</v>
      </c>
      <c r="BH39" s="179">
        <v>0</v>
      </c>
      <c r="BI39" s="179">
        <v>0</v>
      </c>
      <c r="BJ39" s="179">
        <v>0</v>
      </c>
      <c r="BK39" s="179">
        <f t="shared" si="18"/>
        <v>0</v>
      </c>
      <c r="BL39" s="179">
        <v>0</v>
      </c>
      <c r="BM39" s="179">
        <v>0</v>
      </c>
      <c r="BN39" s="179">
        <v>0</v>
      </c>
      <c r="BO39" s="179">
        <v>0</v>
      </c>
      <c r="BP39" s="179">
        <v>0</v>
      </c>
      <c r="BQ39" s="179">
        <v>0</v>
      </c>
      <c r="BR39" s="179">
        <v>0</v>
      </c>
      <c r="BS39" s="179">
        <v>0</v>
      </c>
      <c r="BT39" s="179">
        <v>0</v>
      </c>
      <c r="BU39" s="179">
        <v>0</v>
      </c>
      <c r="BV39" s="179">
        <v>0</v>
      </c>
      <c r="BW39" s="179">
        <f t="shared" si="19"/>
        <v>0</v>
      </c>
      <c r="BX39" s="179">
        <v>0</v>
      </c>
      <c r="BY39" s="179">
        <v>0</v>
      </c>
      <c r="BZ39" s="179">
        <f t="shared" si="20"/>
        <v>0</v>
      </c>
      <c r="CA39" s="179">
        <v>0</v>
      </c>
      <c r="CB39" s="179">
        <v>0</v>
      </c>
      <c r="CC39" s="179">
        <v>0</v>
      </c>
      <c r="CD39" s="180">
        <f t="shared" si="13"/>
        <v>629</v>
      </c>
      <c r="CE39" s="184">
        <v>13081</v>
      </c>
    </row>
    <row r="40" spans="1:83" s="23" customFormat="1" ht="12" customHeight="1">
      <c r="A40" s="186" t="s">
        <v>103</v>
      </c>
      <c r="B40" s="187">
        <v>2652</v>
      </c>
      <c r="C40" s="188">
        <v>983</v>
      </c>
      <c r="D40" s="188">
        <v>425</v>
      </c>
      <c r="E40" s="189">
        <f t="shared" si="14"/>
        <v>4060</v>
      </c>
      <c r="F40" s="190">
        <v>0</v>
      </c>
      <c r="G40" s="191">
        <v>0</v>
      </c>
      <c r="H40" s="191">
        <v>0</v>
      </c>
      <c r="I40" s="191">
        <v>0</v>
      </c>
      <c r="J40" s="192">
        <f t="shared" si="28"/>
        <v>0</v>
      </c>
      <c r="K40" s="187">
        <v>11</v>
      </c>
      <c r="L40" s="188">
        <v>39</v>
      </c>
      <c r="M40" s="188">
        <v>28634</v>
      </c>
      <c r="N40" s="188">
        <f t="shared" si="27"/>
        <v>28684</v>
      </c>
      <c r="O40" s="188">
        <v>6</v>
      </c>
      <c r="P40" s="188">
        <v>0</v>
      </c>
      <c r="Q40" s="188">
        <v>0</v>
      </c>
      <c r="R40" s="188">
        <v>0</v>
      </c>
      <c r="S40" s="188">
        <v>0</v>
      </c>
      <c r="T40" s="188">
        <v>8</v>
      </c>
      <c r="U40" s="188">
        <v>0</v>
      </c>
      <c r="V40" s="188">
        <v>0</v>
      </c>
      <c r="W40" s="188">
        <v>0</v>
      </c>
      <c r="X40" s="188">
        <v>6</v>
      </c>
      <c r="Y40" s="188">
        <v>27</v>
      </c>
      <c r="Z40" s="188">
        <v>36</v>
      </c>
      <c r="AA40" s="188">
        <v>0</v>
      </c>
      <c r="AB40" s="188">
        <v>0</v>
      </c>
      <c r="AC40" s="188">
        <v>0</v>
      </c>
      <c r="AD40" s="188">
        <v>0</v>
      </c>
      <c r="AE40" s="188">
        <v>0</v>
      </c>
      <c r="AF40" s="188">
        <v>0</v>
      </c>
      <c r="AG40" s="188">
        <v>0</v>
      </c>
      <c r="AH40" s="188">
        <v>0</v>
      </c>
      <c r="AI40" s="188">
        <v>0</v>
      </c>
      <c r="AJ40" s="188">
        <v>0</v>
      </c>
      <c r="AK40" s="188">
        <v>0</v>
      </c>
      <c r="AL40" s="188">
        <v>0</v>
      </c>
      <c r="AM40" s="188">
        <v>0</v>
      </c>
      <c r="AN40" s="188">
        <v>0</v>
      </c>
      <c r="AO40" s="193">
        <f t="shared" si="12"/>
        <v>28767</v>
      </c>
      <c r="AP40" s="190">
        <v>0</v>
      </c>
      <c r="AQ40" s="191">
        <v>0</v>
      </c>
      <c r="AR40" s="192">
        <f t="shared" si="29"/>
        <v>0</v>
      </c>
      <c r="AS40" s="194">
        <v>0</v>
      </c>
      <c r="AT40" s="195">
        <f t="shared" si="30"/>
        <v>28767</v>
      </c>
      <c r="AU40" s="187">
        <v>0</v>
      </c>
      <c r="AV40" s="188">
        <v>1047</v>
      </c>
      <c r="AW40" s="188">
        <f t="shared" si="15"/>
        <v>1047</v>
      </c>
      <c r="AX40" s="188">
        <v>0</v>
      </c>
      <c r="AY40" s="188">
        <v>0</v>
      </c>
      <c r="AZ40" s="188">
        <v>0</v>
      </c>
      <c r="BA40" s="188">
        <v>0</v>
      </c>
      <c r="BB40" s="188">
        <f t="shared" si="16"/>
        <v>0</v>
      </c>
      <c r="BC40" s="188">
        <v>0</v>
      </c>
      <c r="BD40" s="188">
        <v>0</v>
      </c>
      <c r="BE40" s="188">
        <v>0</v>
      </c>
      <c r="BF40" s="188">
        <f t="shared" si="17"/>
        <v>0</v>
      </c>
      <c r="BG40" s="188">
        <v>0</v>
      </c>
      <c r="BH40" s="188">
        <v>0</v>
      </c>
      <c r="BI40" s="188">
        <v>0</v>
      </c>
      <c r="BJ40" s="188">
        <v>0</v>
      </c>
      <c r="BK40" s="188">
        <f t="shared" si="18"/>
        <v>0</v>
      </c>
      <c r="BL40" s="188">
        <v>0</v>
      </c>
      <c r="BM40" s="188">
        <v>0</v>
      </c>
      <c r="BN40" s="188">
        <v>0</v>
      </c>
      <c r="BO40" s="188">
        <v>0</v>
      </c>
      <c r="BP40" s="188">
        <v>0</v>
      </c>
      <c r="BQ40" s="188">
        <v>0</v>
      </c>
      <c r="BR40" s="188">
        <v>0</v>
      </c>
      <c r="BS40" s="188">
        <v>0</v>
      </c>
      <c r="BT40" s="188">
        <v>0</v>
      </c>
      <c r="BU40" s="188">
        <v>0</v>
      </c>
      <c r="BV40" s="188">
        <v>0</v>
      </c>
      <c r="BW40" s="188">
        <f t="shared" si="19"/>
        <v>0</v>
      </c>
      <c r="BX40" s="188">
        <v>0</v>
      </c>
      <c r="BY40" s="188">
        <v>0</v>
      </c>
      <c r="BZ40" s="188">
        <f t="shared" si="20"/>
        <v>0</v>
      </c>
      <c r="CA40" s="188">
        <v>0</v>
      </c>
      <c r="CB40" s="188">
        <v>0</v>
      </c>
      <c r="CC40" s="188">
        <v>0</v>
      </c>
      <c r="CD40" s="189">
        <f t="shared" si="13"/>
        <v>1047</v>
      </c>
      <c r="CE40" s="194">
        <v>33874</v>
      </c>
    </row>
    <row r="41" spans="1:83" s="23" customFormat="1" ht="12" customHeight="1">
      <c r="A41" s="177" t="s">
        <v>104</v>
      </c>
      <c r="B41" s="178">
        <v>0</v>
      </c>
      <c r="C41" s="179">
        <v>0</v>
      </c>
      <c r="D41" s="179">
        <v>0</v>
      </c>
      <c r="E41" s="180">
        <f t="shared" si="14"/>
        <v>0</v>
      </c>
      <c r="F41" s="181">
        <v>12</v>
      </c>
      <c r="G41" s="22">
        <v>0</v>
      </c>
      <c r="H41" s="22">
        <v>0</v>
      </c>
      <c r="I41" s="22">
        <v>0</v>
      </c>
      <c r="J41" s="182">
        <f t="shared" si="28"/>
        <v>12</v>
      </c>
      <c r="K41" s="178">
        <v>1440</v>
      </c>
      <c r="L41" s="179">
        <v>0</v>
      </c>
      <c r="M41" s="179">
        <v>22850</v>
      </c>
      <c r="N41" s="179">
        <f t="shared" si="27"/>
        <v>24290</v>
      </c>
      <c r="O41" s="179">
        <v>0</v>
      </c>
      <c r="P41" s="179">
        <v>0</v>
      </c>
      <c r="Q41" s="179">
        <v>0</v>
      </c>
      <c r="R41" s="179">
        <v>0</v>
      </c>
      <c r="S41" s="179">
        <v>0</v>
      </c>
      <c r="T41" s="179">
        <v>0</v>
      </c>
      <c r="U41" s="179">
        <v>0</v>
      </c>
      <c r="V41" s="179">
        <v>0</v>
      </c>
      <c r="W41" s="179">
        <v>0</v>
      </c>
      <c r="X41" s="179">
        <v>0</v>
      </c>
      <c r="Y41" s="179">
        <v>48</v>
      </c>
      <c r="Z41" s="179">
        <v>33</v>
      </c>
      <c r="AA41" s="179">
        <v>0</v>
      </c>
      <c r="AB41" s="179">
        <v>12</v>
      </c>
      <c r="AC41" s="179">
        <v>0</v>
      </c>
      <c r="AD41" s="179">
        <v>0</v>
      </c>
      <c r="AE41" s="179">
        <v>0</v>
      </c>
      <c r="AF41" s="179">
        <v>0</v>
      </c>
      <c r="AG41" s="179">
        <v>0</v>
      </c>
      <c r="AH41" s="179">
        <v>0</v>
      </c>
      <c r="AI41" s="179">
        <v>0</v>
      </c>
      <c r="AJ41" s="179">
        <v>0</v>
      </c>
      <c r="AK41" s="179">
        <v>0</v>
      </c>
      <c r="AL41" s="179">
        <v>0</v>
      </c>
      <c r="AM41" s="179">
        <v>0</v>
      </c>
      <c r="AN41" s="179">
        <v>0</v>
      </c>
      <c r="AO41" s="183">
        <f t="shared" si="12"/>
        <v>24383</v>
      </c>
      <c r="AP41" s="181">
        <v>0</v>
      </c>
      <c r="AQ41" s="22">
        <v>0</v>
      </c>
      <c r="AR41" s="182">
        <f t="shared" si="29"/>
        <v>0</v>
      </c>
      <c r="AS41" s="184">
        <v>0</v>
      </c>
      <c r="AT41" s="185">
        <f t="shared" si="30"/>
        <v>24395</v>
      </c>
      <c r="AU41" s="178">
        <v>0</v>
      </c>
      <c r="AV41" s="179">
        <v>193</v>
      </c>
      <c r="AW41" s="179">
        <f t="shared" si="15"/>
        <v>193</v>
      </c>
      <c r="AX41" s="179">
        <v>14</v>
      </c>
      <c r="AY41" s="179">
        <v>0</v>
      </c>
      <c r="AZ41" s="179">
        <v>0</v>
      </c>
      <c r="BA41" s="179">
        <v>0</v>
      </c>
      <c r="BB41" s="179">
        <f t="shared" si="16"/>
        <v>14</v>
      </c>
      <c r="BC41" s="179">
        <v>0</v>
      </c>
      <c r="BD41" s="179">
        <v>0</v>
      </c>
      <c r="BE41" s="179">
        <v>0</v>
      </c>
      <c r="BF41" s="179">
        <f t="shared" si="17"/>
        <v>0</v>
      </c>
      <c r="BG41" s="179">
        <v>0</v>
      </c>
      <c r="BH41" s="179">
        <v>0</v>
      </c>
      <c r="BI41" s="179">
        <v>0</v>
      </c>
      <c r="BJ41" s="179">
        <v>0</v>
      </c>
      <c r="BK41" s="179">
        <f t="shared" si="18"/>
        <v>0</v>
      </c>
      <c r="BL41" s="179">
        <v>0</v>
      </c>
      <c r="BM41" s="179">
        <v>0</v>
      </c>
      <c r="BN41" s="179">
        <v>0</v>
      </c>
      <c r="BO41" s="179">
        <v>0</v>
      </c>
      <c r="BP41" s="179">
        <v>0</v>
      </c>
      <c r="BQ41" s="179">
        <v>0</v>
      </c>
      <c r="BR41" s="179">
        <v>0</v>
      </c>
      <c r="BS41" s="179">
        <v>0</v>
      </c>
      <c r="BT41" s="179">
        <v>0</v>
      </c>
      <c r="BU41" s="179">
        <v>0</v>
      </c>
      <c r="BV41" s="179">
        <v>0</v>
      </c>
      <c r="BW41" s="179">
        <f t="shared" si="19"/>
        <v>0</v>
      </c>
      <c r="BX41" s="179">
        <v>0</v>
      </c>
      <c r="BY41" s="179">
        <v>0</v>
      </c>
      <c r="BZ41" s="179">
        <f t="shared" si="20"/>
        <v>0</v>
      </c>
      <c r="CA41" s="179">
        <v>0</v>
      </c>
      <c r="CB41" s="179">
        <v>0</v>
      </c>
      <c r="CC41" s="179">
        <v>0</v>
      </c>
      <c r="CD41" s="180">
        <f t="shared" si="13"/>
        <v>207</v>
      </c>
      <c r="CE41" s="184">
        <v>24602</v>
      </c>
    </row>
    <row r="42" spans="1:83" s="23" customFormat="1" ht="12" customHeight="1">
      <c r="A42" s="186" t="s">
        <v>105</v>
      </c>
      <c r="B42" s="187">
        <v>16</v>
      </c>
      <c r="C42" s="188">
        <v>20</v>
      </c>
      <c r="D42" s="188">
        <v>2</v>
      </c>
      <c r="E42" s="189">
        <f t="shared" si="14"/>
        <v>38</v>
      </c>
      <c r="F42" s="190">
        <v>241</v>
      </c>
      <c r="G42" s="191">
        <v>0</v>
      </c>
      <c r="H42" s="191">
        <v>0</v>
      </c>
      <c r="I42" s="191">
        <v>0</v>
      </c>
      <c r="J42" s="192">
        <f t="shared" si="28"/>
        <v>241</v>
      </c>
      <c r="K42" s="187">
        <v>2300</v>
      </c>
      <c r="L42" s="188">
        <v>32</v>
      </c>
      <c r="M42" s="188">
        <v>69749</v>
      </c>
      <c r="N42" s="188">
        <f t="shared" si="27"/>
        <v>72081</v>
      </c>
      <c r="O42" s="188">
        <v>58</v>
      </c>
      <c r="P42" s="188">
        <v>0</v>
      </c>
      <c r="Q42" s="188">
        <v>0</v>
      </c>
      <c r="R42" s="188">
        <v>0</v>
      </c>
      <c r="S42" s="188">
        <v>0</v>
      </c>
      <c r="T42" s="188">
        <v>0</v>
      </c>
      <c r="U42" s="188">
        <v>0</v>
      </c>
      <c r="V42" s="188">
        <v>0</v>
      </c>
      <c r="W42" s="188">
        <v>0</v>
      </c>
      <c r="X42" s="188">
        <v>175</v>
      </c>
      <c r="Y42" s="188">
        <v>78</v>
      </c>
      <c r="Z42" s="188">
        <v>182</v>
      </c>
      <c r="AA42" s="188">
        <v>145</v>
      </c>
      <c r="AB42" s="188">
        <v>319</v>
      </c>
      <c r="AC42" s="188">
        <v>15</v>
      </c>
      <c r="AD42" s="188">
        <v>0</v>
      </c>
      <c r="AE42" s="188">
        <v>0</v>
      </c>
      <c r="AF42" s="188">
        <v>0</v>
      </c>
      <c r="AG42" s="188">
        <v>0</v>
      </c>
      <c r="AH42" s="188">
        <v>0</v>
      </c>
      <c r="AI42" s="188">
        <v>0</v>
      </c>
      <c r="AJ42" s="188">
        <v>0</v>
      </c>
      <c r="AK42" s="188">
        <v>0</v>
      </c>
      <c r="AL42" s="188">
        <v>0</v>
      </c>
      <c r="AM42" s="188">
        <v>0</v>
      </c>
      <c r="AN42" s="188">
        <v>0</v>
      </c>
      <c r="AO42" s="193">
        <f t="shared" si="12"/>
        <v>73053</v>
      </c>
      <c r="AP42" s="190">
        <v>0</v>
      </c>
      <c r="AQ42" s="191">
        <v>0</v>
      </c>
      <c r="AR42" s="192">
        <f t="shared" si="29"/>
        <v>0</v>
      </c>
      <c r="AS42" s="194">
        <v>0</v>
      </c>
      <c r="AT42" s="195">
        <f t="shared" si="30"/>
        <v>73294</v>
      </c>
      <c r="AU42" s="187">
        <v>0</v>
      </c>
      <c r="AV42" s="188">
        <v>17082</v>
      </c>
      <c r="AW42" s="188">
        <f t="shared" si="15"/>
        <v>17082</v>
      </c>
      <c r="AX42" s="188">
        <v>0</v>
      </c>
      <c r="AY42" s="188">
        <v>0</v>
      </c>
      <c r="AZ42" s="188">
        <v>0</v>
      </c>
      <c r="BA42" s="188">
        <v>0</v>
      </c>
      <c r="BB42" s="188">
        <f t="shared" si="16"/>
        <v>0</v>
      </c>
      <c r="BC42" s="188">
        <v>0</v>
      </c>
      <c r="BD42" s="188">
        <v>0</v>
      </c>
      <c r="BE42" s="188">
        <v>0</v>
      </c>
      <c r="BF42" s="188">
        <f t="shared" si="17"/>
        <v>0</v>
      </c>
      <c r="BG42" s="188">
        <v>0</v>
      </c>
      <c r="BH42" s="188">
        <v>0</v>
      </c>
      <c r="BI42" s="188">
        <v>0</v>
      </c>
      <c r="BJ42" s="188">
        <v>0</v>
      </c>
      <c r="BK42" s="188">
        <f t="shared" si="18"/>
        <v>0</v>
      </c>
      <c r="BL42" s="188">
        <v>0</v>
      </c>
      <c r="BM42" s="188">
        <v>0</v>
      </c>
      <c r="BN42" s="188">
        <v>0</v>
      </c>
      <c r="BO42" s="188">
        <v>0</v>
      </c>
      <c r="BP42" s="188">
        <v>0</v>
      </c>
      <c r="BQ42" s="188">
        <v>0</v>
      </c>
      <c r="BR42" s="188">
        <v>0</v>
      </c>
      <c r="BS42" s="188">
        <v>0</v>
      </c>
      <c r="BT42" s="188">
        <v>0</v>
      </c>
      <c r="BU42" s="188">
        <v>0</v>
      </c>
      <c r="BV42" s="188">
        <v>0</v>
      </c>
      <c r="BW42" s="188">
        <f t="shared" si="19"/>
        <v>0</v>
      </c>
      <c r="BX42" s="188">
        <v>0</v>
      </c>
      <c r="BY42" s="188">
        <v>0</v>
      </c>
      <c r="BZ42" s="188">
        <f t="shared" si="20"/>
        <v>0</v>
      </c>
      <c r="CA42" s="188">
        <v>0</v>
      </c>
      <c r="CB42" s="188">
        <v>0</v>
      </c>
      <c r="CC42" s="188">
        <v>0</v>
      </c>
      <c r="CD42" s="189">
        <f t="shared" si="13"/>
        <v>17082</v>
      </c>
      <c r="CE42" s="194">
        <v>90414</v>
      </c>
    </row>
    <row r="43" spans="1:83" s="23" customFormat="1" ht="12" customHeight="1">
      <c r="A43" s="177" t="s">
        <v>106</v>
      </c>
      <c r="B43" s="178">
        <v>161</v>
      </c>
      <c r="C43" s="179">
        <v>211</v>
      </c>
      <c r="D43" s="179">
        <v>7</v>
      </c>
      <c r="E43" s="180">
        <f t="shared" si="14"/>
        <v>379</v>
      </c>
      <c r="F43" s="181">
        <v>0</v>
      </c>
      <c r="G43" s="22">
        <v>0</v>
      </c>
      <c r="H43" s="22">
        <v>0</v>
      </c>
      <c r="I43" s="22">
        <v>0</v>
      </c>
      <c r="J43" s="182">
        <f t="shared" si="28"/>
        <v>0</v>
      </c>
      <c r="K43" s="178">
        <v>71</v>
      </c>
      <c r="L43" s="179">
        <v>24</v>
      </c>
      <c r="M43" s="179">
        <v>1941</v>
      </c>
      <c r="N43" s="179">
        <f t="shared" si="27"/>
        <v>2036</v>
      </c>
      <c r="O43" s="179">
        <v>60516</v>
      </c>
      <c r="P43" s="179">
        <v>0</v>
      </c>
      <c r="Q43" s="179">
        <v>0</v>
      </c>
      <c r="R43" s="179">
        <v>0</v>
      </c>
      <c r="S43" s="179">
        <v>0</v>
      </c>
      <c r="T43" s="179">
        <v>0</v>
      </c>
      <c r="U43" s="179">
        <v>9</v>
      </c>
      <c r="V43" s="179">
        <v>0</v>
      </c>
      <c r="W43" s="179">
        <v>0</v>
      </c>
      <c r="X43" s="179">
        <v>87</v>
      </c>
      <c r="Y43" s="179">
        <v>0</v>
      </c>
      <c r="Z43" s="179">
        <v>8</v>
      </c>
      <c r="AA43" s="179">
        <v>0</v>
      </c>
      <c r="AB43" s="179">
        <v>0</v>
      </c>
      <c r="AC43" s="179">
        <v>0</v>
      </c>
      <c r="AD43" s="179">
        <v>0</v>
      </c>
      <c r="AE43" s="179">
        <v>0</v>
      </c>
      <c r="AF43" s="179">
        <v>0</v>
      </c>
      <c r="AG43" s="179">
        <v>0</v>
      </c>
      <c r="AH43" s="179">
        <v>0</v>
      </c>
      <c r="AI43" s="179">
        <v>0</v>
      </c>
      <c r="AJ43" s="179">
        <v>0</v>
      </c>
      <c r="AK43" s="179">
        <v>0</v>
      </c>
      <c r="AL43" s="179">
        <v>0</v>
      </c>
      <c r="AM43" s="179">
        <v>0</v>
      </c>
      <c r="AN43" s="179">
        <v>0</v>
      </c>
      <c r="AO43" s="183">
        <f t="shared" si="12"/>
        <v>62656</v>
      </c>
      <c r="AP43" s="181">
        <v>0</v>
      </c>
      <c r="AQ43" s="22">
        <v>0</v>
      </c>
      <c r="AR43" s="182">
        <f t="shared" si="29"/>
        <v>0</v>
      </c>
      <c r="AS43" s="184">
        <v>0</v>
      </c>
      <c r="AT43" s="185">
        <f t="shared" si="30"/>
        <v>62656</v>
      </c>
      <c r="AU43" s="178">
        <v>0</v>
      </c>
      <c r="AV43" s="179">
        <v>882</v>
      </c>
      <c r="AW43" s="179">
        <f t="shared" si="15"/>
        <v>882</v>
      </c>
      <c r="AX43" s="179">
        <v>0</v>
      </c>
      <c r="AY43" s="179">
        <v>0</v>
      </c>
      <c r="AZ43" s="179">
        <v>0</v>
      </c>
      <c r="BA43" s="179">
        <v>0</v>
      </c>
      <c r="BB43" s="179">
        <f t="shared" si="16"/>
        <v>0</v>
      </c>
      <c r="BC43" s="179">
        <v>0</v>
      </c>
      <c r="BD43" s="179">
        <v>0</v>
      </c>
      <c r="BE43" s="179">
        <v>0</v>
      </c>
      <c r="BF43" s="179">
        <f t="shared" si="17"/>
        <v>0</v>
      </c>
      <c r="BG43" s="179">
        <v>0</v>
      </c>
      <c r="BH43" s="179">
        <v>0</v>
      </c>
      <c r="BI43" s="179">
        <v>0</v>
      </c>
      <c r="BJ43" s="179">
        <v>0</v>
      </c>
      <c r="BK43" s="179">
        <f t="shared" si="18"/>
        <v>0</v>
      </c>
      <c r="BL43" s="179">
        <v>0</v>
      </c>
      <c r="BM43" s="179">
        <v>0</v>
      </c>
      <c r="BN43" s="179">
        <v>0</v>
      </c>
      <c r="BO43" s="179">
        <v>0</v>
      </c>
      <c r="BP43" s="179">
        <v>0</v>
      </c>
      <c r="BQ43" s="179">
        <v>0</v>
      </c>
      <c r="BR43" s="179">
        <v>0</v>
      </c>
      <c r="BS43" s="179">
        <v>0</v>
      </c>
      <c r="BT43" s="179">
        <v>0</v>
      </c>
      <c r="BU43" s="179">
        <v>0</v>
      </c>
      <c r="BV43" s="179">
        <v>0</v>
      </c>
      <c r="BW43" s="179">
        <f t="shared" si="19"/>
        <v>0</v>
      </c>
      <c r="BX43" s="179">
        <v>0</v>
      </c>
      <c r="BY43" s="179">
        <v>0</v>
      </c>
      <c r="BZ43" s="179">
        <f t="shared" si="20"/>
        <v>0</v>
      </c>
      <c r="CA43" s="179">
        <v>0</v>
      </c>
      <c r="CB43" s="179">
        <v>0</v>
      </c>
      <c r="CC43" s="179">
        <v>0</v>
      </c>
      <c r="CD43" s="180">
        <f t="shared" si="13"/>
        <v>882</v>
      </c>
      <c r="CE43" s="184">
        <v>63917</v>
      </c>
    </row>
    <row r="44" spans="1:83" s="23" customFormat="1" ht="12" customHeight="1">
      <c r="A44" s="186" t="s">
        <v>107</v>
      </c>
      <c r="B44" s="187">
        <v>79</v>
      </c>
      <c r="C44" s="188">
        <v>47</v>
      </c>
      <c r="D44" s="188">
        <v>1</v>
      </c>
      <c r="E44" s="189">
        <f t="shared" si="14"/>
        <v>127</v>
      </c>
      <c r="F44" s="190">
        <v>0</v>
      </c>
      <c r="G44" s="191">
        <v>0</v>
      </c>
      <c r="H44" s="191">
        <v>0</v>
      </c>
      <c r="I44" s="191">
        <v>0</v>
      </c>
      <c r="J44" s="192">
        <f t="shared" si="28"/>
        <v>0</v>
      </c>
      <c r="K44" s="187">
        <v>0</v>
      </c>
      <c r="L44" s="188">
        <v>0</v>
      </c>
      <c r="M44" s="188">
        <v>12</v>
      </c>
      <c r="N44" s="188">
        <f t="shared" si="27"/>
        <v>12</v>
      </c>
      <c r="O44" s="188">
        <v>0</v>
      </c>
      <c r="P44" s="188">
        <v>15125</v>
      </c>
      <c r="Q44" s="188">
        <v>0</v>
      </c>
      <c r="R44" s="188">
        <v>0</v>
      </c>
      <c r="S44" s="188">
        <v>0</v>
      </c>
      <c r="T44" s="188">
        <v>0</v>
      </c>
      <c r="U44" s="188">
        <v>0</v>
      </c>
      <c r="V44" s="188">
        <v>0</v>
      </c>
      <c r="W44" s="188">
        <v>0</v>
      </c>
      <c r="X44" s="188">
        <v>0</v>
      </c>
      <c r="Y44" s="188">
        <v>0</v>
      </c>
      <c r="Z44" s="188">
        <v>6</v>
      </c>
      <c r="AA44" s="188">
        <v>0</v>
      </c>
      <c r="AB44" s="188">
        <v>0</v>
      </c>
      <c r="AC44" s="188">
        <v>0</v>
      </c>
      <c r="AD44" s="188">
        <v>0</v>
      </c>
      <c r="AE44" s="188">
        <v>0</v>
      </c>
      <c r="AF44" s="188">
        <v>0</v>
      </c>
      <c r="AG44" s="188">
        <v>0</v>
      </c>
      <c r="AH44" s="188">
        <v>0</v>
      </c>
      <c r="AI44" s="188">
        <v>0</v>
      </c>
      <c r="AJ44" s="188">
        <v>0</v>
      </c>
      <c r="AK44" s="188">
        <v>0</v>
      </c>
      <c r="AL44" s="188">
        <v>0</v>
      </c>
      <c r="AM44" s="188">
        <v>0</v>
      </c>
      <c r="AN44" s="188">
        <v>0</v>
      </c>
      <c r="AO44" s="193">
        <f t="shared" si="12"/>
        <v>15143</v>
      </c>
      <c r="AP44" s="190">
        <v>0</v>
      </c>
      <c r="AQ44" s="191">
        <v>0</v>
      </c>
      <c r="AR44" s="192">
        <f t="shared" si="29"/>
        <v>0</v>
      </c>
      <c r="AS44" s="194">
        <v>0</v>
      </c>
      <c r="AT44" s="195">
        <f t="shared" si="30"/>
        <v>15143</v>
      </c>
      <c r="AU44" s="187">
        <v>0</v>
      </c>
      <c r="AV44" s="188">
        <v>0</v>
      </c>
      <c r="AW44" s="188">
        <f t="shared" si="15"/>
        <v>0</v>
      </c>
      <c r="AX44" s="188">
        <v>0</v>
      </c>
      <c r="AY44" s="188">
        <v>0</v>
      </c>
      <c r="AZ44" s="188">
        <v>0</v>
      </c>
      <c r="BA44" s="188">
        <v>0</v>
      </c>
      <c r="BB44" s="188">
        <f t="shared" si="16"/>
        <v>0</v>
      </c>
      <c r="BC44" s="188">
        <v>0</v>
      </c>
      <c r="BD44" s="188">
        <v>0</v>
      </c>
      <c r="BE44" s="188">
        <v>0</v>
      </c>
      <c r="BF44" s="188">
        <f t="shared" si="17"/>
        <v>0</v>
      </c>
      <c r="BG44" s="188">
        <v>0</v>
      </c>
      <c r="BH44" s="188">
        <v>0</v>
      </c>
      <c r="BI44" s="188">
        <v>0</v>
      </c>
      <c r="BJ44" s="188">
        <v>0</v>
      </c>
      <c r="BK44" s="188">
        <f t="shared" si="18"/>
        <v>0</v>
      </c>
      <c r="BL44" s="188">
        <v>0</v>
      </c>
      <c r="BM44" s="188">
        <v>0</v>
      </c>
      <c r="BN44" s="188">
        <v>0</v>
      </c>
      <c r="BO44" s="188">
        <v>0</v>
      </c>
      <c r="BP44" s="188">
        <v>0</v>
      </c>
      <c r="BQ44" s="188">
        <v>0</v>
      </c>
      <c r="BR44" s="188">
        <v>0</v>
      </c>
      <c r="BS44" s="188">
        <v>0</v>
      </c>
      <c r="BT44" s="188">
        <v>0</v>
      </c>
      <c r="BU44" s="188">
        <v>0</v>
      </c>
      <c r="BV44" s="188">
        <v>0</v>
      </c>
      <c r="BW44" s="188">
        <f t="shared" si="19"/>
        <v>0</v>
      </c>
      <c r="BX44" s="188">
        <v>0</v>
      </c>
      <c r="BY44" s="188">
        <v>0</v>
      </c>
      <c r="BZ44" s="188">
        <f t="shared" si="20"/>
        <v>0</v>
      </c>
      <c r="CA44" s="188">
        <v>0</v>
      </c>
      <c r="CB44" s="188">
        <v>0</v>
      </c>
      <c r="CC44" s="188">
        <v>0</v>
      </c>
      <c r="CD44" s="189">
        <f t="shared" si="13"/>
        <v>0</v>
      </c>
      <c r="CE44" s="194">
        <v>15270</v>
      </c>
    </row>
    <row r="45" spans="1:83" s="23" customFormat="1" ht="12" customHeight="1">
      <c r="A45" s="177" t="s">
        <v>108</v>
      </c>
      <c r="B45" s="178">
        <v>1211</v>
      </c>
      <c r="C45" s="179">
        <v>271</v>
      </c>
      <c r="D45" s="179">
        <v>12</v>
      </c>
      <c r="E45" s="180">
        <f t="shared" si="14"/>
        <v>1494</v>
      </c>
      <c r="F45" s="181">
        <v>0</v>
      </c>
      <c r="G45" s="22">
        <v>0</v>
      </c>
      <c r="H45" s="22">
        <v>0</v>
      </c>
      <c r="I45" s="22">
        <v>0</v>
      </c>
      <c r="J45" s="182">
        <f t="shared" si="28"/>
        <v>0</v>
      </c>
      <c r="K45" s="178">
        <v>0</v>
      </c>
      <c r="L45" s="179">
        <v>0</v>
      </c>
      <c r="M45" s="179">
        <v>0</v>
      </c>
      <c r="N45" s="179">
        <f t="shared" si="27"/>
        <v>0</v>
      </c>
      <c r="O45" s="179">
        <v>0</v>
      </c>
      <c r="P45" s="179">
        <v>0</v>
      </c>
      <c r="Q45" s="179">
        <v>7923</v>
      </c>
      <c r="R45" s="179">
        <v>0</v>
      </c>
      <c r="S45" s="179">
        <v>0</v>
      </c>
      <c r="T45" s="179">
        <v>0</v>
      </c>
      <c r="U45" s="179">
        <v>0</v>
      </c>
      <c r="V45" s="179">
        <v>0</v>
      </c>
      <c r="W45" s="179">
        <v>0</v>
      </c>
      <c r="X45" s="179">
        <v>0</v>
      </c>
      <c r="Y45" s="179">
        <v>52</v>
      </c>
      <c r="Z45" s="179">
        <v>0</v>
      </c>
      <c r="AA45" s="179">
        <v>8</v>
      </c>
      <c r="AB45" s="179">
        <v>0</v>
      </c>
      <c r="AC45" s="179">
        <v>0</v>
      </c>
      <c r="AD45" s="179">
        <v>0</v>
      </c>
      <c r="AE45" s="179">
        <v>0</v>
      </c>
      <c r="AF45" s="179">
        <v>0</v>
      </c>
      <c r="AG45" s="179">
        <v>0</v>
      </c>
      <c r="AH45" s="179">
        <v>0</v>
      </c>
      <c r="AI45" s="179">
        <v>0</v>
      </c>
      <c r="AJ45" s="179">
        <v>0</v>
      </c>
      <c r="AK45" s="179">
        <v>0</v>
      </c>
      <c r="AL45" s="179">
        <v>0</v>
      </c>
      <c r="AM45" s="179">
        <v>0</v>
      </c>
      <c r="AN45" s="179">
        <v>0</v>
      </c>
      <c r="AO45" s="183">
        <f t="shared" si="12"/>
        <v>7983</v>
      </c>
      <c r="AP45" s="181">
        <v>0</v>
      </c>
      <c r="AQ45" s="22">
        <v>0</v>
      </c>
      <c r="AR45" s="182">
        <f t="shared" si="29"/>
        <v>0</v>
      </c>
      <c r="AS45" s="184">
        <v>0</v>
      </c>
      <c r="AT45" s="185">
        <f t="shared" si="30"/>
        <v>7983</v>
      </c>
      <c r="AU45" s="178">
        <v>0</v>
      </c>
      <c r="AV45" s="179">
        <v>0</v>
      </c>
      <c r="AW45" s="179">
        <f t="shared" si="15"/>
        <v>0</v>
      </c>
      <c r="AX45" s="179">
        <v>0</v>
      </c>
      <c r="AY45" s="179">
        <v>0</v>
      </c>
      <c r="AZ45" s="179">
        <v>0</v>
      </c>
      <c r="BA45" s="179">
        <v>0</v>
      </c>
      <c r="BB45" s="179">
        <f t="shared" si="16"/>
        <v>0</v>
      </c>
      <c r="BC45" s="179">
        <v>0</v>
      </c>
      <c r="BD45" s="179">
        <v>0</v>
      </c>
      <c r="BE45" s="179">
        <v>0</v>
      </c>
      <c r="BF45" s="179">
        <f t="shared" si="17"/>
        <v>0</v>
      </c>
      <c r="BG45" s="179">
        <v>0</v>
      </c>
      <c r="BH45" s="179">
        <v>0</v>
      </c>
      <c r="BI45" s="179">
        <v>0</v>
      </c>
      <c r="BJ45" s="179">
        <v>0</v>
      </c>
      <c r="BK45" s="179">
        <f t="shared" si="18"/>
        <v>0</v>
      </c>
      <c r="BL45" s="179">
        <v>0</v>
      </c>
      <c r="BM45" s="179">
        <v>0</v>
      </c>
      <c r="BN45" s="179">
        <v>0</v>
      </c>
      <c r="BO45" s="179">
        <v>0</v>
      </c>
      <c r="BP45" s="179">
        <v>0</v>
      </c>
      <c r="BQ45" s="179">
        <v>0</v>
      </c>
      <c r="BR45" s="179">
        <v>0</v>
      </c>
      <c r="BS45" s="179">
        <v>0</v>
      </c>
      <c r="BT45" s="179">
        <v>0</v>
      </c>
      <c r="BU45" s="179">
        <v>0</v>
      </c>
      <c r="BV45" s="179">
        <v>0</v>
      </c>
      <c r="BW45" s="179">
        <f t="shared" si="19"/>
        <v>0</v>
      </c>
      <c r="BX45" s="179">
        <v>0</v>
      </c>
      <c r="BY45" s="179">
        <v>0</v>
      </c>
      <c r="BZ45" s="179">
        <f t="shared" si="20"/>
        <v>0</v>
      </c>
      <c r="CA45" s="179">
        <v>0</v>
      </c>
      <c r="CB45" s="179">
        <v>0</v>
      </c>
      <c r="CC45" s="179">
        <v>0</v>
      </c>
      <c r="CD45" s="180">
        <f t="shared" si="13"/>
        <v>0</v>
      </c>
      <c r="CE45" s="184">
        <v>9477</v>
      </c>
    </row>
    <row r="46" spans="1:83" s="23" customFormat="1" ht="12" customHeight="1">
      <c r="A46" s="186" t="s">
        <v>109</v>
      </c>
      <c r="B46" s="187">
        <v>0</v>
      </c>
      <c r="C46" s="188">
        <v>0</v>
      </c>
      <c r="D46" s="188">
        <v>0</v>
      </c>
      <c r="E46" s="189">
        <f t="shared" si="14"/>
        <v>0</v>
      </c>
      <c r="F46" s="190">
        <v>0</v>
      </c>
      <c r="G46" s="191">
        <v>0</v>
      </c>
      <c r="H46" s="191">
        <v>0</v>
      </c>
      <c r="I46" s="191">
        <v>0</v>
      </c>
      <c r="J46" s="192">
        <f t="shared" si="28"/>
        <v>0</v>
      </c>
      <c r="K46" s="187">
        <v>0</v>
      </c>
      <c r="L46" s="188">
        <v>0</v>
      </c>
      <c r="M46" s="188">
        <v>0</v>
      </c>
      <c r="N46" s="188">
        <f t="shared" si="27"/>
        <v>0</v>
      </c>
      <c r="O46" s="188">
        <v>0</v>
      </c>
      <c r="P46" s="188">
        <v>0</v>
      </c>
      <c r="Q46" s="188">
        <v>16544</v>
      </c>
      <c r="R46" s="188">
        <v>380</v>
      </c>
      <c r="S46" s="188">
        <v>0</v>
      </c>
      <c r="T46" s="188">
        <v>0</v>
      </c>
      <c r="U46" s="188">
        <v>0</v>
      </c>
      <c r="V46" s="188">
        <v>0</v>
      </c>
      <c r="W46" s="188">
        <v>0</v>
      </c>
      <c r="X46" s="188">
        <v>0</v>
      </c>
      <c r="Y46" s="188">
        <v>19</v>
      </c>
      <c r="Z46" s="188">
        <v>0</v>
      </c>
      <c r="AA46" s="188">
        <v>0</v>
      </c>
      <c r="AB46" s="188">
        <v>61</v>
      </c>
      <c r="AC46" s="188">
        <v>154</v>
      </c>
      <c r="AD46" s="188">
        <v>54</v>
      </c>
      <c r="AE46" s="188">
        <v>0</v>
      </c>
      <c r="AF46" s="188">
        <v>0</v>
      </c>
      <c r="AG46" s="188">
        <v>0</v>
      </c>
      <c r="AH46" s="188">
        <v>0</v>
      </c>
      <c r="AI46" s="188">
        <v>0</v>
      </c>
      <c r="AJ46" s="188">
        <v>0</v>
      </c>
      <c r="AK46" s="188">
        <v>0</v>
      </c>
      <c r="AL46" s="188">
        <v>10</v>
      </c>
      <c r="AM46" s="188">
        <v>0</v>
      </c>
      <c r="AN46" s="188">
        <v>0</v>
      </c>
      <c r="AO46" s="193">
        <f t="shared" si="12"/>
        <v>17222</v>
      </c>
      <c r="AP46" s="190">
        <v>0</v>
      </c>
      <c r="AQ46" s="191">
        <v>0</v>
      </c>
      <c r="AR46" s="192">
        <f t="shared" si="29"/>
        <v>0</v>
      </c>
      <c r="AS46" s="194">
        <v>0</v>
      </c>
      <c r="AT46" s="195">
        <f t="shared" si="30"/>
        <v>17222</v>
      </c>
      <c r="AU46" s="187">
        <v>0</v>
      </c>
      <c r="AV46" s="188">
        <v>0</v>
      </c>
      <c r="AW46" s="188">
        <f t="shared" si="15"/>
        <v>0</v>
      </c>
      <c r="AX46" s="188">
        <v>0</v>
      </c>
      <c r="AY46" s="188">
        <v>0</v>
      </c>
      <c r="AZ46" s="188">
        <v>0</v>
      </c>
      <c r="BA46" s="188">
        <v>0</v>
      </c>
      <c r="BB46" s="188">
        <f t="shared" si="16"/>
        <v>0</v>
      </c>
      <c r="BC46" s="188">
        <v>12</v>
      </c>
      <c r="BD46" s="188">
        <v>0</v>
      </c>
      <c r="BE46" s="188">
        <v>0</v>
      </c>
      <c r="BF46" s="188">
        <f t="shared" si="17"/>
        <v>0</v>
      </c>
      <c r="BG46" s="188">
        <v>0</v>
      </c>
      <c r="BH46" s="188">
        <v>0</v>
      </c>
      <c r="BI46" s="188">
        <v>0</v>
      </c>
      <c r="BJ46" s="188">
        <v>0</v>
      </c>
      <c r="BK46" s="188">
        <f t="shared" si="18"/>
        <v>0</v>
      </c>
      <c r="BL46" s="188">
        <v>0</v>
      </c>
      <c r="BM46" s="188">
        <v>0</v>
      </c>
      <c r="BN46" s="188">
        <v>0</v>
      </c>
      <c r="BO46" s="188">
        <v>0</v>
      </c>
      <c r="BP46" s="188">
        <v>0</v>
      </c>
      <c r="BQ46" s="188">
        <v>0</v>
      </c>
      <c r="BR46" s="188">
        <v>0</v>
      </c>
      <c r="BS46" s="188">
        <v>0</v>
      </c>
      <c r="BT46" s="188">
        <v>0</v>
      </c>
      <c r="BU46" s="188">
        <v>0</v>
      </c>
      <c r="BV46" s="188">
        <v>0</v>
      </c>
      <c r="BW46" s="188">
        <f t="shared" si="19"/>
        <v>0</v>
      </c>
      <c r="BX46" s="188">
        <v>0</v>
      </c>
      <c r="BY46" s="188">
        <v>0</v>
      </c>
      <c r="BZ46" s="188">
        <f t="shared" si="20"/>
        <v>0</v>
      </c>
      <c r="CA46" s="188">
        <v>0</v>
      </c>
      <c r="CB46" s="188">
        <v>0</v>
      </c>
      <c r="CC46" s="188">
        <v>0</v>
      </c>
      <c r="CD46" s="189">
        <f t="shared" si="13"/>
        <v>12</v>
      </c>
      <c r="CE46" s="194">
        <v>17234</v>
      </c>
    </row>
    <row r="47" spans="1:83" s="23" customFormat="1" ht="12" customHeight="1">
      <c r="A47" s="177" t="s">
        <v>110</v>
      </c>
      <c r="B47" s="178">
        <v>0</v>
      </c>
      <c r="C47" s="179">
        <v>0</v>
      </c>
      <c r="D47" s="179">
        <v>0</v>
      </c>
      <c r="E47" s="180">
        <f t="shared" si="14"/>
        <v>0</v>
      </c>
      <c r="F47" s="181">
        <v>0</v>
      </c>
      <c r="G47" s="22">
        <v>0</v>
      </c>
      <c r="H47" s="22">
        <v>0</v>
      </c>
      <c r="I47" s="22">
        <v>0</v>
      </c>
      <c r="J47" s="182">
        <f t="shared" si="28"/>
        <v>0</v>
      </c>
      <c r="K47" s="178">
        <v>0</v>
      </c>
      <c r="L47" s="179">
        <v>0</v>
      </c>
      <c r="M47" s="179">
        <v>0</v>
      </c>
      <c r="N47" s="179">
        <f t="shared" si="27"/>
        <v>0</v>
      </c>
      <c r="O47" s="179">
        <v>0</v>
      </c>
      <c r="P47" s="179">
        <v>0</v>
      </c>
      <c r="Q47" s="179">
        <v>19999</v>
      </c>
      <c r="R47" s="179">
        <v>89</v>
      </c>
      <c r="S47" s="179">
        <v>82</v>
      </c>
      <c r="T47" s="179">
        <v>0</v>
      </c>
      <c r="U47" s="179">
        <v>10</v>
      </c>
      <c r="V47" s="179">
        <v>0</v>
      </c>
      <c r="W47" s="179">
        <v>0</v>
      </c>
      <c r="X47" s="179">
        <v>0</v>
      </c>
      <c r="Y47" s="179">
        <v>84</v>
      </c>
      <c r="Z47" s="179">
        <v>6</v>
      </c>
      <c r="AA47" s="179">
        <v>0</v>
      </c>
      <c r="AB47" s="179">
        <v>0</v>
      </c>
      <c r="AC47" s="179">
        <v>573</v>
      </c>
      <c r="AD47" s="179">
        <v>57</v>
      </c>
      <c r="AE47" s="179">
        <v>0</v>
      </c>
      <c r="AF47" s="179">
        <v>0</v>
      </c>
      <c r="AG47" s="179">
        <v>25</v>
      </c>
      <c r="AH47" s="179">
        <v>0</v>
      </c>
      <c r="AI47" s="179">
        <v>8</v>
      </c>
      <c r="AJ47" s="179">
        <v>0</v>
      </c>
      <c r="AK47" s="179">
        <v>0</v>
      </c>
      <c r="AL47" s="179">
        <v>135</v>
      </c>
      <c r="AM47" s="179">
        <v>0</v>
      </c>
      <c r="AN47" s="179">
        <v>345</v>
      </c>
      <c r="AO47" s="183">
        <f t="shared" si="12"/>
        <v>21413</v>
      </c>
      <c r="AP47" s="181">
        <v>0</v>
      </c>
      <c r="AQ47" s="22">
        <v>0</v>
      </c>
      <c r="AR47" s="182">
        <f t="shared" si="29"/>
        <v>0</v>
      </c>
      <c r="AS47" s="184">
        <v>0</v>
      </c>
      <c r="AT47" s="185">
        <f t="shared" si="30"/>
        <v>21413</v>
      </c>
      <c r="AU47" s="178">
        <v>0</v>
      </c>
      <c r="AV47" s="179">
        <v>51</v>
      </c>
      <c r="AW47" s="179">
        <f t="shared" si="15"/>
        <v>51</v>
      </c>
      <c r="AX47" s="179">
        <v>0</v>
      </c>
      <c r="AY47" s="179">
        <v>0</v>
      </c>
      <c r="AZ47" s="179">
        <v>0</v>
      </c>
      <c r="BA47" s="179">
        <v>0</v>
      </c>
      <c r="BB47" s="179">
        <f t="shared" si="16"/>
        <v>0</v>
      </c>
      <c r="BC47" s="179">
        <v>24</v>
      </c>
      <c r="BD47" s="179">
        <v>0</v>
      </c>
      <c r="BE47" s="179">
        <v>0</v>
      </c>
      <c r="BF47" s="179">
        <f t="shared" si="17"/>
        <v>0</v>
      </c>
      <c r="BG47" s="179">
        <v>0</v>
      </c>
      <c r="BH47" s="179">
        <v>0</v>
      </c>
      <c r="BI47" s="179">
        <v>0</v>
      </c>
      <c r="BJ47" s="179">
        <v>0</v>
      </c>
      <c r="BK47" s="179">
        <f t="shared" si="18"/>
        <v>0</v>
      </c>
      <c r="BL47" s="179">
        <v>0</v>
      </c>
      <c r="BM47" s="179">
        <v>0</v>
      </c>
      <c r="BN47" s="179">
        <v>0</v>
      </c>
      <c r="BO47" s="179">
        <v>0</v>
      </c>
      <c r="BP47" s="179">
        <v>0</v>
      </c>
      <c r="BQ47" s="179">
        <v>33</v>
      </c>
      <c r="BR47" s="179">
        <v>0</v>
      </c>
      <c r="BS47" s="179">
        <v>0</v>
      </c>
      <c r="BT47" s="179">
        <v>0</v>
      </c>
      <c r="BU47" s="179">
        <v>0</v>
      </c>
      <c r="BV47" s="179">
        <v>0</v>
      </c>
      <c r="BW47" s="179">
        <f t="shared" si="19"/>
        <v>0</v>
      </c>
      <c r="BX47" s="179">
        <v>0</v>
      </c>
      <c r="BY47" s="179">
        <v>0</v>
      </c>
      <c r="BZ47" s="179">
        <f t="shared" si="20"/>
        <v>0</v>
      </c>
      <c r="CA47" s="179">
        <v>0</v>
      </c>
      <c r="CB47" s="179">
        <v>0</v>
      </c>
      <c r="CC47" s="179">
        <v>0</v>
      </c>
      <c r="CD47" s="180">
        <f t="shared" si="13"/>
        <v>108</v>
      </c>
      <c r="CE47" s="184">
        <v>21521</v>
      </c>
    </row>
    <row r="48" spans="1:83" s="23" customFormat="1" ht="12" customHeight="1">
      <c r="A48" s="186" t="s">
        <v>111</v>
      </c>
      <c r="B48" s="187">
        <v>0</v>
      </c>
      <c r="C48" s="188">
        <v>0</v>
      </c>
      <c r="D48" s="188">
        <v>0</v>
      </c>
      <c r="E48" s="189">
        <f t="shared" si="14"/>
        <v>0</v>
      </c>
      <c r="F48" s="190">
        <v>0</v>
      </c>
      <c r="G48" s="191">
        <v>0</v>
      </c>
      <c r="H48" s="191">
        <v>0</v>
      </c>
      <c r="I48" s="191">
        <v>0</v>
      </c>
      <c r="J48" s="192">
        <f t="shared" si="28"/>
        <v>0</v>
      </c>
      <c r="K48" s="187">
        <v>0</v>
      </c>
      <c r="L48" s="188">
        <v>0</v>
      </c>
      <c r="M48" s="188">
        <v>0</v>
      </c>
      <c r="N48" s="188">
        <f t="shared" si="27"/>
        <v>0</v>
      </c>
      <c r="O48" s="188">
        <v>0</v>
      </c>
      <c r="P48" s="188">
        <v>0</v>
      </c>
      <c r="Q48" s="188">
        <v>515</v>
      </c>
      <c r="R48" s="188">
        <v>58394</v>
      </c>
      <c r="S48" s="188">
        <v>119</v>
      </c>
      <c r="T48" s="188">
        <v>0</v>
      </c>
      <c r="U48" s="188">
        <v>0</v>
      </c>
      <c r="V48" s="188">
        <v>0</v>
      </c>
      <c r="W48" s="188">
        <v>0</v>
      </c>
      <c r="X48" s="188">
        <v>0</v>
      </c>
      <c r="Y48" s="188">
        <v>0</v>
      </c>
      <c r="Z48" s="188">
        <v>0</v>
      </c>
      <c r="AA48" s="188">
        <v>0</v>
      </c>
      <c r="AB48" s="188">
        <v>20</v>
      </c>
      <c r="AC48" s="188">
        <v>14</v>
      </c>
      <c r="AD48" s="188">
        <v>0</v>
      </c>
      <c r="AE48" s="188">
        <v>0</v>
      </c>
      <c r="AF48" s="188">
        <v>0</v>
      </c>
      <c r="AG48" s="188">
        <v>0</v>
      </c>
      <c r="AH48" s="188">
        <v>0</v>
      </c>
      <c r="AI48" s="188">
        <v>0</v>
      </c>
      <c r="AJ48" s="188">
        <v>0</v>
      </c>
      <c r="AK48" s="188">
        <v>0</v>
      </c>
      <c r="AL48" s="188">
        <v>0</v>
      </c>
      <c r="AM48" s="188">
        <v>0</v>
      </c>
      <c r="AN48" s="188">
        <v>153</v>
      </c>
      <c r="AO48" s="193">
        <f t="shared" si="12"/>
        <v>59215</v>
      </c>
      <c r="AP48" s="190">
        <v>0</v>
      </c>
      <c r="AQ48" s="191">
        <v>0</v>
      </c>
      <c r="AR48" s="192">
        <f t="shared" si="29"/>
        <v>0</v>
      </c>
      <c r="AS48" s="194">
        <v>0</v>
      </c>
      <c r="AT48" s="195">
        <f t="shared" si="30"/>
        <v>59215</v>
      </c>
      <c r="AU48" s="187">
        <v>0</v>
      </c>
      <c r="AV48" s="188">
        <v>714</v>
      </c>
      <c r="AW48" s="188">
        <f t="shared" si="15"/>
        <v>714</v>
      </c>
      <c r="AX48" s="188">
        <v>0</v>
      </c>
      <c r="AY48" s="188">
        <v>0</v>
      </c>
      <c r="AZ48" s="188">
        <v>0</v>
      </c>
      <c r="BA48" s="188">
        <v>0</v>
      </c>
      <c r="BB48" s="188">
        <f t="shared" si="16"/>
        <v>0</v>
      </c>
      <c r="BC48" s="188">
        <v>0</v>
      </c>
      <c r="BD48" s="188">
        <v>0</v>
      </c>
      <c r="BE48" s="188">
        <v>0</v>
      </c>
      <c r="BF48" s="188">
        <f t="shared" si="17"/>
        <v>0</v>
      </c>
      <c r="BG48" s="188">
        <v>0</v>
      </c>
      <c r="BH48" s="188">
        <v>0</v>
      </c>
      <c r="BI48" s="188">
        <v>0</v>
      </c>
      <c r="BJ48" s="188">
        <v>0</v>
      </c>
      <c r="BK48" s="188">
        <f t="shared" si="18"/>
        <v>0</v>
      </c>
      <c r="BL48" s="188">
        <v>0</v>
      </c>
      <c r="BM48" s="188">
        <v>0</v>
      </c>
      <c r="BN48" s="188">
        <v>0</v>
      </c>
      <c r="BO48" s="188">
        <v>0</v>
      </c>
      <c r="BP48" s="188">
        <v>0</v>
      </c>
      <c r="BQ48" s="188">
        <v>0</v>
      </c>
      <c r="BR48" s="188">
        <v>0</v>
      </c>
      <c r="BS48" s="188">
        <v>0</v>
      </c>
      <c r="BT48" s="188">
        <v>0</v>
      </c>
      <c r="BU48" s="188">
        <v>0</v>
      </c>
      <c r="BV48" s="188">
        <v>0</v>
      </c>
      <c r="BW48" s="188">
        <f t="shared" si="19"/>
        <v>0</v>
      </c>
      <c r="BX48" s="188">
        <v>0</v>
      </c>
      <c r="BY48" s="188">
        <v>0</v>
      </c>
      <c r="BZ48" s="188">
        <f t="shared" si="20"/>
        <v>0</v>
      </c>
      <c r="CA48" s="188">
        <v>0</v>
      </c>
      <c r="CB48" s="188">
        <v>0</v>
      </c>
      <c r="CC48" s="188">
        <v>0</v>
      </c>
      <c r="CD48" s="189">
        <f t="shared" si="13"/>
        <v>714</v>
      </c>
      <c r="CE48" s="194">
        <v>59929</v>
      </c>
    </row>
    <row r="49" spans="1:83" s="23" customFormat="1" ht="12" customHeight="1">
      <c r="A49" s="177" t="s">
        <v>112</v>
      </c>
      <c r="B49" s="178">
        <v>0</v>
      </c>
      <c r="C49" s="179">
        <v>0</v>
      </c>
      <c r="D49" s="179">
        <v>0</v>
      </c>
      <c r="E49" s="180">
        <f t="shared" si="14"/>
        <v>0</v>
      </c>
      <c r="F49" s="181">
        <v>0</v>
      </c>
      <c r="G49" s="22">
        <v>0</v>
      </c>
      <c r="H49" s="22">
        <v>0</v>
      </c>
      <c r="I49" s="22">
        <v>0</v>
      </c>
      <c r="J49" s="182">
        <f t="shared" si="28"/>
        <v>0</v>
      </c>
      <c r="K49" s="178">
        <v>33</v>
      </c>
      <c r="L49" s="179">
        <v>0</v>
      </c>
      <c r="M49" s="179">
        <v>0</v>
      </c>
      <c r="N49" s="179">
        <f t="shared" si="27"/>
        <v>33</v>
      </c>
      <c r="O49" s="179">
        <v>0</v>
      </c>
      <c r="P49" s="179">
        <v>0</v>
      </c>
      <c r="Q49" s="179">
        <v>18</v>
      </c>
      <c r="R49" s="179">
        <v>442</v>
      </c>
      <c r="S49" s="179">
        <v>36722</v>
      </c>
      <c r="T49" s="179">
        <v>0</v>
      </c>
      <c r="U49" s="179">
        <v>24</v>
      </c>
      <c r="V49" s="179">
        <v>0</v>
      </c>
      <c r="W49" s="179">
        <v>0</v>
      </c>
      <c r="X49" s="179">
        <v>0</v>
      </c>
      <c r="Y49" s="179">
        <v>0</v>
      </c>
      <c r="Z49" s="179">
        <v>40</v>
      </c>
      <c r="AA49" s="179">
        <v>0</v>
      </c>
      <c r="AB49" s="179">
        <v>0</v>
      </c>
      <c r="AC49" s="179">
        <v>249</v>
      </c>
      <c r="AD49" s="179">
        <v>0</v>
      </c>
      <c r="AE49" s="179">
        <v>0</v>
      </c>
      <c r="AF49" s="179">
        <v>0</v>
      </c>
      <c r="AG49" s="179">
        <v>8</v>
      </c>
      <c r="AH49" s="179">
        <v>17</v>
      </c>
      <c r="AI49" s="179">
        <v>0</v>
      </c>
      <c r="AJ49" s="179">
        <v>0</v>
      </c>
      <c r="AK49" s="179">
        <v>0</v>
      </c>
      <c r="AL49" s="179">
        <v>0</v>
      </c>
      <c r="AM49" s="179">
        <v>0</v>
      </c>
      <c r="AN49" s="179">
        <v>102</v>
      </c>
      <c r="AO49" s="183">
        <f t="shared" si="12"/>
        <v>37655</v>
      </c>
      <c r="AP49" s="181">
        <v>0</v>
      </c>
      <c r="AQ49" s="22">
        <v>0</v>
      </c>
      <c r="AR49" s="182">
        <f t="shared" si="29"/>
        <v>0</v>
      </c>
      <c r="AS49" s="184">
        <v>0</v>
      </c>
      <c r="AT49" s="185">
        <f t="shared" si="30"/>
        <v>37655</v>
      </c>
      <c r="AU49" s="178">
        <v>0</v>
      </c>
      <c r="AV49" s="179">
        <v>109</v>
      </c>
      <c r="AW49" s="179">
        <f t="shared" si="15"/>
        <v>109</v>
      </c>
      <c r="AX49" s="179">
        <v>0</v>
      </c>
      <c r="AY49" s="179">
        <v>0</v>
      </c>
      <c r="AZ49" s="179">
        <v>0</v>
      </c>
      <c r="BA49" s="179">
        <v>0</v>
      </c>
      <c r="BB49" s="179">
        <f t="shared" si="16"/>
        <v>0</v>
      </c>
      <c r="BC49" s="179">
        <v>0</v>
      </c>
      <c r="BD49" s="179">
        <v>0</v>
      </c>
      <c r="BE49" s="179">
        <v>0</v>
      </c>
      <c r="BF49" s="179">
        <f t="shared" si="17"/>
        <v>0</v>
      </c>
      <c r="BG49" s="179">
        <v>0</v>
      </c>
      <c r="BH49" s="179">
        <v>0</v>
      </c>
      <c r="BI49" s="179">
        <v>0</v>
      </c>
      <c r="BJ49" s="179">
        <v>0</v>
      </c>
      <c r="BK49" s="179">
        <f t="shared" si="18"/>
        <v>0</v>
      </c>
      <c r="BL49" s="179">
        <v>0</v>
      </c>
      <c r="BM49" s="179">
        <v>0</v>
      </c>
      <c r="BN49" s="179">
        <v>0</v>
      </c>
      <c r="BO49" s="179">
        <v>0</v>
      </c>
      <c r="BP49" s="179">
        <v>0</v>
      </c>
      <c r="BQ49" s="179">
        <v>0</v>
      </c>
      <c r="BR49" s="179">
        <v>0</v>
      </c>
      <c r="BS49" s="179">
        <v>0</v>
      </c>
      <c r="BT49" s="179">
        <v>0</v>
      </c>
      <c r="BU49" s="179">
        <v>0</v>
      </c>
      <c r="BV49" s="179">
        <v>0</v>
      </c>
      <c r="BW49" s="179">
        <f t="shared" si="19"/>
        <v>0</v>
      </c>
      <c r="BX49" s="179">
        <v>0</v>
      </c>
      <c r="BY49" s="179">
        <v>0</v>
      </c>
      <c r="BZ49" s="179">
        <f t="shared" si="20"/>
        <v>0</v>
      </c>
      <c r="CA49" s="179">
        <v>0</v>
      </c>
      <c r="CB49" s="179">
        <v>0</v>
      </c>
      <c r="CC49" s="179">
        <v>0</v>
      </c>
      <c r="CD49" s="180">
        <f t="shared" si="13"/>
        <v>109</v>
      </c>
      <c r="CE49" s="184">
        <v>37764</v>
      </c>
    </row>
    <row r="50" spans="1:83" s="23" customFormat="1" ht="12" customHeight="1">
      <c r="A50" s="186" t="s">
        <v>113</v>
      </c>
      <c r="B50" s="187">
        <v>28</v>
      </c>
      <c r="C50" s="188">
        <v>19</v>
      </c>
      <c r="D50" s="188">
        <v>4</v>
      </c>
      <c r="E50" s="189">
        <f t="shared" si="14"/>
        <v>51</v>
      </c>
      <c r="F50" s="190">
        <v>0</v>
      </c>
      <c r="G50" s="191">
        <v>0</v>
      </c>
      <c r="H50" s="191">
        <v>0</v>
      </c>
      <c r="I50" s="191">
        <v>0</v>
      </c>
      <c r="J50" s="192">
        <f t="shared" si="28"/>
        <v>0</v>
      </c>
      <c r="K50" s="187">
        <v>0</v>
      </c>
      <c r="L50" s="188">
        <v>0</v>
      </c>
      <c r="M50" s="188">
        <v>0</v>
      </c>
      <c r="N50" s="188">
        <f t="shared" si="27"/>
        <v>0</v>
      </c>
      <c r="O50" s="188">
        <v>0</v>
      </c>
      <c r="P50" s="188">
        <v>0</v>
      </c>
      <c r="Q50" s="188">
        <v>13</v>
      </c>
      <c r="R50" s="188">
        <v>0</v>
      </c>
      <c r="S50" s="188">
        <v>0</v>
      </c>
      <c r="T50" s="188">
        <v>24663</v>
      </c>
      <c r="U50" s="188">
        <v>157</v>
      </c>
      <c r="V50" s="188">
        <v>0</v>
      </c>
      <c r="W50" s="188">
        <v>0</v>
      </c>
      <c r="X50" s="188">
        <v>0</v>
      </c>
      <c r="Y50" s="188">
        <v>0</v>
      </c>
      <c r="Z50" s="188">
        <v>0</v>
      </c>
      <c r="AA50" s="188">
        <v>0</v>
      </c>
      <c r="AB50" s="188">
        <v>0</v>
      </c>
      <c r="AC50" s="188">
        <v>17</v>
      </c>
      <c r="AD50" s="188">
        <v>0</v>
      </c>
      <c r="AE50" s="188">
        <v>7</v>
      </c>
      <c r="AF50" s="188">
        <v>0</v>
      </c>
      <c r="AG50" s="188">
        <v>58</v>
      </c>
      <c r="AH50" s="188">
        <v>0</v>
      </c>
      <c r="AI50" s="188">
        <v>0</v>
      </c>
      <c r="AJ50" s="188">
        <v>18</v>
      </c>
      <c r="AK50" s="188">
        <v>0</v>
      </c>
      <c r="AL50" s="188">
        <v>0</v>
      </c>
      <c r="AM50" s="188">
        <v>0</v>
      </c>
      <c r="AN50" s="188">
        <v>179</v>
      </c>
      <c r="AO50" s="193">
        <f t="shared" si="12"/>
        <v>25112</v>
      </c>
      <c r="AP50" s="190">
        <v>0</v>
      </c>
      <c r="AQ50" s="191">
        <v>0</v>
      </c>
      <c r="AR50" s="192">
        <f t="shared" si="29"/>
        <v>0</v>
      </c>
      <c r="AS50" s="194">
        <v>0</v>
      </c>
      <c r="AT50" s="195">
        <f t="shared" si="30"/>
        <v>25112</v>
      </c>
      <c r="AU50" s="187">
        <v>0</v>
      </c>
      <c r="AV50" s="188">
        <v>71</v>
      </c>
      <c r="AW50" s="188">
        <f t="shared" si="15"/>
        <v>71</v>
      </c>
      <c r="AX50" s="188">
        <v>0</v>
      </c>
      <c r="AY50" s="188">
        <v>0</v>
      </c>
      <c r="AZ50" s="188">
        <v>0</v>
      </c>
      <c r="BA50" s="188">
        <v>0</v>
      </c>
      <c r="BB50" s="188">
        <f t="shared" si="16"/>
        <v>0</v>
      </c>
      <c r="BC50" s="188">
        <v>0</v>
      </c>
      <c r="BD50" s="188">
        <v>0</v>
      </c>
      <c r="BE50" s="188">
        <v>0</v>
      </c>
      <c r="BF50" s="188">
        <f t="shared" si="17"/>
        <v>0</v>
      </c>
      <c r="BG50" s="188">
        <v>0</v>
      </c>
      <c r="BH50" s="188">
        <v>0</v>
      </c>
      <c r="BI50" s="188">
        <v>0</v>
      </c>
      <c r="BJ50" s="188">
        <v>0</v>
      </c>
      <c r="BK50" s="188">
        <f t="shared" si="18"/>
        <v>0</v>
      </c>
      <c r="BL50" s="188">
        <v>0</v>
      </c>
      <c r="BM50" s="188">
        <v>0</v>
      </c>
      <c r="BN50" s="188">
        <v>0</v>
      </c>
      <c r="BO50" s="188">
        <v>0</v>
      </c>
      <c r="BP50" s="188">
        <v>0</v>
      </c>
      <c r="BQ50" s="188">
        <v>0</v>
      </c>
      <c r="BR50" s="188">
        <v>0</v>
      </c>
      <c r="BS50" s="188">
        <v>0</v>
      </c>
      <c r="BT50" s="188">
        <v>0</v>
      </c>
      <c r="BU50" s="188">
        <v>0</v>
      </c>
      <c r="BV50" s="188">
        <v>0</v>
      </c>
      <c r="BW50" s="188">
        <f t="shared" si="19"/>
        <v>0</v>
      </c>
      <c r="BX50" s="188">
        <v>0</v>
      </c>
      <c r="BY50" s="188">
        <v>0</v>
      </c>
      <c r="BZ50" s="188">
        <f t="shared" si="20"/>
        <v>0</v>
      </c>
      <c r="CA50" s="188">
        <v>0</v>
      </c>
      <c r="CB50" s="188">
        <v>0</v>
      </c>
      <c r="CC50" s="188">
        <v>0</v>
      </c>
      <c r="CD50" s="189">
        <f t="shared" si="13"/>
        <v>71</v>
      </c>
      <c r="CE50" s="194">
        <v>25234</v>
      </c>
    </row>
    <row r="51" spans="1:83" s="23" customFormat="1" ht="12" customHeight="1">
      <c r="A51" s="177" t="s">
        <v>114</v>
      </c>
      <c r="B51" s="178">
        <v>0</v>
      </c>
      <c r="C51" s="179">
        <v>0</v>
      </c>
      <c r="D51" s="179">
        <v>0</v>
      </c>
      <c r="E51" s="180">
        <f t="shared" si="14"/>
        <v>0</v>
      </c>
      <c r="F51" s="181">
        <v>0</v>
      </c>
      <c r="G51" s="22">
        <v>0</v>
      </c>
      <c r="H51" s="22">
        <v>0</v>
      </c>
      <c r="I51" s="22">
        <v>0</v>
      </c>
      <c r="J51" s="182">
        <f t="shared" si="28"/>
        <v>0</v>
      </c>
      <c r="K51" s="178">
        <v>0</v>
      </c>
      <c r="L51" s="179">
        <v>0</v>
      </c>
      <c r="M51" s="179">
        <v>0</v>
      </c>
      <c r="N51" s="179">
        <f t="shared" si="27"/>
        <v>0</v>
      </c>
      <c r="O51" s="179">
        <v>0</v>
      </c>
      <c r="P51" s="179">
        <v>0</v>
      </c>
      <c r="Q51" s="179">
        <v>0</v>
      </c>
      <c r="R51" s="179">
        <v>0</v>
      </c>
      <c r="S51" s="179">
        <v>0</v>
      </c>
      <c r="T51" s="179">
        <v>0</v>
      </c>
      <c r="U51" s="179">
        <v>13029</v>
      </c>
      <c r="V51" s="179">
        <v>0</v>
      </c>
      <c r="W51" s="179">
        <v>0</v>
      </c>
      <c r="X51" s="179">
        <v>0</v>
      </c>
      <c r="Y51" s="179">
        <v>58</v>
      </c>
      <c r="Z51" s="179">
        <v>0</v>
      </c>
      <c r="AA51" s="179">
        <v>0</v>
      </c>
      <c r="AB51" s="179">
        <v>0</v>
      </c>
      <c r="AC51" s="179">
        <v>0</v>
      </c>
      <c r="AD51" s="179">
        <v>0</v>
      </c>
      <c r="AE51" s="179">
        <v>0</v>
      </c>
      <c r="AF51" s="179">
        <v>0</v>
      </c>
      <c r="AG51" s="179">
        <v>0</v>
      </c>
      <c r="AH51" s="179">
        <v>0</v>
      </c>
      <c r="AI51" s="179">
        <v>0</v>
      </c>
      <c r="AJ51" s="179">
        <v>0</v>
      </c>
      <c r="AK51" s="179">
        <v>0</v>
      </c>
      <c r="AL51" s="179">
        <v>0</v>
      </c>
      <c r="AM51" s="179">
        <v>0</v>
      </c>
      <c r="AN51" s="179">
        <v>0</v>
      </c>
      <c r="AO51" s="183">
        <f t="shared" si="12"/>
        <v>13087</v>
      </c>
      <c r="AP51" s="181">
        <v>0</v>
      </c>
      <c r="AQ51" s="22">
        <v>0</v>
      </c>
      <c r="AR51" s="182">
        <f t="shared" si="29"/>
        <v>0</v>
      </c>
      <c r="AS51" s="184">
        <v>0</v>
      </c>
      <c r="AT51" s="185">
        <f t="shared" si="30"/>
        <v>13087</v>
      </c>
      <c r="AU51" s="178">
        <v>0</v>
      </c>
      <c r="AV51" s="179">
        <v>0</v>
      </c>
      <c r="AW51" s="179">
        <f t="shared" si="15"/>
        <v>0</v>
      </c>
      <c r="AX51" s="179">
        <v>0</v>
      </c>
      <c r="AY51" s="179">
        <v>0</v>
      </c>
      <c r="AZ51" s="179">
        <v>0</v>
      </c>
      <c r="BA51" s="179">
        <v>0</v>
      </c>
      <c r="BB51" s="179">
        <f t="shared" si="16"/>
        <v>0</v>
      </c>
      <c r="BC51" s="179">
        <v>0</v>
      </c>
      <c r="BD51" s="179">
        <v>0</v>
      </c>
      <c r="BE51" s="179">
        <v>0</v>
      </c>
      <c r="BF51" s="179">
        <f t="shared" si="17"/>
        <v>0</v>
      </c>
      <c r="BG51" s="179">
        <v>0</v>
      </c>
      <c r="BH51" s="179">
        <v>0</v>
      </c>
      <c r="BI51" s="179">
        <v>0</v>
      </c>
      <c r="BJ51" s="179">
        <v>0</v>
      </c>
      <c r="BK51" s="179">
        <f t="shared" si="18"/>
        <v>0</v>
      </c>
      <c r="BL51" s="179">
        <v>0</v>
      </c>
      <c r="BM51" s="179">
        <v>0</v>
      </c>
      <c r="BN51" s="179">
        <v>0</v>
      </c>
      <c r="BO51" s="179">
        <v>0</v>
      </c>
      <c r="BP51" s="179">
        <v>0</v>
      </c>
      <c r="BQ51" s="179">
        <v>0</v>
      </c>
      <c r="BR51" s="179">
        <v>0</v>
      </c>
      <c r="BS51" s="179">
        <v>0</v>
      </c>
      <c r="BT51" s="179">
        <v>0</v>
      </c>
      <c r="BU51" s="179">
        <v>0</v>
      </c>
      <c r="BV51" s="179">
        <v>0</v>
      </c>
      <c r="BW51" s="179">
        <f t="shared" si="19"/>
        <v>0</v>
      </c>
      <c r="BX51" s="179">
        <v>0</v>
      </c>
      <c r="BY51" s="179">
        <v>0</v>
      </c>
      <c r="BZ51" s="179">
        <f t="shared" si="20"/>
        <v>0</v>
      </c>
      <c r="CA51" s="179">
        <v>0</v>
      </c>
      <c r="CB51" s="179">
        <v>0</v>
      </c>
      <c r="CC51" s="179">
        <v>0</v>
      </c>
      <c r="CD51" s="180">
        <f t="shared" si="13"/>
        <v>0</v>
      </c>
      <c r="CE51" s="184">
        <v>13087</v>
      </c>
    </row>
    <row r="52" spans="1:83" s="23" customFormat="1" ht="12" customHeight="1">
      <c r="A52" s="186" t="s">
        <v>115</v>
      </c>
      <c r="B52" s="187">
        <v>0</v>
      </c>
      <c r="C52" s="188">
        <v>0</v>
      </c>
      <c r="D52" s="188">
        <v>0</v>
      </c>
      <c r="E52" s="189">
        <f t="shared" si="14"/>
        <v>0</v>
      </c>
      <c r="F52" s="190">
        <v>0</v>
      </c>
      <c r="G52" s="191">
        <v>0</v>
      </c>
      <c r="H52" s="191">
        <v>0</v>
      </c>
      <c r="I52" s="191">
        <v>0</v>
      </c>
      <c r="J52" s="192">
        <f t="shared" si="28"/>
        <v>0</v>
      </c>
      <c r="K52" s="187">
        <v>0</v>
      </c>
      <c r="L52" s="188">
        <v>0</v>
      </c>
      <c r="M52" s="188">
        <v>4</v>
      </c>
      <c r="N52" s="188">
        <f t="shared" si="27"/>
        <v>4</v>
      </c>
      <c r="O52" s="188">
        <v>0</v>
      </c>
      <c r="P52" s="188">
        <v>18</v>
      </c>
      <c r="Q52" s="188">
        <v>18</v>
      </c>
      <c r="R52" s="188">
        <v>0</v>
      </c>
      <c r="S52" s="188">
        <v>0</v>
      </c>
      <c r="T52" s="188">
        <v>17</v>
      </c>
      <c r="U52" s="188">
        <v>50759</v>
      </c>
      <c r="V52" s="188">
        <v>302</v>
      </c>
      <c r="W52" s="188">
        <v>0</v>
      </c>
      <c r="X52" s="188">
        <v>0</v>
      </c>
      <c r="Y52" s="188">
        <v>0</v>
      </c>
      <c r="Z52" s="188">
        <v>64</v>
      </c>
      <c r="AA52" s="188">
        <v>62</v>
      </c>
      <c r="AB52" s="188">
        <v>24</v>
      </c>
      <c r="AC52" s="188">
        <v>400</v>
      </c>
      <c r="AD52" s="188">
        <v>89</v>
      </c>
      <c r="AE52" s="188">
        <v>0</v>
      </c>
      <c r="AF52" s="188">
        <v>10</v>
      </c>
      <c r="AG52" s="188">
        <v>8</v>
      </c>
      <c r="AH52" s="188">
        <v>0</v>
      </c>
      <c r="AI52" s="188">
        <v>0</v>
      </c>
      <c r="AJ52" s="188">
        <v>12</v>
      </c>
      <c r="AK52" s="188">
        <v>0</v>
      </c>
      <c r="AL52" s="188">
        <v>0</v>
      </c>
      <c r="AM52" s="188">
        <v>0</v>
      </c>
      <c r="AN52" s="188">
        <v>28</v>
      </c>
      <c r="AO52" s="193">
        <f t="shared" si="12"/>
        <v>51815</v>
      </c>
      <c r="AP52" s="190">
        <v>0</v>
      </c>
      <c r="AQ52" s="191">
        <v>0</v>
      </c>
      <c r="AR52" s="192">
        <f t="shared" si="29"/>
        <v>0</v>
      </c>
      <c r="AS52" s="194">
        <v>0</v>
      </c>
      <c r="AT52" s="195">
        <f t="shared" si="30"/>
        <v>51815</v>
      </c>
      <c r="AU52" s="187">
        <v>0</v>
      </c>
      <c r="AV52" s="188">
        <v>320</v>
      </c>
      <c r="AW52" s="188">
        <f t="shared" si="15"/>
        <v>320</v>
      </c>
      <c r="AX52" s="188">
        <v>0</v>
      </c>
      <c r="AY52" s="188">
        <v>0</v>
      </c>
      <c r="AZ52" s="188">
        <v>0</v>
      </c>
      <c r="BA52" s="188">
        <v>0</v>
      </c>
      <c r="BB52" s="188">
        <f t="shared" si="16"/>
        <v>0</v>
      </c>
      <c r="BC52" s="188">
        <v>0</v>
      </c>
      <c r="BD52" s="188">
        <v>0</v>
      </c>
      <c r="BE52" s="188">
        <v>0</v>
      </c>
      <c r="BF52" s="188">
        <f t="shared" si="17"/>
        <v>0</v>
      </c>
      <c r="BG52" s="188">
        <v>0</v>
      </c>
      <c r="BH52" s="188">
        <v>0</v>
      </c>
      <c r="BI52" s="188">
        <v>0</v>
      </c>
      <c r="BJ52" s="188">
        <v>0</v>
      </c>
      <c r="BK52" s="188">
        <f t="shared" si="18"/>
        <v>0</v>
      </c>
      <c r="BL52" s="188">
        <v>0</v>
      </c>
      <c r="BM52" s="188">
        <v>0</v>
      </c>
      <c r="BN52" s="188">
        <v>0</v>
      </c>
      <c r="BO52" s="188">
        <v>0</v>
      </c>
      <c r="BP52" s="188">
        <v>0</v>
      </c>
      <c r="BQ52" s="188">
        <v>0</v>
      </c>
      <c r="BR52" s="188">
        <v>0</v>
      </c>
      <c r="BS52" s="188">
        <v>0</v>
      </c>
      <c r="BT52" s="188">
        <v>0</v>
      </c>
      <c r="BU52" s="188">
        <v>0</v>
      </c>
      <c r="BV52" s="188">
        <v>0</v>
      </c>
      <c r="BW52" s="188">
        <f t="shared" si="19"/>
        <v>0</v>
      </c>
      <c r="BX52" s="188">
        <v>0</v>
      </c>
      <c r="BY52" s="188">
        <v>0</v>
      </c>
      <c r="BZ52" s="188">
        <f t="shared" si="20"/>
        <v>0</v>
      </c>
      <c r="CA52" s="188">
        <v>0</v>
      </c>
      <c r="CB52" s="188">
        <v>0</v>
      </c>
      <c r="CC52" s="188">
        <v>0</v>
      </c>
      <c r="CD52" s="189">
        <f t="shared" si="13"/>
        <v>320</v>
      </c>
      <c r="CE52" s="194">
        <v>52135</v>
      </c>
    </row>
    <row r="53" spans="1:83" s="23" customFormat="1" ht="12" customHeight="1">
      <c r="A53" s="177" t="s">
        <v>116</v>
      </c>
      <c r="B53" s="178">
        <v>0</v>
      </c>
      <c r="C53" s="179">
        <v>0</v>
      </c>
      <c r="D53" s="179">
        <v>0</v>
      </c>
      <c r="E53" s="180">
        <f t="shared" si="14"/>
        <v>0</v>
      </c>
      <c r="F53" s="181">
        <v>0</v>
      </c>
      <c r="G53" s="22">
        <v>0</v>
      </c>
      <c r="H53" s="22">
        <v>0</v>
      </c>
      <c r="I53" s="22">
        <v>0</v>
      </c>
      <c r="J53" s="182">
        <f t="shared" si="28"/>
        <v>0</v>
      </c>
      <c r="K53" s="178">
        <v>0</v>
      </c>
      <c r="L53" s="179">
        <v>0</v>
      </c>
      <c r="M53" s="179">
        <v>0</v>
      </c>
      <c r="N53" s="179">
        <f t="shared" si="27"/>
        <v>0</v>
      </c>
      <c r="O53" s="179">
        <v>0</v>
      </c>
      <c r="P53" s="179">
        <v>0</v>
      </c>
      <c r="Q53" s="179">
        <v>0</v>
      </c>
      <c r="R53" s="179">
        <v>0</v>
      </c>
      <c r="S53" s="179">
        <v>0</v>
      </c>
      <c r="T53" s="179">
        <v>0</v>
      </c>
      <c r="U53" s="179">
        <v>276</v>
      </c>
      <c r="V53" s="179">
        <v>19333</v>
      </c>
      <c r="W53" s="179">
        <v>0</v>
      </c>
      <c r="X53" s="179">
        <v>0</v>
      </c>
      <c r="Y53" s="179">
        <v>0</v>
      </c>
      <c r="Z53" s="179">
        <v>0</v>
      </c>
      <c r="AA53" s="179">
        <v>0</v>
      </c>
      <c r="AB53" s="179">
        <v>0</v>
      </c>
      <c r="AC53" s="179">
        <v>62</v>
      </c>
      <c r="AD53" s="179">
        <v>0</v>
      </c>
      <c r="AE53" s="179">
        <v>0</v>
      </c>
      <c r="AF53" s="179">
        <v>0</v>
      </c>
      <c r="AG53" s="179">
        <v>9</v>
      </c>
      <c r="AH53" s="179">
        <v>14</v>
      </c>
      <c r="AI53" s="179">
        <v>0</v>
      </c>
      <c r="AJ53" s="179">
        <v>0</v>
      </c>
      <c r="AK53" s="179">
        <v>0</v>
      </c>
      <c r="AL53" s="179">
        <v>0</v>
      </c>
      <c r="AM53" s="179">
        <v>0</v>
      </c>
      <c r="AN53" s="179">
        <v>0</v>
      </c>
      <c r="AO53" s="183">
        <f t="shared" si="12"/>
        <v>19694</v>
      </c>
      <c r="AP53" s="181">
        <v>0</v>
      </c>
      <c r="AQ53" s="22">
        <v>0</v>
      </c>
      <c r="AR53" s="182">
        <f t="shared" si="29"/>
        <v>0</v>
      </c>
      <c r="AS53" s="184">
        <v>0</v>
      </c>
      <c r="AT53" s="185">
        <f t="shared" si="30"/>
        <v>19694</v>
      </c>
      <c r="AU53" s="178">
        <v>0</v>
      </c>
      <c r="AV53" s="179">
        <v>118</v>
      </c>
      <c r="AW53" s="179">
        <f t="shared" si="15"/>
        <v>118</v>
      </c>
      <c r="AX53" s="179">
        <v>0</v>
      </c>
      <c r="AY53" s="179">
        <v>0</v>
      </c>
      <c r="AZ53" s="179">
        <v>0</v>
      </c>
      <c r="BA53" s="179">
        <v>0</v>
      </c>
      <c r="BB53" s="179">
        <f t="shared" si="16"/>
        <v>0</v>
      </c>
      <c r="BC53" s="179">
        <v>0</v>
      </c>
      <c r="BD53" s="179">
        <v>0</v>
      </c>
      <c r="BE53" s="179">
        <v>0</v>
      </c>
      <c r="BF53" s="179">
        <f t="shared" si="17"/>
        <v>0</v>
      </c>
      <c r="BG53" s="179">
        <v>1295</v>
      </c>
      <c r="BH53" s="179">
        <v>0</v>
      </c>
      <c r="BI53" s="179">
        <v>0</v>
      </c>
      <c r="BJ53" s="179">
        <v>0</v>
      </c>
      <c r="BK53" s="179">
        <f t="shared" si="18"/>
        <v>1295</v>
      </c>
      <c r="BL53" s="179">
        <v>0</v>
      </c>
      <c r="BM53" s="179">
        <v>0</v>
      </c>
      <c r="BN53" s="179">
        <v>0</v>
      </c>
      <c r="BO53" s="179">
        <v>0</v>
      </c>
      <c r="BP53" s="179">
        <v>0</v>
      </c>
      <c r="BQ53" s="179">
        <v>0</v>
      </c>
      <c r="BR53" s="179">
        <v>0</v>
      </c>
      <c r="BS53" s="179">
        <v>0</v>
      </c>
      <c r="BT53" s="179">
        <v>0</v>
      </c>
      <c r="BU53" s="179">
        <v>0</v>
      </c>
      <c r="BV53" s="179">
        <v>0</v>
      </c>
      <c r="BW53" s="179">
        <f t="shared" si="19"/>
        <v>0</v>
      </c>
      <c r="BX53" s="179">
        <v>0</v>
      </c>
      <c r="BY53" s="179">
        <v>0</v>
      </c>
      <c r="BZ53" s="179">
        <f t="shared" si="20"/>
        <v>0</v>
      </c>
      <c r="CA53" s="179">
        <v>0</v>
      </c>
      <c r="CB53" s="179">
        <v>0</v>
      </c>
      <c r="CC53" s="179">
        <v>0</v>
      </c>
      <c r="CD53" s="180">
        <f t="shared" si="13"/>
        <v>1413</v>
      </c>
      <c r="CE53" s="184">
        <v>21107</v>
      </c>
    </row>
    <row r="54" spans="1:83" s="23" customFormat="1" ht="12" customHeight="1">
      <c r="A54" s="186" t="s">
        <v>117</v>
      </c>
      <c r="B54" s="187">
        <v>0</v>
      </c>
      <c r="C54" s="188">
        <v>0</v>
      </c>
      <c r="D54" s="188">
        <v>0</v>
      </c>
      <c r="E54" s="189">
        <f t="shared" si="14"/>
        <v>0</v>
      </c>
      <c r="F54" s="187">
        <v>0</v>
      </c>
      <c r="G54" s="188">
        <v>0</v>
      </c>
      <c r="H54" s="188">
        <v>0</v>
      </c>
      <c r="I54" s="188">
        <v>0</v>
      </c>
      <c r="J54" s="222">
        <f t="shared" si="28"/>
        <v>0</v>
      </c>
      <c r="K54" s="187">
        <v>0</v>
      </c>
      <c r="L54" s="188">
        <v>0</v>
      </c>
      <c r="M54" s="188">
        <v>0</v>
      </c>
      <c r="N54" s="188">
        <f t="shared" si="27"/>
        <v>0</v>
      </c>
      <c r="O54" s="188">
        <v>0</v>
      </c>
      <c r="P54" s="188">
        <v>0</v>
      </c>
      <c r="Q54" s="188">
        <v>0</v>
      </c>
      <c r="R54" s="188">
        <v>0</v>
      </c>
      <c r="S54" s="188">
        <v>0</v>
      </c>
      <c r="T54" s="188">
        <v>0</v>
      </c>
      <c r="U54" s="188">
        <v>0</v>
      </c>
      <c r="V54" s="188">
        <v>0</v>
      </c>
      <c r="W54" s="188">
        <v>8889</v>
      </c>
      <c r="X54" s="188">
        <v>0</v>
      </c>
      <c r="Y54" s="188">
        <v>0</v>
      </c>
      <c r="Z54" s="188">
        <v>0</v>
      </c>
      <c r="AA54" s="188">
        <v>0</v>
      </c>
      <c r="AB54" s="188">
        <v>0</v>
      </c>
      <c r="AC54" s="188">
        <v>0</v>
      </c>
      <c r="AD54" s="188">
        <v>0</v>
      </c>
      <c r="AE54" s="188">
        <v>0</v>
      </c>
      <c r="AF54" s="188">
        <v>0</v>
      </c>
      <c r="AG54" s="188">
        <v>0</v>
      </c>
      <c r="AH54" s="188">
        <v>0</v>
      </c>
      <c r="AI54" s="188">
        <v>0</v>
      </c>
      <c r="AJ54" s="188">
        <v>0</v>
      </c>
      <c r="AK54" s="188">
        <v>0</v>
      </c>
      <c r="AL54" s="188">
        <v>0</v>
      </c>
      <c r="AM54" s="188">
        <v>0</v>
      </c>
      <c r="AN54" s="188">
        <v>0</v>
      </c>
      <c r="AO54" s="193">
        <f t="shared" si="12"/>
        <v>8889</v>
      </c>
      <c r="AP54" s="190">
        <v>0</v>
      </c>
      <c r="AQ54" s="191">
        <v>0</v>
      </c>
      <c r="AR54" s="192">
        <f t="shared" si="29"/>
        <v>0</v>
      </c>
      <c r="AS54" s="194">
        <v>0</v>
      </c>
      <c r="AT54" s="195">
        <f t="shared" si="30"/>
        <v>8889</v>
      </c>
      <c r="AU54" s="187">
        <v>0</v>
      </c>
      <c r="AV54" s="188">
        <v>0</v>
      </c>
      <c r="AW54" s="188">
        <f t="shared" si="15"/>
        <v>0</v>
      </c>
      <c r="AX54" s="188">
        <v>0</v>
      </c>
      <c r="AY54" s="188">
        <v>0</v>
      </c>
      <c r="AZ54" s="188">
        <v>0</v>
      </c>
      <c r="BA54" s="188">
        <v>0</v>
      </c>
      <c r="BB54" s="188">
        <f t="shared" si="16"/>
        <v>0</v>
      </c>
      <c r="BC54" s="188">
        <v>0</v>
      </c>
      <c r="BD54" s="188">
        <v>0</v>
      </c>
      <c r="BE54" s="188">
        <v>0</v>
      </c>
      <c r="BF54" s="188">
        <f t="shared" si="17"/>
        <v>0</v>
      </c>
      <c r="BG54" s="188">
        <v>0</v>
      </c>
      <c r="BH54" s="188">
        <v>0</v>
      </c>
      <c r="BI54" s="188">
        <v>0</v>
      </c>
      <c r="BJ54" s="188">
        <v>0</v>
      </c>
      <c r="BK54" s="188">
        <f t="shared" si="18"/>
        <v>0</v>
      </c>
      <c r="BL54" s="188">
        <v>0</v>
      </c>
      <c r="BM54" s="188">
        <v>0</v>
      </c>
      <c r="BN54" s="188">
        <v>0</v>
      </c>
      <c r="BO54" s="188">
        <v>0</v>
      </c>
      <c r="BP54" s="188">
        <v>0</v>
      </c>
      <c r="BQ54" s="188">
        <v>0</v>
      </c>
      <c r="BR54" s="188">
        <v>0</v>
      </c>
      <c r="BS54" s="188">
        <v>0</v>
      </c>
      <c r="BT54" s="188">
        <v>0</v>
      </c>
      <c r="BU54" s="188">
        <v>0</v>
      </c>
      <c r="BV54" s="188">
        <v>0</v>
      </c>
      <c r="BW54" s="188">
        <f t="shared" si="19"/>
        <v>0</v>
      </c>
      <c r="BX54" s="188">
        <v>0</v>
      </c>
      <c r="BY54" s="188">
        <v>0</v>
      </c>
      <c r="BZ54" s="188">
        <f t="shared" si="20"/>
        <v>0</v>
      </c>
      <c r="CA54" s="188">
        <v>0</v>
      </c>
      <c r="CB54" s="188">
        <v>0</v>
      </c>
      <c r="CC54" s="188">
        <v>0</v>
      </c>
      <c r="CD54" s="189">
        <f t="shared" si="13"/>
        <v>0</v>
      </c>
      <c r="CE54" s="194">
        <v>8889</v>
      </c>
    </row>
    <row r="55" spans="1:83" s="23" customFormat="1" ht="12" customHeight="1">
      <c r="A55" s="177" t="s">
        <v>118</v>
      </c>
      <c r="B55" s="178">
        <v>0</v>
      </c>
      <c r="C55" s="179">
        <v>0</v>
      </c>
      <c r="D55" s="179">
        <v>0</v>
      </c>
      <c r="E55" s="180">
        <f t="shared" si="14"/>
        <v>0</v>
      </c>
      <c r="F55" s="178">
        <v>0</v>
      </c>
      <c r="G55" s="179">
        <v>0</v>
      </c>
      <c r="H55" s="179">
        <v>0</v>
      </c>
      <c r="I55" s="179">
        <v>0</v>
      </c>
      <c r="J55" s="223">
        <f t="shared" si="28"/>
        <v>0</v>
      </c>
      <c r="K55" s="178">
        <v>0</v>
      </c>
      <c r="L55" s="179">
        <v>0</v>
      </c>
      <c r="M55" s="179">
        <v>0</v>
      </c>
      <c r="N55" s="179">
        <f t="shared" si="27"/>
        <v>0</v>
      </c>
      <c r="O55" s="179">
        <v>0</v>
      </c>
      <c r="P55" s="179">
        <v>0</v>
      </c>
      <c r="Q55" s="179">
        <v>0</v>
      </c>
      <c r="R55" s="179">
        <v>0</v>
      </c>
      <c r="S55" s="179">
        <v>0</v>
      </c>
      <c r="T55" s="179">
        <v>0</v>
      </c>
      <c r="U55" s="179">
        <v>0</v>
      </c>
      <c r="V55" s="179">
        <v>0</v>
      </c>
      <c r="W55" s="179">
        <v>67748</v>
      </c>
      <c r="X55" s="179">
        <v>0</v>
      </c>
      <c r="Y55" s="179">
        <v>0</v>
      </c>
      <c r="Z55" s="179">
        <v>0</v>
      </c>
      <c r="AA55" s="179">
        <v>0</v>
      </c>
      <c r="AB55" s="179">
        <v>0</v>
      </c>
      <c r="AC55" s="179">
        <v>0</v>
      </c>
      <c r="AD55" s="179">
        <v>0</v>
      </c>
      <c r="AE55" s="179">
        <v>0</v>
      </c>
      <c r="AF55" s="179">
        <v>0</v>
      </c>
      <c r="AG55" s="179">
        <v>0</v>
      </c>
      <c r="AH55" s="179">
        <v>0</v>
      </c>
      <c r="AI55" s="179">
        <v>0</v>
      </c>
      <c r="AJ55" s="179">
        <v>0</v>
      </c>
      <c r="AK55" s="179">
        <v>0</v>
      </c>
      <c r="AL55" s="179">
        <v>0</v>
      </c>
      <c r="AM55" s="179">
        <v>0</v>
      </c>
      <c r="AN55" s="179">
        <v>0</v>
      </c>
      <c r="AO55" s="183">
        <f t="shared" si="12"/>
        <v>67748</v>
      </c>
      <c r="AP55" s="181">
        <v>0</v>
      </c>
      <c r="AQ55" s="22">
        <v>0</v>
      </c>
      <c r="AR55" s="182">
        <f t="shared" si="29"/>
        <v>0</v>
      </c>
      <c r="AS55" s="184">
        <v>0</v>
      </c>
      <c r="AT55" s="185">
        <f t="shared" si="30"/>
        <v>67748</v>
      </c>
      <c r="AU55" s="178">
        <v>0</v>
      </c>
      <c r="AV55" s="179">
        <v>0</v>
      </c>
      <c r="AW55" s="179">
        <f t="shared" si="15"/>
        <v>0</v>
      </c>
      <c r="AX55" s="179">
        <v>0</v>
      </c>
      <c r="AY55" s="179">
        <v>0</v>
      </c>
      <c r="AZ55" s="179">
        <v>0</v>
      </c>
      <c r="BA55" s="179">
        <v>0</v>
      </c>
      <c r="BB55" s="179">
        <f t="shared" si="16"/>
        <v>0</v>
      </c>
      <c r="BC55" s="179">
        <v>0</v>
      </c>
      <c r="BD55" s="179">
        <v>0</v>
      </c>
      <c r="BE55" s="179">
        <v>0</v>
      </c>
      <c r="BF55" s="179">
        <f t="shared" si="17"/>
        <v>0</v>
      </c>
      <c r="BG55" s="179">
        <v>0</v>
      </c>
      <c r="BH55" s="179">
        <v>0</v>
      </c>
      <c r="BI55" s="179">
        <v>0</v>
      </c>
      <c r="BJ55" s="179">
        <v>0</v>
      </c>
      <c r="BK55" s="179">
        <f t="shared" si="18"/>
        <v>0</v>
      </c>
      <c r="BL55" s="179">
        <v>0</v>
      </c>
      <c r="BM55" s="179">
        <v>0</v>
      </c>
      <c r="BN55" s="179">
        <v>0</v>
      </c>
      <c r="BO55" s="179">
        <v>0</v>
      </c>
      <c r="BP55" s="179">
        <v>0</v>
      </c>
      <c r="BQ55" s="179">
        <v>0</v>
      </c>
      <c r="BR55" s="179">
        <v>0</v>
      </c>
      <c r="BS55" s="179">
        <v>0</v>
      </c>
      <c r="BT55" s="179">
        <v>0</v>
      </c>
      <c r="BU55" s="179">
        <v>0</v>
      </c>
      <c r="BV55" s="179">
        <v>0</v>
      </c>
      <c r="BW55" s="179">
        <f t="shared" si="19"/>
        <v>0</v>
      </c>
      <c r="BX55" s="179">
        <v>0</v>
      </c>
      <c r="BY55" s="179">
        <v>0</v>
      </c>
      <c r="BZ55" s="179">
        <f t="shared" si="20"/>
        <v>0</v>
      </c>
      <c r="CA55" s="179">
        <v>0</v>
      </c>
      <c r="CB55" s="179">
        <v>0</v>
      </c>
      <c r="CC55" s="179">
        <v>0</v>
      </c>
      <c r="CD55" s="180">
        <f t="shared" si="13"/>
        <v>0</v>
      </c>
      <c r="CE55" s="184">
        <v>67748</v>
      </c>
    </row>
    <row r="56" spans="1:83" s="23" customFormat="1" ht="12" customHeight="1">
      <c r="A56" s="186" t="s">
        <v>119</v>
      </c>
      <c r="B56" s="187">
        <v>0</v>
      </c>
      <c r="C56" s="188">
        <v>0</v>
      </c>
      <c r="D56" s="188">
        <v>0</v>
      </c>
      <c r="E56" s="189">
        <f t="shared" si="14"/>
        <v>0</v>
      </c>
      <c r="F56" s="187">
        <v>0</v>
      </c>
      <c r="G56" s="188">
        <v>0</v>
      </c>
      <c r="H56" s="188">
        <v>0</v>
      </c>
      <c r="I56" s="188">
        <v>0</v>
      </c>
      <c r="J56" s="222">
        <f t="shared" si="28"/>
        <v>0</v>
      </c>
      <c r="K56" s="187">
        <v>0</v>
      </c>
      <c r="L56" s="188">
        <v>0</v>
      </c>
      <c r="M56" s="188">
        <v>0</v>
      </c>
      <c r="N56" s="188">
        <f t="shared" si="27"/>
        <v>0</v>
      </c>
      <c r="O56" s="188">
        <v>0</v>
      </c>
      <c r="P56" s="188">
        <v>0</v>
      </c>
      <c r="Q56" s="188">
        <v>0</v>
      </c>
      <c r="R56" s="188">
        <v>0</v>
      </c>
      <c r="S56" s="188">
        <v>0</v>
      </c>
      <c r="T56" s="188">
        <v>0</v>
      </c>
      <c r="U56" s="188">
        <v>0</v>
      </c>
      <c r="V56" s="188">
        <v>0</v>
      </c>
      <c r="W56" s="188">
        <v>9578</v>
      </c>
      <c r="X56" s="188">
        <v>0</v>
      </c>
      <c r="Y56" s="188">
        <v>0</v>
      </c>
      <c r="Z56" s="188">
        <v>0</v>
      </c>
      <c r="AA56" s="188">
        <v>0</v>
      </c>
      <c r="AB56" s="188">
        <v>0</v>
      </c>
      <c r="AC56" s="188">
        <v>0</v>
      </c>
      <c r="AD56" s="188">
        <v>0</v>
      </c>
      <c r="AE56" s="188">
        <v>0</v>
      </c>
      <c r="AF56" s="188">
        <v>0</v>
      </c>
      <c r="AG56" s="188">
        <v>0</v>
      </c>
      <c r="AH56" s="188">
        <v>0</v>
      </c>
      <c r="AI56" s="188">
        <v>0</v>
      </c>
      <c r="AJ56" s="188">
        <v>0</v>
      </c>
      <c r="AK56" s="188">
        <v>0</v>
      </c>
      <c r="AL56" s="188">
        <v>0</v>
      </c>
      <c r="AM56" s="188">
        <v>0</v>
      </c>
      <c r="AN56" s="188">
        <v>0</v>
      </c>
      <c r="AO56" s="193">
        <f t="shared" si="12"/>
        <v>9578</v>
      </c>
      <c r="AP56" s="190">
        <v>0</v>
      </c>
      <c r="AQ56" s="191">
        <v>0</v>
      </c>
      <c r="AR56" s="192">
        <f t="shared" si="29"/>
        <v>0</v>
      </c>
      <c r="AS56" s="194">
        <v>0</v>
      </c>
      <c r="AT56" s="195">
        <f t="shared" si="30"/>
        <v>9578</v>
      </c>
      <c r="AU56" s="187">
        <v>0</v>
      </c>
      <c r="AV56" s="188">
        <v>0</v>
      </c>
      <c r="AW56" s="188">
        <f t="shared" si="15"/>
        <v>0</v>
      </c>
      <c r="AX56" s="188">
        <v>0</v>
      </c>
      <c r="AY56" s="188">
        <v>0</v>
      </c>
      <c r="AZ56" s="188">
        <v>0</v>
      </c>
      <c r="BA56" s="188">
        <v>0</v>
      </c>
      <c r="BB56" s="188">
        <f t="shared" si="16"/>
        <v>0</v>
      </c>
      <c r="BC56" s="188">
        <v>0</v>
      </c>
      <c r="BD56" s="188">
        <v>0</v>
      </c>
      <c r="BE56" s="188">
        <v>0</v>
      </c>
      <c r="BF56" s="188">
        <f t="shared" si="17"/>
        <v>0</v>
      </c>
      <c r="BG56" s="188">
        <v>0</v>
      </c>
      <c r="BH56" s="188">
        <v>0</v>
      </c>
      <c r="BI56" s="188">
        <v>0</v>
      </c>
      <c r="BJ56" s="188">
        <v>0</v>
      </c>
      <c r="BK56" s="188">
        <f t="shared" si="18"/>
        <v>0</v>
      </c>
      <c r="BL56" s="188">
        <v>0</v>
      </c>
      <c r="BM56" s="188">
        <v>0</v>
      </c>
      <c r="BN56" s="188">
        <v>0</v>
      </c>
      <c r="BO56" s="188">
        <v>0</v>
      </c>
      <c r="BP56" s="188">
        <v>0</v>
      </c>
      <c r="BQ56" s="188">
        <v>0</v>
      </c>
      <c r="BR56" s="188">
        <v>0</v>
      </c>
      <c r="BS56" s="188">
        <v>0</v>
      </c>
      <c r="BT56" s="188">
        <v>0</v>
      </c>
      <c r="BU56" s="188">
        <v>0</v>
      </c>
      <c r="BV56" s="188">
        <v>0</v>
      </c>
      <c r="BW56" s="188">
        <f t="shared" si="19"/>
        <v>0</v>
      </c>
      <c r="BX56" s="188">
        <v>0</v>
      </c>
      <c r="BY56" s="188">
        <v>0</v>
      </c>
      <c r="BZ56" s="188">
        <f t="shared" si="20"/>
        <v>0</v>
      </c>
      <c r="CA56" s="188">
        <v>0</v>
      </c>
      <c r="CB56" s="188">
        <v>0</v>
      </c>
      <c r="CC56" s="188">
        <v>0</v>
      </c>
      <c r="CD56" s="189">
        <f t="shared" si="13"/>
        <v>0</v>
      </c>
      <c r="CE56" s="194">
        <v>9578</v>
      </c>
    </row>
    <row r="57" spans="1:83" s="23" customFormat="1" ht="12" customHeight="1">
      <c r="A57" s="177" t="s">
        <v>120</v>
      </c>
      <c r="B57" s="178">
        <v>0</v>
      </c>
      <c r="C57" s="179">
        <v>0</v>
      </c>
      <c r="D57" s="179">
        <v>0</v>
      </c>
      <c r="E57" s="180">
        <f t="shared" si="14"/>
        <v>0</v>
      </c>
      <c r="F57" s="178">
        <v>0</v>
      </c>
      <c r="G57" s="179">
        <v>0</v>
      </c>
      <c r="H57" s="179">
        <v>0</v>
      </c>
      <c r="I57" s="179">
        <v>0</v>
      </c>
      <c r="J57" s="223">
        <f t="shared" si="28"/>
        <v>0</v>
      </c>
      <c r="K57" s="178">
        <v>0</v>
      </c>
      <c r="L57" s="179">
        <v>0</v>
      </c>
      <c r="M57" s="179">
        <v>0</v>
      </c>
      <c r="N57" s="179">
        <f t="shared" si="27"/>
        <v>0</v>
      </c>
      <c r="O57" s="179">
        <v>0</v>
      </c>
      <c r="P57" s="179">
        <v>0</v>
      </c>
      <c r="Q57" s="179">
        <v>0</v>
      </c>
      <c r="R57" s="179">
        <v>0</v>
      </c>
      <c r="S57" s="179">
        <v>0</v>
      </c>
      <c r="T57" s="179">
        <v>0</v>
      </c>
      <c r="U57" s="179">
        <v>0</v>
      </c>
      <c r="V57" s="179">
        <v>0</v>
      </c>
      <c r="W57" s="179">
        <v>18454</v>
      </c>
      <c r="X57" s="179">
        <v>0</v>
      </c>
      <c r="Y57" s="179">
        <v>9</v>
      </c>
      <c r="Z57" s="179">
        <v>0</v>
      </c>
      <c r="AA57" s="179">
        <v>0</v>
      </c>
      <c r="AB57" s="179">
        <v>0</v>
      </c>
      <c r="AC57" s="179">
        <v>0</v>
      </c>
      <c r="AD57" s="179">
        <v>0</v>
      </c>
      <c r="AE57" s="179">
        <v>0</v>
      </c>
      <c r="AF57" s="179">
        <v>0</v>
      </c>
      <c r="AG57" s="179">
        <v>0</v>
      </c>
      <c r="AH57" s="179">
        <v>0</v>
      </c>
      <c r="AI57" s="179">
        <v>0</v>
      </c>
      <c r="AJ57" s="179">
        <v>0</v>
      </c>
      <c r="AK57" s="179">
        <v>0</v>
      </c>
      <c r="AL57" s="179">
        <v>0</v>
      </c>
      <c r="AM57" s="179">
        <v>0</v>
      </c>
      <c r="AN57" s="179">
        <v>0</v>
      </c>
      <c r="AO57" s="183">
        <f t="shared" si="12"/>
        <v>18463</v>
      </c>
      <c r="AP57" s="181">
        <v>0</v>
      </c>
      <c r="AQ57" s="22">
        <v>0</v>
      </c>
      <c r="AR57" s="182">
        <f t="shared" si="29"/>
        <v>0</v>
      </c>
      <c r="AS57" s="184">
        <v>0</v>
      </c>
      <c r="AT57" s="185">
        <f t="shared" si="30"/>
        <v>18463</v>
      </c>
      <c r="AU57" s="178">
        <v>0</v>
      </c>
      <c r="AV57" s="179">
        <v>0</v>
      </c>
      <c r="AW57" s="179">
        <f t="shared" si="15"/>
        <v>0</v>
      </c>
      <c r="AX57" s="179">
        <v>0</v>
      </c>
      <c r="AY57" s="179">
        <v>0</v>
      </c>
      <c r="AZ57" s="179">
        <v>0</v>
      </c>
      <c r="BA57" s="179">
        <v>0</v>
      </c>
      <c r="BB57" s="179">
        <f t="shared" si="16"/>
        <v>0</v>
      </c>
      <c r="BC57" s="179">
        <v>0</v>
      </c>
      <c r="BD57" s="179">
        <v>0</v>
      </c>
      <c r="BE57" s="179">
        <v>0</v>
      </c>
      <c r="BF57" s="179">
        <f t="shared" si="17"/>
        <v>0</v>
      </c>
      <c r="BG57" s="179">
        <v>0</v>
      </c>
      <c r="BH57" s="179">
        <v>0</v>
      </c>
      <c r="BI57" s="179">
        <v>0</v>
      </c>
      <c r="BJ57" s="179">
        <v>0</v>
      </c>
      <c r="BK57" s="179">
        <f t="shared" si="18"/>
        <v>0</v>
      </c>
      <c r="BL57" s="179">
        <v>0</v>
      </c>
      <c r="BM57" s="179">
        <v>0</v>
      </c>
      <c r="BN57" s="179">
        <v>0</v>
      </c>
      <c r="BO57" s="179">
        <v>0</v>
      </c>
      <c r="BP57" s="179">
        <v>0</v>
      </c>
      <c r="BQ57" s="179">
        <v>0</v>
      </c>
      <c r="BR57" s="179">
        <v>0</v>
      </c>
      <c r="BS57" s="179">
        <v>0</v>
      </c>
      <c r="BT57" s="179">
        <v>0</v>
      </c>
      <c r="BU57" s="179">
        <v>0</v>
      </c>
      <c r="BV57" s="179">
        <v>0</v>
      </c>
      <c r="BW57" s="179">
        <f t="shared" si="19"/>
        <v>0</v>
      </c>
      <c r="BX57" s="179">
        <v>0</v>
      </c>
      <c r="BY57" s="179">
        <v>0</v>
      </c>
      <c r="BZ57" s="179">
        <f t="shared" si="20"/>
        <v>0</v>
      </c>
      <c r="CA57" s="179">
        <v>0</v>
      </c>
      <c r="CB57" s="179">
        <v>0</v>
      </c>
      <c r="CC57" s="179">
        <v>0</v>
      </c>
      <c r="CD57" s="180">
        <f t="shared" si="13"/>
        <v>0</v>
      </c>
      <c r="CE57" s="184">
        <v>18463</v>
      </c>
    </row>
    <row r="58" spans="1:83" s="23" customFormat="1" ht="12" customHeight="1">
      <c r="A58" s="186" t="s">
        <v>121</v>
      </c>
      <c r="B58" s="187">
        <v>0</v>
      </c>
      <c r="C58" s="188">
        <v>0</v>
      </c>
      <c r="D58" s="188">
        <v>0</v>
      </c>
      <c r="E58" s="189">
        <f t="shared" si="14"/>
        <v>0</v>
      </c>
      <c r="F58" s="187">
        <v>0</v>
      </c>
      <c r="G58" s="188">
        <v>0</v>
      </c>
      <c r="H58" s="188">
        <v>0</v>
      </c>
      <c r="I58" s="188">
        <v>0</v>
      </c>
      <c r="J58" s="222">
        <f t="shared" si="28"/>
        <v>0</v>
      </c>
      <c r="K58" s="187">
        <v>0</v>
      </c>
      <c r="L58" s="188">
        <v>0</v>
      </c>
      <c r="M58" s="188">
        <v>0</v>
      </c>
      <c r="N58" s="188">
        <f t="shared" si="27"/>
        <v>0</v>
      </c>
      <c r="O58" s="188">
        <v>0</v>
      </c>
      <c r="P58" s="188">
        <v>0</v>
      </c>
      <c r="Q58" s="188">
        <v>0</v>
      </c>
      <c r="R58" s="188">
        <v>0</v>
      </c>
      <c r="S58" s="188">
        <v>0</v>
      </c>
      <c r="T58" s="188">
        <v>0</v>
      </c>
      <c r="U58" s="188">
        <v>0</v>
      </c>
      <c r="V58" s="188">
        <v>0</v>
      </c>
      <c r="W58" s="188">
        <v>96084</v>
      </c>
      <c r="X58" s="188">
        <v>0</v>
      </c>
      <c r="Y58" s="188">
        <v>0</v>
      </c>
      <c r="Z58" s="188">
        <v>0</v>
      </c>
      <c r="AA58" s="188">
        <v>0</v>
      </c>
      <c r="AB58" s="188">
        <v>0</v>
      </c>
      <c r="AC58" s="188">
        <v>0</v>
      </c>
      <c r="AD58" s="188">
        <v>0</v>
      </c>
      <c r="AE58" s="188">
        <v>0</v>
      </c>
      <c r="AF58" s="188">
        <v>0</v>
      </c>
      <c r="AG58" s="188">
        <v>0</v>
      </c>
      <c r="AH58" s="188">
        <v>0</v>
      </c>
      <c r="AI58" s="188">
        <v>0</v>
      </c>
      <c r="AJ58" s="188">
        <v>0</v>
      </c>
      <c r="AK58" s="188">
        <v>0</v>
      </c>
      <c r="AL58" s="188">
        <v>0</v>
      </c>
      <c r="AM58" s="188">
        <v>0</v>
      </c>
      <c r="AN58" s="188">
        <v>0</v>
      </c>
      <c r="AO58" s="193">
        <f t="shared" si="12"/>
        <v>96084</v>
      </c>
      <c r="AP58" s="190">
        <v>0</v>
      </c>
      <c r="AQ58" s="191">
        <v>0</v>
      </c>
      <c r="AR58" s="192">
        <f t="shared" si="29"/>
        <v>0</v>
      </c>
      <c r="AS58" s="194">
        <v>0</v>
      </c>
      <c r="AT58" s="195">
        <f t="shared" si="30"/>
        <v>96084</v>
      </c>
      <c r="AU58" s="187">
        <v>0</v>
      </c>
      <c r="AV58" s="188">
        <v>0</v>
      </c>
      <c r="AW58" s="188">
        <f t="shared" si="15"/>
        <v>0</v>
      </c>
      <c r="AX58" s="188">
        <v>0</v>
      </c>
      <c r="AY58" s="188">
        <v>0</v>
      </c>
      <c r="AZ58" s="188">
        <v>0</v>
      </c>
      <c r="BA58" s="188">
        <v>0</v>
      </c>
      <c r="BB58" s="188">
        <f t="shared" si="16"/>
        <v>0</v>
      </c>
      <c r="BC58" s="188">
        <v>0</v>
      </c>
      <c r="BD58" s="188">
        <v>0</v>
      </c>
      <c r="BE58" s="188">
        <v>0</v>
      </c>
      <c r="BF58" s="188">
        <f t="shared" si="17"/>
        <v>0</v>
      </c>
      <c r="BG58" s="188">
        <v>0</v>
      </c>
      <c r="BH58" s="188">
        <v>0</v>
      </c>
      <c r="BI58" s="188">
        <v>0</v>
      </c>
      <c r="BJ58" s="188">
        <v>0</v>
      </c>
      <c r="BK58" s="188">
        <f t="shared" si="18"/>
        <v>0</v>
      </c>
      <c r="BL58" s="188">
        <v>0</v>
      </c>
      <c r="BM58" s="188">
        <v>0</v>
      </c>
      <c r="BN58" s="188">
        <v>0</v>
      </c>
      <c r="BO58" s="188">
        <v>0</v>
      </c>
      <c r="BP58" s="188">
        <v>0</v>
      </c>
      <c r="BQ58" s="188">
        <v>0</v>
      </c>
      <c r="BR58" s="188">
        <v>0</v>
      </c>
      <c r="BS58" s="188">
        <v>0</v>
      </c>
      <c r="BT58" s="188">
        <v>0</v>
      </c>
      <c r="BU58" s="188">
        <v>0</v>
      </c>
      <c r="BV58" s="188">
        <v>0</v>
      </c>
      <c r="BW58" s="188">
        <f t="shared" si="19"/>
        <v>0</v>
      </c>
      <c r="BX58" s="188">
        <v>0</v>
      </c>
      <c r="BY58" s="188">
        <v>0</v>
      </c>
      <c r="BZ58" s="188">
        <f t="shared" si="20"/>
        <v>0</v>
      </c>
      <c r="CA58" s="188">
        <v>0</v>
      </c>
      <c r="CB58" s="188">
        <v>0</v>
      </c>
      <c r="CC58" s="188">
        <v>0</v>
      </c>
      <c r="CD58" s="189">
        <f t="shared" si="13"/>
        <v>0</v>
      </c>
      <c r="CE58" s="194">
        <v>96084</v>
      </c>
    </row>
    <row r="59" spans="1:83" s="23" customFormat="1" ht="12" customHeight="1">
      <c r="A59" s="177" t="s">
        <v>122</v>
      </c>
      <c r="B59" s="178">
        <v>0</v>
      </c>
      <c r="C59" s="179">
        <v>0</v>
      </c>
      <c r="D59" s="179">
        <v>0</v>
      </c>
      <c r="E59" s="180">
        <f t="shared" si="14"/>
        <v>0</v>
      </c>
      <c r="F59" s="178">
        <v>51</v>
      </c>
      <c r="G59" s="179">
        <v>1305</v>
      </c>
      <c r="H59" s="179">
        <v>0</v>
      </c>
      <c r="I59" s="179">
        <v>0</v>
      </c>
      <c r="J59" s="223">
        <f t="shared" si="28"/>
        <v>1356</v>
      </c>
      <c r="K59" s="178">
        <v>0</v>
      </c>
      <c r="L59" s="179">
        <v>0</v>
      </c>
      <c r="M59" s="179">
        <v>0</v>
      </c>
      <c r="N59" s="179">
        <f t="shared" si="27"/>
        <v>0</v>
      </c>
      <c r="O59" s="179">
        <v>0</v>
      </c>
      <c r="P59" s="179">
        <v>0</v>
      </c>
      <c r="Q59" s="179">
        <v>0</v>
      </c>
      <c r="R59" s="179">
        <v>0</v>
      </c>
      <c r="S59" s="179">
        <v>0</v>
      </c>
      <c r="T59" s="179">
        <v>0</v>
      </c>
      <c r="U59" s="179">
        <v>0</v>
      </c>
      <c r="V59" s="179">
        <v>0</v>
      </c>
      <c r="W59" s="179">
        <v>117336</v>
      </c>
      <c r="X59" s="179">
        <v>0</v>
      </c>
      <c r="Y59" s="179">
        <v>1977</v>
      </c>
      <c r="Z59" s="179">
        <v>284</v>
      </c>
      <c r="AA59" s="179">
        <v>77</v>
      </c>
      <c r="AB59" s="179">
        <v>0</v>
      </c>
      <c r="AC59" s="179">
        <v>0</v>
      </c>
      <c r="AD59" s="179">
        <v>242</v>
      </c>
      <c r="AE59" s="179">
        <v>6</v>
      </c>
      <c r="AF59" s="179">
        <v>0</v>
      </c>
      <c r="AG59" s="179">
        <v>0</v>
      </c>
      <c r="AH59" s="179">
        <v>0</v>
      </c>
      <c r="AI59" s="179">
        <v>0</v>
      </c>
      <c r="AJ59" s="179">
        <v>0</v>
      </c>
      <c r="AK59" s="179">
        <v>0</v>
      </c>
      <c r="AL59" s="179">
        <v>15</v>
      </c>
      <c r="AM59" s="179">
        <v>0</v>
      </c>
      <c r="AN59" s="179">
        <v>0</v>
      </c>
      <c r="AO59" s="183">
        <f t="shared" si="12"/>
        <v>119937</v>
      </c>
      <c r="AP59" s="181">
        <v>0</v>
      </c>
      <c r="AQ59" s="22">
        <v>0</v>
      </c>
      <c r="AR59" s="182">
        <f t="shared" si="29"/>
        <v>0</v>
      </c>
      <c r="AS59" s="184">
        <v>0</v>
      </c>
      <c r="AT59" s="185">
        <f t="shared" si="30"/>
        <v>121293</v>
      </c>
      <c r="AU59" s="178">
        <v>0</v>
      </c>
      <c r="AV59" s="179">
        <v>2840</v>
      </c>
      <c r="AW59" s="179">
        <f t="shared" si="15"/>
        <v>2840</v>
      </c>
      <c r="AX59" s="179">
        <v>0</v>
      </c>
      <c r="AY59" s="179">
        <v>0</v>
      </c>
      <c r="AZ59" s="179">
        <v>0</v>
      </c>
      <c r="BA59" s="179">
        <v>0</v>
      </c>
      <c r="BB59" s="179">
        <f t="shared" si="16"/>
        <v>0</v>
      </c>
      <c r="BC59" s="179">
        <v>0</v>
      </c>
      <c r="BD59" s="179">
        <v>0</v>
      </c>
      <c r="BE59" s="179">
        <v>0</v>
      </c>
      <c r="BF59" s="179">
        <f t="shared" si="17"/>
        <v>0</v>
      </c>
      <c r="BG59" s="179">
        <v>0</v>
      </c>
      <c r="BH59" s="179">
        <v>0</v>
      </c>
      <c r="BI59" s="179">
        <v>0</v>
      </c>
      <c r="BJ59" s="179">
        <v>0</v>
      </c>
      <c r="BK59" s="179">
        <f t="shared" si="18"/>
        <v>0</v>
      </c>
      <c r="BL59" s="179">
        <v>0</v>
      </c>
      <c r="BM59" s="179">
        <v>0</v>
      </c>
      <c r="BN59" s="179">
        <v>0</v>
      </c>
      <c r="BO59" s="179">
        <v>0</v>
      </c>
      <c r="BP59" s="179">
        <v>0</v>
      </c>
      <c r="BQ59" s="179">
        <v>0</v>
      </c>
      <c r="BR59" s="179">
        <v>0</v>
      </c>
      <c r="BS59" s="179">
        <v>0</v>
      </c>
      <c r="BT59" s="179">
        <v>0</v>
      </c>
      <c r="BU59" s="179">
        <v>0</v>
      </c>
      <c r="BV59" s="179">
        <v>0</v>
      </c>
      <c r="BW59" s="179">
        <f t="shared" si="19"/>
        <v>0</v>
      </c>
      <c r="BX59" s="179">
        <v>0</v>
      </c>
      <c r="BY59" s="179">
        <v>0</v>
      </c>
      <c r="BZ59" s="179">
        <f t="shared" si="20"/>
        <v>0</v>
      </c>
      <c r="CA59" s="179">
        <v>0</v>
      </c>
      <c r="CB59" s="179">
        <v>0</v>
      </c>
      <c r="CC59" s="179">
        <v>0</v>
      </c>
      <c r="CD59" s="180">
        <f t="shared" si="13"/>
        <v>2840</v>
      </c>
      <c r="CE59" s="184">
        <v>124133</v>
      </c>
    </row>
    <row r="60" spans="1:83" s="23" customFormat="1" ht="12" customHeight="1">
      <c r="A60" s="186" t="s">
        <v>123</v>
      </c>
      <c r="B60" s="187">
        <v>19</v>
      </c>
      <c r="C60" s="188">
        <v>0</v>
      </c>
      <c r="D60" s="188">
        <v>0</v>
      </c>
      <c r="E60" s="189">
        <f t="shared" si="14"/>
        <v>19</v>
      </c>
      <c r="F60" s="187">
        <v>0</v>
      </c>
      <c r="G60" s="188">
        <v>0</v>
      </c>
      <c r="H60" s="188">
        <v>0</v>
      </c>
      <c r="I60" s="188">
        <v>0</v>
      </c>
      <c r="J60" s="222">
        <f t="shared" si="28"/>
        <v>0</v>
      </c>
      <c r="K60" s="187">
        <v>5</v>
      </c>
      <c r="L60" s="188">
        <v>17799</v>
      </c>
      <c r="M60" s="188">
        <v>2414</v>
      </c>
      <c r="N60" s="188">
        <f t="shared" si="27"/>
        <v>20218</v>
      </c>
      <c r="O60" s="188">
        <v>74</v>
      </c>
      <c r="P60" s="188">
        <v>0</v>
      </c>
      <c r="Q60" s="188">
        <v>0</v>
      </c>
      <c r="R60" s="188">
        <v>0</v>
      </c>
      <c r="S60" s="188">
        <v>0</v>
      </c>
      <c r="T60" s="188">
        <v>0</v>
      </c>
      <c r="U60" s="188">
        <v>0</v>
      </c>
      <c r="V60" s="188">
        <v>0</v>
      </c>
      <c r="W60" s="188">
        <v>0</v>
      </c>
      <c r="X60" s="188">
        <v>25127</v>
      </c>
      <c r="Y60" s="188">
        <v>19</v>
      </c>
      <c r="Z60" s="188">
        <v>0</v>
      </c>
      <c r="AA60" s="188">
        <v>38</v>
      </c>
      <c r="AB60" s="188">
        <v>0</v>
      </c>
      <c r="AC60" s="188">
        <v>0</v>
      </c>
      <c r="AD60" s="188">
        <v>0</v>
      </c>
      <c r="AE60" s="188">
        <v>0</v>
      </c>
      <c r="AF60" s="188">
        <v>0</v>
      </c>
      <c r="AG60" s="188">
        <v>0</v>
      </c>
      <c r="AH60" s="188">
        <v>0</v>
      </c>
      <c r="AI60" s="188">
        <v>0</v>
      </c>
      <c r="AJ60" s="188">
        <v>0</v>
      </c>
      <c r="AK60" s="188">
        <v>0</v>
      </c>
      <c r="AL60" s="188">
        <v>0</v>
      </c>
      <c r="AM60" s="188">
        <v>0</v>
      </c>
      <c r="AN60" s="188">
        <v>0</v>
      </c>
      <c r="AO60" s="193">
        <f t="shared" si="12"/>
        <v>45476</v>
      </c>
      <c r="AP60" s="190">
        <v>0</v>
      </c>
      <c r="AQ60" s="191">
        <v>0</v>
      </c>
      <c r="AR60" s="192">
        <f t="shared" si="29"/>
        <v>0</v>
      </c>
      <c r="AS60" s="194">
        <v>0</v>
      </c>
      <c r="AT60" s="195">
        <f t="shared" si="30"/>
        <v>45476</v>
      </c>
      <c r="AU60" s="187">
        <v>0</v>
      </c>
      <c r="AV60" s="188">
        <v>422</v>
      </c>
      <c r="AW60" s="188">
        <f t="shared" si="15"/>
        <v>422</v>
      </c>
      <c r="AX60" s="188">
        <v>66</v>
      </c>
      <c r="AY60" s="188">
        <v>0</v>
      </c>
      <c r="AZ60" s="188">
        <v>0</v>
      </c>
      <c r="BA60" s="188">
        <v>0</v>
      </c>
      <c r="BB60" s="188">
        <f t="shared" si="16"/>
        <v>66</v>
      </c>
      <c r="BC60" s="188">
        <v>0</v>
      </c>
      <c r="BD60" s="188">
        <v>0</v>
      </c>
      <c r="BE60" s="188">
        <v>0</v>
      </c>
      <c r="BF60" s="188">
        <f t="shared" si="17"/>
        <v>0</v>
      </c>
      <c r="BG60" s="188">
        <v>0</v>
      </c>
      <c r="BH60" s="188">
        <v>0</v>
      </c>
      <c r="BI60" s="188">
        <v>0</v>
      </c>
      <c r="BJ60" s="188">
        <v>0</v>
      </c>
      <c r="BK60" s="188">
        <f t="shared" si="18"/>
        <v>0</v>
      </c>
      <c r="BL60" s="188">
        <v>0</v>
      </c>
      <c r="BM60" s="188">
        <v>0</v>
      </c>
      <c r="BN60" s="188">
        <v>0</v>
      </c>
      <c r="BO60" s="188">
        <v>0</v>
      </c>
      <c r="BP60" s="188">
        <v>0</v>
      </c>
      <c r="BQ60" s="188">
        <v>0</v>
      </c>
      <c r="BR60" s="188">
        <v>0</v>
      </c>
      <c r="BS60" s="188">
        <v>0</v>
      </c>
      <c r="BT60" s="188">
        <v>0</v>
      </c>
      <c r="BU60" s="188">
        <v>0</v>
      </c>
      <c r="BV60" s="188">
        <v>0</v>
      </c>
      <c r="BW60" s="188">
        <f t="shared" si="19"/>
        <v>0</v>
      </c>
      <c r="BX60" s="188">
        <v>0</v>
      </c>
      <c r="BY60" s="188">
        <v>0</v>
      </c>
      <c r="BZ60" s="188">
        <f t="shared" si="20"/>
        <v>0</v>
      </c>
      <c r="CA60" s="188">
        <v>0</v>
      </c>
      <c r="CB60" s="188">
        <v>0</v>
      </c>
      <c r="CC60" s="188">
        <v>0</v>
      </c>
      <c r="CD60" s="189">
        <f t="shared" si="13"/>
        <v>488</v>
      </c>
      <c r="CE60" s="194">
        <v>45983</v>
      </c>
    </row>
    <row r="61" spans="1:83" s="23" customFormat="1" ht="12" customHeight="1">
      <c r="A61" s="177" t="s">
        <v>124</v>
      </c>
      <c r="B61" s="178">
        <v>0</v>
      </c>
      <c r="C61" s="179">
        <v>0</v>
      </c>
      <c r="D61" s="179">
        <v>0</v>
      </c>
      <c r="E61" s="180">
        <f t="shared" si="14"/>
        <v>0</v>
      </c>
      <c r="F61" s="178">
        <v>528</v>
      </c>
      <c r="G61" s="179">
        <v>0</v>
      </c>
      <c r="H61" s="179">
        <v>0</v>
      </c>
      <c r="I61" s="179">
        <v>25</v>
      </c>
      <c r="J61" s="223">
        <f t="shared" si="28"/>
        <v>553</v>
      </c>
      <c r="K61" s="178">
        <v>0</v>
      </c>
      <c r="L61" s="179">
        <v>0</v>
      </c>
      <c r="M61" s="179">
        <v>16</v>
      </c>
      <c r="N61" s="179">
        <f t="shared" ref="N61:N92" si="31">SUM(K61:M61)</f>
        <v>16</v>
      </c>
      <c r="O61" s="179">
        <v>0</v>
      </c>
      <c r="P61" s="179">
        <v>0</v>
      </c>
      <c r="Q61" s="179">
        <v>0</v>
      </c>
      <c r="R61" s="179">
        <v>0</v>
      </c>
      <c r="S61" s="179">
        <v>0</v>
      </c>
      <c r="T61" s="179">
        <v>0</v>
      </c>
      <c r="U61" s="179">
        <v>6</v>
      </c>
      <c r="V61" s="179">
        <v>0</v>
      </c>
      <c r="W61" s="179">
        <v>65</v>
      </c>
      <c r="X61" s="179">
        <v>0</v>
      </c>
      <c r="Y61" s="179">
        <v>21945</v>
      </c>
      <c r="Z61" s="179">
        <v>568</v>
      </c>
      <c r="AA61" s="179">
        <v>208</v>
      </c>
      <c r="AB61" s="179">
        <v>24</v>
      </c>
      <c r="AC61" s="179">
        <v>35</v>
      </c>
      <c r="AD61" s="179">
        <v>147</v>
      </c>
      <c r="AE61" s="179">
        <v>22</v>
      </c>
      <c r="AF61" s="179">
        <v>820</v>
      </c>
      <c r="AG61" s="179">
        <v>8</v>
      </c>
      <c r="AH61" s="179">
        <v>0</v>
      </c>
      <c r="AI61" s="179">
        <v>0</v>
      </c>
      <c r="AJ61" s="179">
        <v>0</v>
      </c>
      <c r="AK61" s="179">
        <v>0</v>
      </c>
      <c r="AL61" s="179">
        <v>0</v>
      </c>
      <c r="AM61" s="179">
        <v>0</v>
      </c>
      <c r="AN61" s="179">
        <v>0</v>
      </c>
      <c r="AO61" s="183">
        <f t="shared" si="12"/>
        <v>23864</v>
      </c>
      <c r="AP61" s="181">
        <v>0</v>
      </c>
      <c r="AQ61" s="22">
        <v>0</v>
      </c>
      <c r="AR61" s="182">
        <f t="shared" si="29"/>
        <v>0</v>
      </c>
      <c r="AS61" s="184">
        <v>0</v>
      </c>
      <c r="AT61" s="185">
        <f t="shared" si="30"/>
        <v>24417</v>
      </c>
      <c r="AU61" s="178">
        <v>0</v>
      </c>
      <c r="AV61" s="179">
        <v>0</v>
      </c>
      <c r="AW61" s="179">
        <f t="shared" si="15"/>
        <v>0</v>
      </c>
      <c r="AX61" s="179">
        <v>0</v>
      </c>
      <c r="AY61" s="179">
        <v>0</v>
      </c>
      <c r="AZ61" s="179">
        <v>0</v>
      </c>
      <c r="BA61" s="179">
        <v>0</v>
      </c>
      <c r="BB61" s="179">
        <f t="shared" si="16"/>
        <v>0</v>
      </c>
      <c r="BC61" s="179">
        <v>0</v>
      </c>
      <c r="BD61" s="179">
        <v>0</v>
      </c>
      <c r="BE61" s="179">
        <v>0</v>
      </c>
      <c r="BF61" s="179">
        <f t="shared" si="17"/>
        <v>0</v>
      </c>
      <c r="BG61" s="179">
        <v>0</v>
      </c>
      <c r="BH61" s="179">
        <v>0</v>
      </c>
      <c r="BI61" s="179">
        <v>0</v>
      </c>
      <c r="BJ61" s="179">
        <v>0</v>
      </c>
      <c r="BK61" s="179">
        <f t="shared" si="18"/>
        <v>0</v>
      </c>
      <c r="BL61" s="179">
        <v>0</v>
      </c>
      <c r="BM61" s="179">
        <v>0</v>
      </c>
      <c r="BN61" s="179">
        <v>0</v>
      </c>
      <c r="BO61" s="179">
        <v>0</v>
      </c>
      <c r="BP61" s="179">
        <v>0</v>
      </c>
      <c r="BQ61" s="179">
        <v>0</v>
      </c>
      <c r="BR61" s="179">
        <v>0</v>
      </c>
      <c r="BS61" s="179">
        <v>0</v>
      </c>
      <c r="BT61" s="179">
        <v>687</v>
      </c>
      <c r="BU61" s="179">
        <v>0</v>
      </c>
      <c r="BV61" s="179">
        <v>1</v>
      </c>
      <c r="BW61" s="179">
        <f t="shared" si="19"/>
        <v>688</v>
      </c>
      <c r="BX61" s="179">
        <v>0</v>
      </c>
      <c r="BY61" s="179">
        <v>0</v>
      </c>
      <c r="BZ61" s="179">
        <f t="shared" si="20"/>
        <v>0</v>
      </c>
      <c r="CA61" s="179">
        <v>0</v>
      </c>
      <c r="CB61" s="179">
        <v>0</v>
      </c>
      <c r="CC61" s="179">
        <v>0</v>
      </c>
      <c r="CD61" s="180">
        <f t="shared" si="13"/>
        <v>688</v>
      </c>
      <c r="CE61" s="184">
        <v>25105</v>
      </c>
    </row>
    <row r="62" spans="1:83" s="23" customFormat="1" ht="12" customHeight="1">
      <c r="A62" s="186" t="s">
        <v>125</v>
      </c>
      <c r="B62" s="187">
        <v>0</v>
      </c>
      <c r="C62" s="188">
        <v>0</v>
      </c>
      <c r="D62" s="188">
        <v>0</v>
      </c>
      <c r="E62" s="189">
        <f t="shared" si="14"/>
        <v>0</v>
      </c>
      <c r="F62" s="187">
        <v>15</v>
      </c>
      <c r="G62" s="188">
        <v>0</v>
      </c>
      <c r="H62" s="188">
        <v>0</v>
      </c>
      <c r="I62" s="188">
        <v>0</v>
      </c>
      <c r="J62" s="222">
        <f t="shared" si="28"/>
        <v>15</v>
      </c>
      <c r="K62" s="187">
        <v>0</v>
      </c>
      <c r="L62" s="188">
        <v>0</v>
      </c>
      <c r="M62" s="188">
        <v>790</v>
      </c>
      <c r="N62" s="188">
        <f t="shared" si="31"/>
        <v>790</v>
      </c>
      <c r="O62" s="188">
        <v>0</v>
      </c>
      <c r="P62" s="188">
        <v>0</v>
      </c>
      <c r="Q62" s="188">
        <v>0</v>
      </c>
      <c r="R62" s="188">
        <v>0</v>
      </c>
      <c r="S62" s="188">
        <v>0</v>
      </c>
      <c r="T62" s="188">
        <v>0</v>
      </c>
      <c r="U62" s="188">
        <v>0</v>
      </c>
      <c r="V62" s="188">
        <v>0</v>
      </c>
      <c r="W62" s="188">
        <v>0</v>
      </c>
      <c r="X62" s="188">
        <v>0</v>
      </c>
      <c r="Y62" s="188">
        <v>28853</v>
      </c>
      <c r="Z62" s="188">
        <v>88</v>
      </c>
      <c r="AA62" s="188">
        <v>20</v>
      </c>
      <c r="AB62" s="188">
        <v>0</v>
      </c>
      <c r="AC62" s="188">
        <v>6</v>
      </c>
      <c r="AD62" s="188">
        <v>0</v>
      </c>
      <c r="AE62" s="188">
        <v>0</v>
      </c>
      <c r="AF62" s="188">
        <v>0</v>
      </c>
      <c r="AG62" s="188">
        <v>0</v>
      </c>
      <c r="AH62" s="188">
        <v>0</v>
      </c>
      <c r="AI62" s="188">
        <v>0</v>
      </c>
      <c r="AJ62" s="188">
        <v>0</v>
      </c>
      <c r="AK62" s="188">
        <v>0</v>
      </c>
      <c r="AL62" s="188">
        <v>0</v>
      </c>
      <c r="AM62" s="188">
        <v>0</v>
      </c>
      <c r="AN62" s="188">
        <v>0</v>
      </c>
      <c r="AO62" s="193">
        <f t="shared" si="12"/>
        <v>29757</v>
      </c>
      <c r="AP62" s="190">
        <v>0</v>
      </c>
      <c r="AQ62" s="191">
        <v>0</v>
      </c>
      <c r="AR62" s="192">
        <f t="shared" si="29"/>
        <v>0</v>
      </c>
      <c r="AS62" s="194">
        <v>0</v>
      </c>
      <c r="AT62" s="195">
        <f t="shared" si="30"/>
        <v>29772</v>
      </c>
      <c r="AU62" s="187">
        <v>0</v>
      </c>
      <c r="AV62" s="188">
        <v>227</v>
      </c>
      <c r="AW62" s="188">
        <f t="shared" si="15"/>
        <v>227</v>
      </c>
      <c r="AX62" s="188">
        <v>0</v>
      </c>
      <c r="AY62" s="188">
        <v>0</v>
      </c>
      <c r="AZ62" s="188">
        <v>0</v>
      </c>
      <c r="BA62" s="188">
        <v>0</v>
      </c>
      <c r="BB62" s="188">
        <f t="shared" si="16"/>
        <v>0</v>
      </c>
      <c r="BC62" s="188">
        <v>0</v>
      </c>
      <c r="BD62" s="188">
        <v>0</v>
      </c>
      <c r="BE62" s="188">
        <v>0</v>
      </c>
      <c r="BF62" s="188">
        <f t="shared" si="17"/>
        <v>0</v>
      </c>
      <c r="BG62" s="188">
        <v>0</v>
      </c>
      <c r="BH62" s="188">
        <v>0</v>
      </c>
      <c r="BI62" s="188">
        <v>0</v>
      </c>
      <c r="BJ62" s="188">
        <v>0</v>
      </c>
      <c r="BK62" s="188">
        <f t="shared" si="18"/>
        <v>0</v>
      </c>
      <c r="BL62" s="188">
        <v>0</v>
      </c>
      <c r="BM62" s="188">
        <v>0</v>
      </c>
      <c r="BN62" s="188">
        <v>0</v>
      </c>
      <c r="BO62" s="188">
        <v>0</v>
      </c>
      <c r="BP62" s="188">
        <v>0</v>
      </c>
      <c r="BQ62" s="188">
        <v>0</v>
      </c>
      <c r="BR62" s="188">
        <v>0</v>
      </c>
      <c r="BS62" s="188">
        <v>0</v>
      </c>
      <c r="BT62" s="188">
        <v>0</v>
      </c>
      <c r="BU62" s="188">
        <v>0</v>
      </c>
      <c r="BV62" s="188">
        <v>0</v>
      </c>
      <c r="BW62" s="188">
        <f t="shared" si="19"/>
        <v>0</v>
      </c>
      <c r="BX62" s="188">
        <v>0</v>
      </c>
      <c r="BY62" s="188">
        <v>0</v>
      </c>
      <c r="BZ62" s="188">
        <f t="shared" si="20"/>
        <v>0</v>
      </c>
      <c r="CA62" s="188">
        <v>0</v>
      </c>
      <c r="CB62" s="188">
        <v>0</v>
      </c>
      <c r="CC62" s="188">
        <v>0</v>
      </c>
      <c r="CD62" s="189">
        <f t="shared" si="13"/>
        <v>227</v>
      </c>
      <c r="CE62" s="194">
        <v>29999</v>
      </c>
    </row>
    <row r="63" spans="1:83" s="23" customFormat="1" ht="12" customHeight="1">
      <c r="A63" s="177" t="s">
        <v>126</v>
      </c>
      <c r="B63" s="178">
        <v>0</v>
      </c>
      <c r="C63" s="179">
        <v>0</v>
      </c>
      <c r="D63" s="179">
        <v>0</v>
      </c>
      <c r="E63" s="180">
        <f t="shared" si="14"/>
        <v>0</v>
      </c>
      <c r="F63" s="178">
        <v>0</v>
      </c>
      <c r="G63" s="179">
        <v>0</v>
      </c>
      <c r="H63" s="179">
        <v>0</v>
      </c>
      <c r="I63" s="179">
        <v>0</v>
      </c>
      <c r="J63" s="223">
        <f t="shared" si="28"/>
        <v>0</v>
      </c>
      <c r="K63" s="178">
        <v>0</v>
      </c>
      <c r="L63" s="179">
        <v>34</v>
      </c>
      <c r="M63" s="179">
        <v>287</v>
      </c>
      <c r="N63" s="179">
        <f t="shared" si="31"/>
        <v>321</v>
      </c>
      <c r="O63" s="179">
        <v>0</v>
      </c>
      <c r="P63" s="179">
        <v>0</v>
      </c>
      <c r="Q63" s="179">
        <v>0</v>
      </c>
      <c r="R63" s="179">
        <v>0</v>
      </c>
      <c r="S63" s="179">
        <v>12</v>
      </c>
      <c r="T63" s="179">
        <v>0</v>
      </c>
      <c r="U63" s="179">
        <v>0</v>
      </c>
      <c r="V63" s="179">
        <v>0</v>
      </c>
      <c r="W63" s="179">
        <v>142</v>
      </c>
      <c r="X63" s="179">
        <v>9</v>
      </c>
      <c r="Y63" s="179">
        <v>34933</v>
      </c>
      <c r="Z63" s="179">
        <v>1446</v>
      </c>
      <c r="AA63" s="179">
        <v>236</v>
      </c>
      <c r="AB63" s="179">
        <v>146</v>
      </c>
      <c r="AC63" s="179">
        <v>83</v>
      </c>
      <c r="AD63" s="179">
        <v>38</v>
      </c>
      <c r="AE63" s="179">
        <v>58</v>
      </c>
      <c r="AF63" s="179">
        <v>0</v>
      </c>
      <c r="AG63" s="179">
        <v>0</v>
      </c>
      <c r="AH63" s="179">
        <v>0</v>
      </c>
      <c r="AI63" s="179">
        <v>0</v>
      </c>
      <c r="AJ63" s="179">
        <v>12</v>
      </c>
      <c r="AK63" s="179">
        <v>0</v>
      </c>
      <c r="AL63" s="179">
        <v>9</v>
      </c>
      <c r="AM63" s="179">
        <v>0</v>
      </c>
      <c r="AN63" s="179">
        <v>20</v>
      </c>
      <c r="AO63" s="183">
        <f t="shared" si="12"/>
        <v>37465</v>
      </c>
      <c r="AP63" s="181">
        <v>0</v>
      </c>
      <c r="AQ63" s="22">
        <v>0</v>
      </c>
      <c r="AR63" s="182">
        <f t="shared" si="29"/>
        <v>0</v>
      </c>
      <c r="AS63" s="184">
        <v>0</v>
      </c>
      <c r="AT63" s="185">
        <f t="shared" si="30"/>
        <v>37465</v>
      </c>
      <c r="AU63" s="178">
        <v>0</v>
      </c>
      <c r="AV63" s="179">
        <v>0</v>
      </c>
      <c r="AW63" s="179">
        <f t="shared" si="15"/>
        <v>0</v>
      </c>
      <c r="AX63" s="179">
        <v>0</v>
      </c>
      <c r="AY63" s="179">
        <v>0</v>
      </c>
      <c r="AZ63" s="179">
        <v>0</v>
      </c>
      <c r="BA63" s="179">
        <v>0</v>
      </c>
      <c r="BB63" s="179">
        <f t="shared" si="16"/>
        <v>0</v>
      </c>
      <c r="BC63" s="179">
        <v>0</v>
      </c>
      <c r="BD63" s="179">
        <v>0</v>
      </c>
      <c r="BE63" s="179">
        <v>0</v>
      </c>
      <c r="BF63" s="179">
        <f t="shared" si="17"/>
        <v>0</v>
      </c>
      <c r="BG63" s="179">
        <v>0</v>
      </c>
      <c r="BH63" s="179">
        <v>0</v>
      </c>
      <c r="BI63" s="179">
        <v>0</v>
      </c>
      <c r="BJ63" s="179">
        <v>0</v>
      </c>
      <c r="BK63" s="179">
        <f t="shared" si="18"/>
        <v>0</v>
      </c>
      <c r="BL63" s="179">
        <v>0</v>
      </c>
      <c r="BM63" s="179">
        <v>0</v>
      </c>
      <c r="BN63" s="179">
        <v>0</v>
      </c>
      <c r="BO63" s="179">
        <v>0</v>
      </c>
      <c r="BP63" s="179">
        <v>0</v>
      </c>
      <c r="BQ63" s="179">
        <v>0</v>
      </c>
      <c r="BR63" s="179">
        <v>0</v>
      </c>
      <c r="BS63" s="179">
        <v>0</v>
      </c>
      <c r="BT63" s="179">
        <v>0</v>
      </c>
      <c r="BU63" s="179">
        <v>0</v>
      </c>
      <c r="BV63" s="179">
        <v>0</v>
      </c>
      <c r="BW63" s="179">
        <f t="shared" si="19"/>
        <v>0</v>
      </c>
      <c r="BX63" s="179">
        <v>0</v>
      </c>
      <c r="BY63" s="179">
        <v>0</v>
      </c>
      <c r="BZ63" s="179">
        <f t="shared" si="20"/>
        <v>0</v>
      </c>
      <c r="CA63" s="179">
        <v>0</v>
      </c>
      <c r="CB63" s="179">
        <v>0</v>
      </c>
      <c r="CC63" s="179">
        <v>0</v>
      </c>
      <c r="CD63" s="180">
        <f t="shared" si="13"/>
        <v>0</v>
      </c>
      <c r="CE63" s="184">
        <v>37465</v>
      </c>
    </row>
    <row r="64" spans="1:83" s="23" customFormat="1" ht="12" customHeight="1">
      <c r="A64" s="186" t="s">
        <v>127</v>
      </c>
      <c r="B64" s="187">
        <v>0</v>
      </c>
      <c r="C64" s="188">
        <v>0</v>
      </c>
      <c r="D64" s="188">
        <v>0</v>
      </c>
      <c r="E64" s="189">
        <f t="shared" si="14"/>
        <v>0</v>
      </c>
      <c r="F64" s="187">
        <v>0</v>
      </c>
      <c r="G64" s="188">
        <v>0</v>
      </c>
      <c r="H64" s="188">
        <v>0</v>
      </c>
      <c r="I64" s="188">
        <v>0</v>
      </c>
      <c r="J64" s="222">
        <f t="shared" si="28"/>
        <v>0</v>
      </c>
      <c r="K64" s="187">
        <v>0</v>
      </c>
      <c r="L64" s="188">
        <v>0</v>
      </c>
      <c r="M64" s="188">
        <v>0</v>
      </c>
      <c r="N64" s="188">
        <f t="shared" si="31"/>
        <v>0</v>
      </c>
      <c r="O64" s="188">
        <v>0</v>
      </c>
      <c r="P64" s="188">
        <v>0</v>
      </c>
      <c r="Q64" s="188">
        <v>404</v>
      </c>
      <c r="R64" s="188">
        <v>0</v>
      </c>
      <c r="S64" s="188">
        <v>26</v>
      </c>
      <c r="T64" s="188">
        <v>0</v>
      </c>
      <c r="U64" s="188">
        <v>0</v>
      </c>
      <c r="V64" s="188">
        <v>0</v>
      </c>
      <c r="W64" s="188">
        <v>0</v>
      </c>
      <c r="X64" s="188">
        <v>0</v>
      </c>
      <c r="Y64" s="188">
        <v>28579</v>
      </c>
      <c r="Z64" s="188">
        <v>1342</v>
      </c>
      <c r="AA64" s="188">
        <v>82</v>
      </c>
      <c r="AB64" s="188">
        <v>47</v>
      </c>
      <c r="AC64" s="188">
        <v>525</v>
      </c>
      <c r="AD64" s="188">
        <v>20</v>
      </c>
      <c r="AE64" s="188">
        <v>0</v>
      </c>
      <c r="AF64" s="188">
        <v>0</v>
      </c>
      <c r="AG64" s="188">
        <v>0</v>
      </c>
      <c r="AH64" s="188">
        <v>0</v>
      </c>
      <c r="AI64" s="188">
        <v>14</v>
      </c>
      <c r="AJ64" s="188">
        <v>9</v>
      </c>
      <c r="AK64" s="188">
        <v>0</v>
      </c>
      <c r="AL64" s="188">
        <v>46</v>
      </c>
      <c r="AM64" s="188">
        <v>0</v>
      </c>
      <c r="AN64" s="188">
        <v>51</v>
      </c>
      <c r="AO64" s="193">
        <f t="shared" si="12"/>
        <v>31145</v>
      </c>
      <c r="AP64" s="190">
        <v>0</v>
      </c>
      <c r="AQ64" s="191">
        <v>0</v>
      </c>
      <c r="AR64" s="192">
        <f t="shared" si="29"/>
        <v>0</v>
      </c>
      <c r="AS64" s="194">
        <v>0</v>
      </c>
      <c r="AT64" s="195">
        <f t="shared" si="30"/>
        <v>31145</v>
      </c>
      <c r="AU64" s="187">
        <v>0</v>
      </c>
      <c r="AV64" s="188">
        <v>0</v>
      </c>
      <c r="AW64" s="188">
        <f t="shared" si="15"/>
        <v>0</v>
      </c>
      <c r="AX64" s="188">
        <v>0</v>
      </c>
      <c r="AY64" s="188">
        <v>0</v>
      </c>
      <c r="AZ64" s="188">
        <v>0</v>
      </c>
      <c r="BA64" s="188">
        <v>0</v>
      </c>
      <c r="BB64" s="188">
        <f t="shared" si="16"/>
        <v>0</v>
      </c>
      <c r="BC64" s="188">
        <v>0</v>
      </c>
      <c r="BD64" s="188">
        <v>0</v>
      </c>
      <c r="BE64" s="188">
        <v>0</v>
      </c>
      <c r="BF64" s="188">
        <f t="shared" si="17"/>
        <v>0</v>
      </c>
      <c r="BG64" s="188">
        <v>0</v>
      </c>
      <c r="BH64" s="188">
        <v>0</v>
      </c>
      <c r="BI64" s="188">
        <v>0</v>
      </c>
      <c r="BJ64" s="188">
        <v>0</v>
      </c>
      <c r="BK64" s="188">
        <f t="shared" si="18"/>
        <v>0</v>
      </c>
      <c r="BL64" s="188">
        <v>0</v>
      </c>
      <c r="BM64" s="188">
        <v>0</v>
      </c>
      <c r="BN64" s="188">
        <v>0</v>
      </c>
      <c r="BO64" s="188">
        <v>0</v>
      </c>
      <c r="BP64" s="188">
        <v>0</v>
      </c>
      <c r="BQ64" s="188">
        <v>0</v>
      </c>
      <c r="BR64" s="188">
        <v>0</v>
      </c>
      <c r="BS64" s="188">
        <v>0</v>
      </c>
      <c r="BT64" s="188">
        <v>0</v>
      </c>
      <c r="BU64" s="188">
        <v>0</v>
      </c>
      <c r="BV64" s="188">
        <v>0</v>
      </c>
      <c r="BW64" s="188">
        <f t="shared" si="19"/>
        <v>0</v>
      </c>
      <c r="BX64" s="188">
        <v>0</v>
      </c>
      <c r="BY64" s="188">
        <v>0</v>
      </c>
      <c r="BZ64" s="188">
        <f t="shared" si="20"/>
        <v>0</v>
      </c>
      <c r="CA64" s="188">
        <v>0</v>
      </c>
      <c r="CB64" s="188">
        <v>0</v>
      </c>
      <c r="CC64" s="188">
        <v>0</v>
      </c>
      <c r="CD64" s="189">
        <f t="shared" si="13"/>
        <v>0</v>
      </c>
      <c r="CE64" s="194">
        <v>31145</v>
      </c>
    </row>
    <row r="65" spans="1:83" s="23" customFormat="1" ht="12" customHeight="1">
      <c r="A65" s="177" t="s">
        <v>128</v>
      </c>
      <c r="B65" s="178">
        <v>0</v>
      </c>
      <c r="C65" s="179">
        <v>0</v>
      </c>
      <c r="D65" s="179">
        <v>0</v>
      </c>
      <c r="E65" s="180">
        <f t="shared" si="14"/>
        <v>0</v>
      </c>
      <c r="F65" s="178">
        <v>0</v>
      </c>
      <c r="G65" s="179">
        <v>0</v>
      </c>
      <c r="H65" s="179">
        <v>0</v>
      </c>
      <c r="I65" s="179">
        <v>0</v>
      </c>
      <c r="J65" s="223">
        <f t="shared" si="28"/>
        <v>0</v>
      </c>
      <c r="K65" s="178">
        <v>0</v>
      </c>
      <c r="L65" s="179">
        <v>0</v>
      </c>
      <c r="M65" s="179">
        <v>0</v>
      </c>
      <c r="N65" s="179">
        <f t="shared" si="31"/>
        <v>0</v>
      </c>
      <c r="O65" s="179">
        <v>0</v>
      </c>
      <c r="P65" s="179">
        <v>0</v>
      </c>
      <c r="Q65" s="179">
        <v>0</v>
      </c>
      <c r="R65" s="179">
        <v>0</v>
      </c>
      <c r="S65" s="179">
        <v>0</v>
      </c>
      <c r="T65" s="179">
        <v>0</v>
      </c>
      <c r="U65" s="179">
        <v>0</v>
      </c>
      <c r="V65" s="179">
        <v>0</v>
      </c>
      <c r="W65" s="179">
        <v>0</v>
      </c>
      <c r="X65" s="179">
        <v>0</v>
      </c>
      <c r="Y65" s="179">
        <v>157</v>
      </c>
      <c r="Z65" s="179">
        <v>21657</v>
      </c>
      <c r="AA65" s="179">
        <v>568</v>
      </c>
      <c r="AB65" s="179">
        <v>265</v>
      </c>
      <c r="AC65" s="179">
        <v>0</v>
      </c>
      <c r="AD65" s="179">
        <v>0</v>
      </c>
      <c r="AE65" s="179">
        <v>0</v>
      </c>
      <c r="AF65" s="179">
        <v>0</v>
      </c>
      <c r="AG65" s="179">
        <v>0</v>
      </c>
      <c r="AH65" s="179">
        <v>0</v>
      </c>
      <c r="AI65" s="179">
        <v>0</v>
      </c>
      <c r="AJ65" s="179">
        <v>0</v>
      </c>
      <c r="AK65" s="179">
        <v>0</v>
      </c>
      <c r="AL65" s="179">
        <v>0</v>
      </c>
      <c r="AM65" s="179">
        <v>0</v>
      </c>
      <c r="AN65" s="179">
        <v>0</v>
      </c>
      <c r="AO65" s="183">
        <f t="shared" si="12"/>
        <v>22647</v>
      </c>
      <c r="AP65" s="181">
        <v>0</v>
      </c>
      <c r="AQ65" s="22">
        <v>0</v>
      </c>
      <c r="AR65" s="182">
        <f t="shared" si="29"/>
        <v>0</v>
      </c>
      <c r="AS65" s="184">
        <v>0</v>
      </c>
      <c r="AT65" s="185">
        <f t="shared" si="30"/>
        <v>22647</v>
      </c>
      <c r="AU65" s="178">
        <v>0</v>
      </c>
      <c r="AV65" s="179">
        <v>0</v>
      </c>
      <c r="AW65" s="179">
        <f t="shared" si="15"/>
        <v>0</v>
      </c>
      <c r="AX65" s="179">
        <v>0</v>
      </c>
      <c r="AY65" s="179">
        <v>0</v>
      </c>
      <c r="AZ65" s="179">
        <v>0</v>
      </c>
      <c r="BA65" s="179">
        <v>0</v>
      </c>
      <c r="BB65" s="179">
        <f t="shared" si="16"/>
        <v>0</v>
      </c>
      <c r="BC65" s="179">
        <v>0</v>
      </c>
      <c r="BD65" s="179">
        <v>0</v>
      </c>
      <c r="BE65" s="179">
        <v>0</v>
      </c>
      <c r="BF65" s="179">
        <f t="shared" si="17"/>
        <v>0</v>
      </c>
      <c r="BG65" s="179">
        <v>0</v>
      </c>
      <c r="BH65" s="179">
        <v>0</v>
      </c>
      <c r="BI65" s="179">
        <v>0</v>
      </c>
      <c r="BJ65" s="179">
        <v>0</v>
      </c>
      <c r="BK65" s="179">
        <f t="shared" si="18"/>
        <v>0</v>
      </c>
      <c r="BL65" s="179">
        <v>0</v>
      </c>
      <c r="BM65" s="179">
        <v>0</v>
      </c>
      <c r="BN65" s="179">
        <v>0</v>
      </c>
      <c r="BO65" s="179">
        <v>0</v>
      </c>
      <c r="BP65" s="179">
        <v>0</v>
      </c>
      <c r="BQ65" s="179">
        <v>0</v>
      </c>
      <c r="BR65" s="179">
        <v>0</v>
      </c>
      <c r="BS65" s="179">
        <v>0</v>
      </c>
      <c r="BT65" s="179">
        <v>0</v>
      </c>
      <c r="BU65" s="179">
        <v>0</v>
      </c>
      <c r="BV65" s="179">
        <v>0</v>
      </c>
      <c r="BW65" s="179">
        <f t="shared" si="19"/>
        <v>0</v>
      </c>
      <c r="BX65" s="179">
        <v>0</v>
      </c>
      <c r="BY65" s="179">
        <v>0</v>
      </c>
      <c r="BZ65" s="179">
        <f t="shared" si="20"/>
        <v>0</v>
      </c>
      <c r="CA65" s="179">
        <v>0</v>
      </c>
      <c r="CB65" s="179">
        <v>0</v>
      </c>
      <c r="CC65" s="179">
        <v>0</v>
      </c>
      <c r="CD65" s="180">
        <f t="shared" si="13"/>
        <v>0</v>
      </c>
      <c r="CE65" s="184">
        <v>22647</v>
      </c>
    </row>
    <row r="66" spans="1:83" s="23" customFormat="1" ht="12" customHeight="1">
      <c r="A66" s="186" t="s">
        <v>129</v>
      </c>
      <c r="B66" s="187">
        <v>0</v>
      </c>
      <c r="C66" s="188">
        <v>0</v>
      </c>
      <c r="D66" s="188">
        <v>0</v>
      </c>
      <c r="E66" s="189">
        <f t="shared" si="14"/>
        <v>0</v>
      </c>
      <c r="F66" s="187">
        <v>37</v>
      </c>
      <c r="G66" s="188">
        <v>0</v>
      </c>
      <c r="H66" s="188">
        <v>0</v>
      </c>
      <c r="I66" s="188">
        <v>0</v>
      </c>
      <c r="J66" s="222">
        <f t="shared" si="28"/>
        <v>37</v>
      </c>
      <c r="K66" s="187">
        <v>0</v>
      </c>
      <c r="L66" s="188">
        <v>34</v>
      </c>
      <c r="M66" s="188">
        <v>936</v>
      </c>
      <c r="N66" s="188">
        <f t="shared" si="31"/>
        <v>970</v>
      </c>
      <c r="O66" s="188">
        <v>0</v>
      </c>
      <c r="P66" s="188">
        <v>0</v>
      </c>
      <c r="Q66" s="188">
        <v>24</v>
      </c>
      <c r="R66" s="188">
        <v>0</v>
      </c>
      <c r="S66" s="188">
        <v>62</v>
      </c>
      <c r="T66" s="188">
        <v>0</v>
      </c>
      <c r="U66" s="188">
        <v>8</v>
      </c>
      <c r="V66" s="188">
        <v>0</v>
      </c>
      <c r="W66" s="188">
        <v>215</v>
      </c>
      <c r="X66" s="188">
        <v>0</v>
      </c>
      <c r="Y66" s="188">
        <v>1351</v>
      </c>
      <c r="Z66" s="188">
        <v>16952</v>
      </c>
      <c r="AA66" s="188">
        <v>206</v>
      </c>
      <c r="AB66" s="188">
        <v>17</v>
      </c>
      <c r="AC66" s="188">
        <v>150</v>
      </c>
      <c r="AD66" s="188">
        <v>348</v>
      </c>
      <c r="AE66" s="188">
        <v>195</v>
      </c>
      <c r="AF66" s="188">
        <v>30</v>
      </c>
      <c r="AG66" s="188">
        <v>10</v>
      </c>
      <c r="AH66" s="188">
        <v>22</v>
      </c>
      <c r="AI66" s="188">
        <v>20</v>
      </c>
      <c r="AJ66" s="188">
        <v>8</v>
      </c>
      <c r="AK66" s="188">
        <v>0</v>
      </c>
      <c r="AL66" s="188">
        <v>42</v>
      </c>
      <c r="AM66" s="188">
        <v>0</v>
      </c>
      <c r="AN66" s="188">
        <v>24</v>
      </c>
      <c r="AO66" s="193">
        <f t="shared" si="12"/>
        <v>20654</v>
      </c>
      <c r="AP66" s="190">
        <v>0</v>
      </c>
      <c r="AQ66" s="191">
        <v>0</v>
      </c>
      <c r="AR66" s="192">
        <f t="shared" si="29"/>
        <v>0</v>
      </c>
      <c r="AS66" s="194">
        <v>0</v>
      </c>
      <c r="AT66" s="195">
        <f t="shared" si="30"/>
        <v>20691</v>
      </c>
      <c r="AU66" s="187">
        <v>0</v>
      </c>
      <c r="AV66" s="188">
        <v>0</v>
      </c>
      <c r="AW66" s="188">
        <f t="shared" si="15"/>
        <v>0</v>
      </c>
      <c r="AX66" s="188">
        <v>0</v>
      </c>
      <c r="AY66" s="188">
        <v>0</v>
      </c>
      <c r="AZ66" s="188">
        <v>0</v>
      </c>
      <c r="BA66" s="188">
        <v>0</v>
      </c>
      <c r="BB66" s="188">
        <f t="shared" si="16"/>
        <v>0</v>
      </c>
      <c r="BC66" s="188">
        <v>10</v>
      </c>
      <c r="BD66" s="188">
        <v>0</v>
      </c>
      <c r="BE66" s="188">
        <v>0</v>
      </c>
      <c r="BF66" s="188">
        <f t="shared" si="17"/>
        <v>0</v>
      </c>
      <c r="BG66" s="188">
        <v>0</v>
      </c>
      <c r="BH66" s="188">
        <v>0</v>
      </c>
      <c r="BI66" s="188">
        <v>0</v>
      </c>
      <c r="BJ66" s="188">
        <v>0</v>
      </c>
      <c r="BK66" s="188">
        <f t="shared" si="18"/>
        <v>0</v>
      </c>
      <c r="BL66" s="188">
        <v>0</v>
      </c>
      <c r="BM66" s="188">
        <v>0</v>
      </c>
      <c r="BN66" s="188">
        <v>0</v>
      </c>
      <c r="BO66" s="188">
        <v>0</v>
      </c>
      <c r="BP66" s="188">
        <v>0</v>
      </c>
      <c r="BQ66" s="188">
        <v>0</v>
      </c>
      <c r="BR66" s="188">
        <v>0</v>
      </c>
      <c r="BS66" s="188">
        <v>0</v>
      </c>
      <c r="BT66" s="188">
        <v>23</v>
      </c>
      <c r="BU66" s="188">
        <v>0</v>
      </c>
      <c r="BV66" s="188">
        <v>0</v>
      </c>
      <c r="BW66" s="188">
        <f t="shared" si="19"/>
        <v>23</v>
      </c>
      <c r="BX66" s="188">
        <v>0</v>
      </c>
      <c r="BY66" s="188">
        <v>0</v>
      </c>
      <c r="BZ66" s="188">
        <f t="shared" si="20"/>
        <v>0</v>
      </c>
      <c r="CA66" s="188">
        <v>0</v>
      </c>
      <c r="CB66" s="188">
        <v>0</v>
      </c>
      <c r="CC66" s="188">
        <v>0</v>
      </c>
      <c r="CD66" s="189">
        <f t="shared" si="13"/>
        <v>33</v>
      </c>
      <c r="CE66" s="194">
        <v>20724</v>
      </c>
    </row>
    <row r="67" spans="1:83" s="23" customFormat="1" ht="12" customHeight="1">
      <c r="A67" s="177" t="s">
        <v>130</v>
      </c>
      <c r="B67" s="178">
        <v>0</v>
      </c>
      <c r="C67" s="179">
        <v>0</v>
      </c>
      <c r="D67" s="179">
        <v>0</v>
      </c>
      <c r="E67" s="180">
        <f t="shared" si="14"/>
        <v>0</v>
      </c>
      <c r="F67" s="178">
        <v>0</v>
      </c>
      <c r="G67" s="179">
        <v>0</v>
      </c>
      <c r="H67" s="179">
        <v>0</v>
      </c>
      <c r="I67" s="179">
        <v>0</v>
      </c>
      <c r="J67" s="223">
        <f t="shared" si="28"/>
        <v>0</v>
      </c>
      <c r="K67" s="178">
        <v>0</v>
      </c>
      <c r="L67" s="179">
        <v>0</v>
      </c>
      <c r="M67" s="179">
        <v>0</v>
      </c>
      <c r="N67" s="179">
        <f t="shared" si="31"/>
        <v>0</v>
      </c>
      <c r="O67" s="179">
        <v>0</v>
      </c>
      <c r="P67" s="179">
        <v>0</v>
      </c>
      <c r="Q67" s="179">
        <v>0</v>
      </c>
      <c r="R67" s="179">
        <v>0</v>
      </c>
      <c r="S67" s="179">
        <v>0</v>
      </c>
      <c r="T67" s="179">
        <v>0</v>
      </c>
      <c r="U67" s="179">
        <v>0</v>
      </c>
      <c r="V67" s="179">
        <v>9</v>
      </c>
      <c r="W67" s="179">
        <v>7</v>
      </c>
      <c r="X67" s="179">
        <v>23</v>
      </c>
      <c r="Y67" s="179">
        <v>161</v>
      </c>
      <c r="Z67" s="179">
        <v>16752</v>
      </c>
      <c r="AA67" s="179">
        <v>7</v>
      </c>
      <c r="AB67" s="179">
        <v>0</v>
      </c>
      <c r="AC67" s="179">
        <v>22</v>
      </c>
      <c r="AD67" s="179">
        <v>157</v>
      </c>
      <c r="AE67" s="179">
        <v>0</v>
      </c>
      <c r="AF67" s="179">
        <v>0</v>
      </c>
      <c r="AG67" s="179">
        <v>0</v>
      </c>
      <c r="AH67" s="179">
        <v>10</v>
      </c>
      <c r="AI67" s="179">
        <v>0</v>
      </c>
      <c r="AJ67" s="179">
        <v>0</v>
      </c>
      <c r="AK67" s="179">
        <v>0</v>
      </c>
      <c r="AL67" s="179">
        <v>0</v>
      </c>
      <c r="AM67" s="179">
        <v>0</v>
      </c>
      <c r="AN67" s="179">
        <v>39</v>
      </c>
      <c r="AO67" s="183">
        <f t="shared" si="12"/>
        <v>17187</v>
      </c>
      <c r="AP67" s="181">
        <v>0</v>
      </c>
      <c r="AQ67" s="22">
        <v>0</v>
      </c>
      <c r="AR67" s="182">
        <f t="shared" si="29"/>
        <v>0</v>
      </c>
      <c r="AS67" s="184">
        <v>0</v>
      </c>
      <c r="AT67" s="185">
        <f t="shared" si="30"/>
        <v>17187</v>
      </c>
      <c r="AU67" s="178">
        <v>0</v>
      </c>
      <c r="AV67" s="179">
        <v>16</v>
      </c>
      <c r="AW67" s="179">
        <f t="shared" si="15"/>
        <v>16</v>
      </c>
      <c r="AX67" s="179">
        <v>0</v>
      </c>
      <c r="AY67" s="179">
        <v>0</v>
      </c>
      <c r="AZ67" s="179">
        <v>0</v>
      </c>
      <c r="BA67" s="179">
        <v>0</v>
      </c>
      <c r="BB67" s="179">
        <f t="shared" si="16"/>
        <v>0</v>
      </c>
      <c r="BC67" s="179">
        <v>0</v>
      </c>
      <c r="BD67" s="179">
        <v>0</v>
      </c>
      <c r="BE67" s="179">
        <v>0</v>
      </c>
      <c r="BF67" s="179">
        <f t="shared" si="17"/>
        <v>0</v>
      </c>
      <c r="BG67" s="179">
        <v>0</v>
      </c>
      <c r="BH67" s="179">
        <v>0</v>
      </c>
      <c r="BI67" s="179">
        <v>0</v>
      </c>
      <c r="BJ67" s="179">
        <v>0</v>
      </c>
      <c r="BK67" s="179">
        <f t="shared" si="18"/>
        <v>0</v>
      </c>
      <c r="BL67" s="179">
        <v>0</v>
      </c>
      <c r="BM67" s="179">
        <v>0</v>
      </c>
      <c r="BN67" s="179">
        <v>0</v>
      </c>
      <c r="BO67" s="179">
        <v>0</v>
      </c>
      <c r="BP67" s="179">
        <v>0</v>
      </c>
      <c r="BQ67" s="179">
        <v>0</v>
      </c>
      <c r="BR67" s="179">
        <v>0</v>
      </c>
      <c r="BS67" s="179">
        <v>0</v>
      </c>
      <c r="BT67" s="179">
        <v>0</v>
      </c>
      <c r="BU67" s="179">
        <v>0</v>
      </c>
      <c r="BV67" s="179">
        <v>0</v>
      </c>
      <c r="BW67" s="179">
        <f t="shared" si="19"/>
        <v>0</v>
      </c>
      <c r="BX67" s="179">
        <v>0</v>
      </c>
      <c r="BY67" s="179">
        <v>0</v>
      </c>
      <c r="BZ67" s="179">
        <f t="shared" si="20"/>
        <v>0</v>
      </c>
      <c r="CA67" s="179">
        <v>0</v>
      </c>
      <c r="CB67" s="179">
        <v>0</v>
      </c>
      <c r="CC67" s="179">
        <v>0</v>
      </c>
      <c r="CD67" s="180">
        <f t="shared" si="13"/>
        <v>16</v>
      </c>
      <c r="CE67" s="184">
        <v>17203</v>
      </c>
    </row>
    <row r="68" spans="1:83" s="23" customFormat="1" ht="12" customHeight="1">
      <c r="A68" s="186" t="s">
        <v>131</v>
      </c>
      <c r="B68" s="187">
        <v>0</v>
      </c>
      <c r="C68" s="188">
        <v>0</v>
      </c>
      <c r="D68" s="188">
        <v>0</v>
      </c>
      <c r="E68" s="189">
        <f t="shared" si="14"/>
        <v>0</v>
      </c>
      <c r="F68" s="187">
        <v>0</v>
      </c>
      <c r="G68" s="188">
        <v>0</v>
      </c>
      <c r="H68" s="188">
        <v>0</v>
      </c>
      <c r="I68" s="188">
        <v>0</v>
      </c>
      <c r="J68" s="222">
        <f t="shared" si="28"/>
        <v>0</v>
      </c>
      <c r="K68" s="187">
        <v>0</v>
      </c>
      <c r="L68" s="188">
        <v>0</v>
      </c>
      <c r="M68" s="188">
        <v>58</v>
      </c>
      <c r="N68" s="188">
        <f t="shared" si="31"/>
        <v>58</v>
      </c>
      <c r="O68" s="188">
        <v>0</v>
      </c>
      <c r="P68" s="188">
        <v>0</v>
      </c>
      <c r="Q68" s="188">
        <v>0</v>
      </c>
      <c r="R68" s="188">
        <v>0</v>
      </c>
      <c r="S68" s="188">
        <v>0</v>
      </c>
      <c r="T68" s="188">
        <v>0</v>
      </c>
      <c r="U68" s="188">
        <v>27</v>
      </c>
      <c r="V68" s="188">
        <v>0</v>
      </c>
      <c r="W68" s="188">
        <v>0</v>
      </c>
      <c r="X68" s="188">
        <v>47</v>
      </c>
      <c r="Y68" s="188">
        <v>728</v>
      </c>
      <c r="Z68" s="188">
        <v>483</v>
      </c>
      <c r="AA68" s="188">
        <v>31554</v>
      </c>
      <c r="AB68" s="188">
        <v>233</v>
      </c>
      <c r="AC68" s="188">
        <v>9</v>
      </c>
      <c r="AD68" s="188">
        <v>15</v>
      </c>
      <c r="AE68" s="188">
        <v>0</v>
      </c>
      <c r="AF68" s="188">
        <v>0</v>
      </c>
      <c r="AG68" s="188">
        <v>8</v>
      </c>
      <c r="AH68" s="188">
        <v>0</v>
      </c>
      <c r="AI68" s="188">
        <v>0</v>
      </c>
      <c r="AJ68" s="188">
        <v>8</v>
      </c>
      <c r="AK68" s="188">
        <v>0</v>
      </c>
      <c r="AL68" s="188">
        <v>0</v>
      </c>
      <c r="AM68" s="188">
        <v>0</v>
      </c>
      <c r="AN68" s="188">
        <v>59</v>
      </c>
      <c r="AO68" s="193">
        <f t="shared" si="12"/>
        <v>33229</v>
      </c>
      <c r="AP68" s="190">
        <v>0</v>
      </c>
      <c r="AQ68" s="191">
        <v>0</v>
      </c>
      <c r="AR68" s="192">
        <f t="shared" si="29"/>
        <v>0</v>
      </c>
      <c r="AS68" s="194">
        <v>0</v>
      </c>
      <c r="AT68" s="195">
        <f t="shared" si="30"/>
        <v>33229</v>
      </c>
      <c r="AU68" s="187">
        <v>0</v>
      </c>
      <c r="AV68" s="188">
        <v>857</v>
      </c>
      <c r="AW68" s="188">
        <f t="shared" si="15"/>
        <v>857</v>
      </c>
      <c r="AX68" s="188">
        <v>0</v>
      </c>
      <c r="AY68" s="188">
        <v>0</v>
      </c>
      <c r="AZ68" s="188">
        <v>0</v>
      </c>
      <c r="BA68" s="188">
        <v>0</v>
      </c>
      <c r="BB68" s="188">
        <f t="shared" si="16"/>
        <v>0</v>
      </c>
      <c r="BC68" s="188">
        <v>0</v>
      </c>
      <c r="BD68" s="188">
        <v>0</v>
      </c>
      <c r="BE68" s="188">
        <v>0</v>
      </c>
      <c r="BF68" s="188">
        <f t="shared" si="17"/>
        <v>0</v>
      </c>
      <c r="BG68" s="188">
        <v>0</v>
      </c>
      <c r="BH68" s="188">
        <v>0</v>
      </c>
      <c r="BI68" s="188">
        <v>0</v>
      </c>
      <c r="BJ68" s="188">
        <v>0</v>
      </c>
      <c r="BK68" s="188">
        <f t="shared" si="18"/>
        <v>0</v>
      </c>
      <c r="BL68" s="188">
        <v>0</v>
      </c>
      <c r="BM68" s="188">
        <v>0</v>
      </c>
      <c r="BN68" s="188">
        <v>0</v>
      </c>
      <c r="BO68" s="188">
        <v>0</v>
      </c>
      <c r="BP68" s="188">
        <v>0</v>
      </c>
      <c r="BQ68" s="188">
        <v>0</v>
      </c>
      <c r="BR68" s="188">
        <v>0</v>
      </c>
      <c r="BS68" s="188">
        <v>0</v>
      </c>
      <c r="BT68" s="188">
        <v>0</v>
      </c>
      <c r="BU68" s="188">
        <v>0</v>
      </c>
      <c r="BV68" s="188">
        <v>0</v>
      </c>
      <c r="BW68" s="188">
        <f t="shared" si="19"/>
        <v>0</v>
      </c>
      <c r="BX68" s="188">
        <v>0</v>
      </c>
      <c r="BY68" s="188">
        <v>0</v>
      </c>
      <c r="BZ68" s="188">
        <f t="shared" si="20"/>
        <v>0</v>
      </c>
      <c r="CA68" s="188">
        <v>0</v>
      </c>
      <c r="CB68" s="188">
        <v>0</v>
      </c>
      <c r="CC68" s="188">
        <v>0</v>
      </c>
      <c r="CD68" s="189">
        <f t="shared" si="13"/>
        <v>857</v>
      </c>
      <c r="CE68" s="194">
        <v>34086</v>
      </c>
    </row>
    <row r="69" spans="1:83" s="23" customFormat="1" ht="12" customHeight="1">
      <c r="A69" s="177" t="s">
        <v>132</v>
      </c>
      <c r="B69" s="178">
        <v>0</v>
      </c>
      <c r="C69" s="179">
        <v>0</v>
      </c>
      <c r="D69" s="179">
        <v>0</v>
      </c>
      <c r="E69" s="180">
        <f t="shared" si="14"/>
        <v>0</v>
      </c>
      <c r="F69" s="178">
        <v>0</v>
      </c>
      <c r="G69" s="179">
        <v>0</v>
      </c>
      <c r="H69" s="179">
        <v>0</v>
      </c>
      <c r="I69" s="179">
        <v>0</v>
      </c>
      <c r="J69" s="223">
        <f t="shared" si="28"/>
        <v>0</v>
      </c>
      <c r="K69" s="178">
        <v>0</v>
      </c>
      <c r="L69" s="179">
        <v>21</v>
      </c>
      <c r="M69" s="179">
        <v>29</v>
      </c>
      <c r="N69" s="179">
        <f t="shared" si="31"/>
        <v>50</v>
      </c>
      <c r="O69" s="179">
        <v>0</v>
      </c>
      <c r="P69" s="179">
        <v>0</v>
      </c>
      <c r="Q69" s="179">
        <v>6</v>
      </c>
      <c r="R69" s="179">
        <v>0</v>
      </c>
      <c r="S69" s="179">
        <v>0</v>
      </c>
      <c r="T69" s="179">
        <v>0</v>
      </c>
      <c r="U69" s="179">
        <v>0</v>
      </c>
      <c r="V69" s="179">
        <v>0</v>
      </c>
      <c r="W69" s="179">
        <v>0</v>
      </c>
      <c r="X69" s="179">
        <v>0</v>
      </c>
      <c r="Y69" s="179">
        <v>82</v>
      </c>
      <c r="Z69" s="179">
        <v>53</v>
      </c>
      <c r="AA69" s="179">
        <v>50</v>
      </c>
      <c r="AB69" s="179">
        <v>47168</v>
      </c>
      <c r="AC69" s="179">
        <v>11</v>
      </c>
      <c r="AD69" s="179">
        <v>102</v>
      </c>
      <c r="AE69" s="179">
        <v>0</v>
      </c>
      <c r="AF69" s="179">
        <v>0</v>
      </c>
      <c r="AG69" s="179">
        <v>0</v>
      </c>
      <c r="AH69" s="179">
        <v>0</v>
      </c>
      <c r="AI69" s="179">
        <v>0</v>
      </c>
      <c r="AJ69" s="179">
        <v>0</v>
      </c>
      <c r="AK69" s="179">
        <v>0</v>
      </c>
      <c r="AL69" s="179">
        <v>0</v>
      </c>
      <c r="AM69" s="179">
        <v>0</v>
      </c>
      <c r="AN69" s="179">
        <v>103</v>
      </c>
      <c r="AO69" s="183">
        <f t="shared" si="12"/>
        <v>47625</v>
      </c>
      <c r="AP69" s="181">
        <v>0</v>
      </c>
      <c r="AQ69" s="22">
        <v>0</v>
      </c>
      <c r="AR69" s="182">
        <f t="shared" si="29"/>
        <v>0</v>
      </c>
      <c r="AS69" s="184">
        <v>0</v>
      </c>
      <c r="AT69" s="185">
        <f t="shared" si="30"/>
        <v>47625</v>
      </c>
      <c r="AU69" s="178">
        <v>0</v>
      </c>
      <c r="AV69" s="179">
        <v>4780</v>
      </c>
      <c r="AW69" s="179">
        <f t="shared" si="15"/>
        <v>4780</v>
      </c>
      <c r="AX69" s="179">
        <v>0</v>
      </c>
      <c r="AY69" s="179">
        <v>0</v>
      </c>
      <c r="AZ69" s="179">
        <v>0</v>
      </c>
      <c r="BA69" s="179">
        <v>0</v>
      </c>
      <c r="BB69" s="179">
        <f t="shared" si="16"/>
        <v>0</v>
      </c>
      <c r="BC69" s="179">
        <v>0</v>
      </c>
      <c r="BD69" s="179">
        <v>0</v>
      </c>
      <c r="BE69" s="179">
        <v>0</v>
      </c>
      <c r="BF69" s="179">
        <f t="shared" si="17"/>
        <v>0</v>
      </c>
      <c r="BG69" s="179">
        <v>0</v>
      </c>
      <c r="BH69" s="179">
        <v>0</v>
      </c>
      <c r="BI69" s="179">
        <v>0</v>
      </c>
      <c r="BJ69" s="179">
        <v>0</v>
      </c>
      <c r="BK69" s="179">
        <f t="shared" si="18"/>
        <v>0</v>
      </c>
      <c r="BL69" s="179">
        <v>0</v>
      </c>
      <c r="BM69" s="179">
        <v>0</v>
      </c>
      <c r="BN69" s="179">
        <v>0</v>
      </c>
      <c r="BO69" s="179">
        <v>0</v>
      </c>
      <c r="BP69" s="179">
        <v>0</v>
      </c>
      <c r="BQ69" s="179">
        <v>0</v>
      </c>
      <c r="BR69" s="179">
        <v>0</v>
      </c>
      <c r="BS69" s="179">
        <v>0</v>
      </c>
      <c r="BT69" s="179">
        <v>215</v>
      </c>
      <c r="BU69" s="179">
        <v>0</v>
      </c>
      <c r="BV69" s="179">
        <v>0</v>
      </c>
      <c r="BW69" s="179">
        <f t="shared" si="19"/>
        <v>215</v>
      </c>
      <c r="BX69" s="179">
        <v>0</v>
      </c>
      <c r="BY69" s="179">
        <v>0</v>
      </c>
      <c r="BZ69" s="179">
        <f t="shared" si="20"/>
        <v>0</v>
      </c>
      <c r="CA69" s="179">
        <v>0</v>
      </c>
      <c r="CB69" s="179">
        <v>0</v>
      </c>
      <c r="CC69" s="179">
        <v>0</v>
      </c>
      <c r="CD69" s="180">
        <f t="shared" si="13"/>
        <v>4995</v>
      </c>
      <c r="CE69" s="184">
        <v>52620</v>
      </c>
    </row>
    <row r="70" spans="1:83" s="23" customFormat="1" ht="12" customHeight="1">
      <c r="A70" s="186" t="s">
        <v>133</v>
      </c>
      <c r="B70" s="187">
        <v>0</v>
      </c>
      <c r="C70" s="188">
        <v>0</v>
      </c>
      <c r="D70" s="188">
        <v>0</v>
      </c>
      <c r="E70" s="189">
        <f t="shared" si="14"/>
        <v>0</v>
      </c>
      <c r="F70" s="187">
        <v>0</v>
      </c>
      <c r="G70" s="188">
        <v>0</v>
      </c>
      <c r="H70" s="188">
        <v>0</v>
      </c>
      <c r="I70" s="188">
        <v>0</v>
      </c>
      <c r="J70" s="222">
        <f t="shared" ref="J70:J94" si="32">SUM(F70,G70,H70,I70)</f>
        <v>0</v>
      </c>
      <c r="K70" s="187">
        <v>0</v>
      </c>
      <c r="L70" s="188">
        <v>0</v>
      </c>
      <c r="M70" s="188">
        <v>0</v>
      </c>
      <c r="N70" s="188">
        <f t="shared" si="31"/>
        <v>0</v>
      </c>
      <c r="O70" s="188">
        <v>0</v>
      </c>
      <c r="P70" s="188">
        <v>0</v>
      </c>
      <c r="Q70" s="188">
        <v>18</v>
      </c>
      <c r="R70" s="188">
        <v>0</v>
      </c>
      <c r="S70" s="188">
        <v>40</v>
      </c>
      <c r="T70" s="188">
        <v>0</v>
      </c>
      <c r="U70" s="188">
        <v>0</v>
      </c>
      <c r="V70" s="188">
        <v>0</v>
      </c>
      <c r="W70" s="188">
        <v>0</v>
      </c>
      <c r="X70" s="188">
        <v>0</v>
      </c>
      <c r="Y70" s="188">
        <v>18</v>
      </c>
      <c r="Z70" s="188">
        <v>97</v>
      </c>
      <c r="AA70" s="188">
        <v>0</v>
      </c>
      <c r="AB70" s="188">
        <v>15</v>
      </c>
      <c r="AC70" s="188">
        <v>24896</v>
      </c>
      <c r="AD70" s="188">
        <v>10</v>
      </c>
      <c r="AE70" s="188">
        <v>7</v>
      </c>
      <c r="AF70" s="188">
        <v>0</v>
      </c>
      <c r="AG70" s="188">
        <v>7</v>
      </c>
      <c r="AH70" s="188">
        <v>7</v>
      </c>
      <c r="AI70" s="188">
        <v>7</v>
      </c>
      <c r="AJ70" s="188">
        <v>80</v>
      </c>
      <c r="AK70" s="188">
        <v>0</v>
      </c>
      <c r="AL70" s="188">
        <v>8</v>
      </c>
      <c r="AM70" s="188">
        <v>0</v>
      </c>
      <c r="AN70" s="188">
        <v>26</v>
      </c>
      <c r="AO70" s="193">
        <f t="shared" si="12"/>
        <v>25236</v>
      </c>
      <c r="AP70" s="190">
        <v>0</v>
      </c>
      <c r="AQ70" s="191">
        <v>0</v>
      </c>
      <c r="AR70" s="192">
        <f t="shared" ref="AR70:AR94" si="33">SUM(AP70,AQ70)</f>
        <v>0</v>
      </c>
      <c r="AS70" s="194">
        <v>0</v>
      </c>
      <c r="AT70" s="195">
        <f t="shared" ref="AT70:AT101" si="34">SUM(AS70,AR70,AO70,J70)</f>
        <v>25236</v>
      </c>
      <c r="AU70" s="187">
        <v>0</v>
      </c>
      <c r="AV70" s="188">
        <v>52</v>
      </c>
      <c r="AW70" s="188">
        <f t="shared" si="15"/>
        <v>52</v>
      </c>
      <c r="AX70" s="188">
        <v>0</v>
      </c>
      <c r="AY70" s="188">
        <v>0</v>
      </c>
      <c r="AZ70" s="188">
        <v>0</v>
      </c>
      <c r="BA70" s="188">
        <v>0</v>
      </c>
      <c r="BB70" s="188">
        <f t="shared" si="16"/>
        <v>0</v>
      </c>
      <c r="BC70" s="188">
        <v>29</v>
      </c>
      <c r="BD70" s="188">
        <v>0</v>
      </c>
      <c r="BE70" s="188">
        <v>0</v>
      </c>
      <c r="BF70" s="188">
        <f t="shared" si="17"/>
        <v>0</v>
      </c>
      <c r="BG70" s="188">
        <v>0</v>
      </c>
      <c r="BH70" s="188">
        <v>0</v>
      </c>
      <c r="BI70" s="188">
        <v>0</v>
      </c>
      <c r="BJ70" s="188">
        <v>0</v>
      </c>
      <c r="BK70" s="188">
        <f t="shared" si="18"/>
        <v>0</v>
      </c>
      <c r="BL70" s="188">
        <v>0</v>
      </c>
      <c r="BM70" s="188">
        <v>0</v>
      </c>
      <c r="BN70" s="188">
        <v>0</v>
      </c>
      <c r="BO70" s="188">
        <v>0</v>
      </c>
      <c r="BP70" s="188">
        <v>0</v>
      </c>
      <c r="BQ70" s="188">
        <v>0</v>
      </c>
      <c r="BR70" s="188">
        <v>0</v>
      </c>
      <c r="BS70" s="188">
        <v>0</v>
      </c>
      <c r="BT70" s="188">
        <v>0</v>
      </c>
      <c r="BU70" s="188">
        <v>0</v>
      </c>
      <c r="BV70" s="188">
        <v>0</v>
      </c>
      <c r="BW70" s="188">
        <f t="shared" si="19"/>
        <v>0</v>
      </c>
      <c r="BX70" s="188">
        <v>0</v>
      </c>
      <c r="BY70" s="188">
        <v>0</v>
      </c>
      <c r="BZ70" s="188">
        <f t="shared" si="20"/>
        <v>0</v>
      </c>
      <c r="CA70" s="188">
        <v>0</v>
      </c>
      <c r="CB70" s="188">
        <v>0</v>
      </c>
      <c r="CC70" s="188">
        <v>0</v>
      </c>
      <c r="CD70" s="189">
        <f t="shared" si="13"/>
        <v>81</v>
      </c>
      <c r="CE70" s="194">
        <v>25317</v>
      </c>
    </row>
    <row r="71" spans="1:83" s="23" customFormat="1" ht="12" customHeight="1">
      <c r="A71" s="177" t="s">
        <v>134</v>
      </c>
      <c r="B71" s="178">
        <v>0</v>
      </c>
      <c r="C71" s="179">
        <v>0</v>
      </c>
      <c r="D71" s="179">
        <v>0</v>
      </c>
      <c r="E71" s="180">
        <f t="shared" si="14"/>
        <v>0</v>
      </c>
      <c r="F71" s="178">
        <v>0</v>
      </c>
      <c r="G71" s="179">
        <v>0</v>
      </c>
      <c r="H71" s="179">
        <v>0</v>
      </c>
      <c r="I71" s="179">
        <v>0</v>
      </c>
      <c r="J71" s="223">
        <f t="shared" si="32"/>
        <v>0</v>
      </c>
      <c r="K71" s="178">
        <v>25</v>
      </c>
      <c r="L71" s="179">
        <v>0</v>
      </c>
      <c r="M71" s="179">
        <v>21</v>
      </c>
      <c r="N71" s="179">
        <f t="shared" si="31"/>
        <v>46</v>
      </c>
      <c r="O71" s="179">
        <v>37</v>
      </c>
      <c r="P71" s="179">
        <v>0</v>
      </c>
      <c r="Q71" s="179">
        <v>207</v>
      </c>
      <c r="R71" s="179">
        <v>7</v>
      </c>
      <c r="S71" s="179">
        <v>38</v>
      </c>
      <c r="T71" s="179">
        <v>83</v>
      </c>
      <c r="U71" s="179">
        <v>289</v>
      </c>
      <c r="V71" s="179">
        <v>87</v>
      </c>
      <c r="W71" s="179">
        <v>0</v>
      </c>
      <c r="X71" s="179">
        <v>0</v>
      </c>
      <c r="Y71" s="179">
        <v>314</v>
      </c>
      <c r="Z71" s="179">
        <v>37</v>
      </c>
      <c r="AA71" s="179">
        <v>59</v>
      </c>
      <c r="AB71" s="179">
        <v>16</v>
      </c>
      <c r="AC71" s="179">
        <v>63375</v>
      </c>
      <c r="AD71" s="179">
        <v>149</v>
      </c>
      <c r="AE71" s="179">
        <v>84</v>
      </c>
      <c r="AF71" s="179">
        <v>30</v>
      </c>
      <c r="AG71" s="179">
        <v>408</v>
      </c>
      <c r="AH71" s="179">
        <v>16</v>
      </c>
      <c r="AI71" s="179">
        <v>247</v>
      </c>
      <c r="AJ71" s="179">
        <v>448</v>
      </c>
      <c r="AK71" s="179">
        <v>6</v>
      </c>
      <c r="AL71" s="179">
        <v>216</v>
      </c>
      <c r="AM71" s="179">
        <v>9</v>
      </c>
      <c r="AN71" s="179">
        <v>531</v>
      </c>
      <c r="AO71" s="183">
        <f t="shared" ref="AO71:AO98" si="35">SUM(AN71,AM71,AL71,AK71,AJ71,AI71,AH71,AG71,AF71,AE71,AD71,AC71,AB71,AA71,Z71,Y71,X71,W71,V71,U71,T71,S71,R71,Q71,P71,O71,M71,L71,K71)</f>
        <v>66739</v>
      </c>
      <c r="AP71" s="181">
        <v>0</v>
      </c>
      <c r="AQ71" s="22">
        <v>0</v>
      </c>
      <c r="AR71" s="182">
        <f t="shared" si="33"/>
        <v>0</v>
      </c>
      <c r="AS71" s="184">
        <v>0</v>
      </c>
      <c r="AT71" s="185">
        <f t="shared" si="34"/>
        <v>66739</v>
      </c>
      <c r="AU71" s="178">
        <v>0</v>
      </c>
      <c r="AV71" s="179">
        <v>176</v>
      </c>
      <c r="AW71" s="179">
        <f t="shared" si="15"/>
        <v>176</v>
      </c>
      <c r="AX71" s="179">
        <v>16</v>
      </c>
      <c r="AY71" s="179">
        <v>0</v>
      </c>
      <c r="AZ71" s="179">
        <v>0</v>
      </c>
      <c r="BA71" s="179">
        <v>0</v>
      </c>
      <c r="BB71" s="179">
        <f t="shared" si="16"/>
        <v>16</v>
      </c>
      <c r="BC71" s="179">
        <v>46</v>
      </c>
      <c r="BD71" s="179">
        <v>0</v>
      </c>
      <c r="BE71" s="179">
        <v>0</v>
      </c>
      <c r="BF71" s="179">
        <f t="shared" si="17"/>
        <v>0</v>
      </c>
      <c r="BG71" s="179">
        <v>0</v>
      </c>
      <c r="BH71" s="179">
        <v>0</v>
      </c>
      <c r="BI71" s="179">
        <v>0</v>
      </c>
      <c r="BJ71" s="179">
        <v>0</v>
      </c>
      <c r="BK71" s="179">
        <f t="shared" si="18"/>
        <v>0</v>
      </c>
      <c r="BL71" s="179">
        <v>0</v>
      </c>
      <c r="BM71" s="179">
        <v>0</v>
      </c>
      <c r="BN71" s="179">
        <v>0</v>
      </c>
      <c r="BO71" s="179">
        <v>10</v>
      </c>
      <c r="BP71" s="179">
        <v>0</v>
      </c>
      <c r="BQ71" s="179">
        <v>0</v>
      </c>
      <c r="BR71" s="179">
        <v>0</v>
      </c>
      <c r="BS71" s="179">
        <v>0</v>
      </c>
      <c r="BT71" s="179">
        <v>0</v>
      </c>
      <c r="BU71" s="179">
        <v>0</v>
      </c>
      <c r="BV71" s="179">
        <v>0</v>
      </c>
      <c r="BW71" s="179">
        <f t="shared" si="19"/>
        <v>0</v>
      </c>
      <c r="BX71" s="179">
        <v>0</v>
      </c>
      <c r="BY71" s="179">
        <v>0</v>
      </c>
      <c r="BZ71" s="179">
        <f t="shared" si="20"/>
        <v>0</v>
      </c>
      <c r="CA71" s="179">
        <v>0</v>
      </c>
      <c r="CB71" s="179">
        <v>0</v>
      </c>
      <c r="CC71" s="179">
        <v>0</v>
      </c>
      <c r="CD71" s="180">
        <f t="shared" ref="CD71:CD98" si="36">SUM(CC71,CB71,BC71,CA71,BZ71,BW71,BS71,BR71,BQ71,BP71,BO71,BN71,BM71,BL71,BK71,BF71,BB71,AW71)</f>
        <v>248</v>
      </c>
      <c r="CE71" s="184">
        <v>66987</v>
      </c>
    </row>
    <row r="72" spans="1:83" s="23" customFormat="1" ht="12" customHeight="1">
      <c r="A72" s="186" t="s">
        <v>135</v>
      </c>
      <c r="B72" s="187">
        <v>0</v>
      </c>
      <c r="C72" s="188">
        <v>0</v>
      </c>
      <c r="D72" s="188">
        <v>0</v>
      </c>
      <c r="E72" s="189">
        <f t="shared" si="14"/>
        <v>0</v>
      </c>
      <c r="F72" s="187">
        <v>204</v>
      </c>
      <c r="G72" s="188">
        <v>0</v>
      </c>
      <c r="H72" s="188">
        <v>0</v>
      </c>
      <c r="I72" s="188">
        <v>0</v>
      </c>
      <c r="J72" s="222">
        <f t="shared" si="32"/>
        <v>204</v>
      </c>
      <c r="K72" s="187">
        <v>0</v>
      </c>
      <c r="L72" s="188">
        <v>0</v>
      </c>
      <c r="M72" s="188">
        <v>0</v>
      </c>
      <c r="N72" s="188">
        <f t="shared" si="31"/>
        <v>0</v>
      </c>
      <c r="O72" s="188">
        <v>0</v>
      </c>
      <c r="P72" s="188">
        <v>0</v>
      </c>
      <c r="Q72" s="188">
        <v>0</v>
      </c>
      <c r="R72" s="188">
        <v>0</v>
      </c>
      <c r="S72" s="188">
        <v>0</v>
      </c>
      <c r="T72" s="188">
        <v>0</v>
      </c>
      <c r="U72" s="188">
        <v>0</v>
      </c>
      <c r="V72" s="188">
        <v>0</v>
      </c>
      <c r="W72" s="188">
        <v>0</v>
      </c>
      <c r="X72" s="188">
        <v>0</v>
      </c>
      <c r="Y72" s="188">
        <v>0</v>
      </c>
      <c r="Z72" s="188">
        <v>0</v>
      </c>
      <c r="AA72" s="188">
        <v>0</v>
      </c>
      <c r="AB72" s="188">
        <v>0</v>
      </c>
      <c r="AC72" s="188">
        <v>0</v>
      </c>
      <c r="AD72" s="188">
        <v>17094</v>
      </c>
      <c r="AE72" s="188">
        <v>0</v>
      </c>
      <c r="AF72" s="188">
        <v>0</v>
      </c>
      <c r="AG72" s="188">
        <v>0</v>
      </c>
      <c r="AH72" s="188">
        <v>0</v>
      </c>
      <c r="AI72" s="188">
        <v>0</v>
      </c>
      <c r="AJ72" s="188">
        <v>0</v>
      </c>
      <c r="AK72" s="188">
        <v>0</v>
      </c>
      <c r="AL72" s="188">
        <v>0</v>
      </c>
      <c r="AM72" s="188">
        <v>0</v>
      </c>
      <c r="AN72" s="188">
        <v>0</v>
      </c>
      <c r="AO72" s="193">
        <f t="shared" si="35"/>
        <v>17094</v>
      </c>
      <c r="AP72" s="190">
        <v>0</v>
      </c>
      <c r="AQ72" s="191">
        <v>0</v>
      </c>
      <c r="AR72" s="192">
        <f t="shared" si="33"/>
        <v>0</v>
      </c>
      <c r="AS72" s="194">
        <v>0</v>
      </c>
      <c r="AT72" s="195">
        <f t="shared" si="34"/>
        <v>17298</v>
      </c>
      <c r="AU72" s="187">
        <v>0</v>
      </c>
      <c r="AV72" s="188">
        <v>0</v>
      </c>
      <c r="AW72" s="188">
        <f t="shared" si="15"/>
        <v>0</v>
      </c>
      <c r="AX72" s="188">
        <v>0</v>
      </c>
      <c r="AY72" s="188">
        <v>0</v>
      </c>
      <c r="AZ72" s="188">
        <v>0</v>
      </c>
      <c r="BA72" s="188">
        <v>0</v>
      </c>
      <c r="BB72" s="188">
        <f t="shared" si="16"/>
        <v>0</v>
      </c>
      <c r="BC72" s="188">
        <v>0</v>
      </c>
      <c r="BD72" s="188">
        <v>0</v>
      </c>
      <c r="BE72" s="188">
        <v>0</v>
      </c>
      <c r="BF72" s="188">
        <f t="shared" si="17"/>
        <v>0</v>
      </c>
      <c r="BG72" s="188">
        <v>0</v>
      </c>
      <c r="BH72" s="188">
        <v>0</v>
      </c>
      <c r="BI72" s="188">
        <v>0</v>
      </c>
      <c r="BJ72" s="188">
        <v>0</v>
      </c>
      <c r="BK72" s="188">
        <f t="shared" si="18"/>
        <v>0</v>
      </c>
      <c r="BL72" s="188">
        <v>0</v>
      </c>
      <c r="BM72" s="188">
        <v>0</v>
      </c>
      <c r="BN72" s="188">
        <v>0</v>
      </c>
      <c r="BO72" s="188">
        <v>0</v>
      </c>
      <c r="BP72" s="188">
        <v>0</v>
      </c>
      <c r="BQ72" s="188">
        <v>0</v>
      </c>
      <c r="BR72" s="188">
        <v>0</v>
      </c>
      <c r="BS72" s="188">
        <v>0</v>
      </c>
      <c r="BT72" s="188">
        <v>0</v>
      </c>
      <c r="BU72" s="188">
        <v>0</v>
      </c>
      <c r="BV72" s="188">
        <v>0</v>
      </c>
      <c r="BW72" s="188">
        <f t="shared" si="19"/>
        <v>0</v>
      </c>
      <c r="BX72" s="188">
        <v>0</v>
      </c>
      <c r="BY72" s="188">
        <v>0</v>
      </c>
      <c r="BZ72" s="188">
        <f t="shared" si="20"/>
        <v>0</v>
      </c>
      <c r="CA72" s="188">
        <v>0</v>
      </c>
      <c r="CB72" s="188">
        <v>0</v>
      </c>
      <c r="CC72" s="188">
        <v>0</v>
      </c>
      <c r="CD72" s="189">
        <f t="shared" si="36"/>
        <v>0</v>
      </c>
      <c r="CE72" s="194">
        <v>17298</v>
      </c>
    </row>
    <row r="73" spans="1:83" s="23" customFormat="1" ht="12" customHeight="1">
      <c r="A73" s="177" t="s">
        <v>136</v>
      </c>
      <c r="B73" s="178">
        <v>0</v>
      </c>
      <c r="C73" s="179">
        <v>0</v>
      </c>
      <c r="D73" s="179">
        <v>0</v>
      </c>
      <c r="E73" s="180">
        <f t="shared" si="14"/>
        <v>0</v>
      </c>
      <c r="F73" s="178">
        <v>93</v>
      </c>
      <c r="G73" s="179">
        <v>0</v>
      </c>
      <c r="H73" s="179">
        <v>0</v>
      </c>
      <c r="I73" s="179">
        <v>0</v>
      </c>
      <c r="J73" s="223">
        <f t="shared" si="32"/>
        <v>93</v>
      </c>
      <c r="K73" s="178">
        <v>0</v>
      </c>
      <c r="L73" s="179">
        <v>0</v>
      </c>
      <c r="M73" s="179">
        <v>0</v>
      </c>
      <c r="N73" s="179">
        <f t="shared" si="31"/>
        <v>0</v>
      </c>
      <c r="O73" s="179">
        <v>0</v>
      </c>
      <c r="P73" s="179">
        <v>0</v>
      </c>
      <c r="Q73" s="179">
        <v>0</v>
      </c>
      <c r="R73" s="179">
        <v>0</v>
      </c>
      <c r="S73" s="179">
        <v>0</v>
      </c>
      <c r="T73" s="179">
        <v>8</v>
      </c>
      <c r="U73" s="179">
        <v>0</v>
      </c>
      <c r="V73" s="179">
        <v>0</v>
      </c>
      <c r="W73" s="179">
        <v>0</v>
      </c>
      <c r="X73" s="179">
        <v>0</v>
      </c>
      <c r="Y73" s="179">
        <v>0</v>
      </c>
      <c r="Z73" s="179">
        <v>24</v>
      </c>
      <c r="AA73" s="179">
        <v>0</v>
      </c>
      <c r="AB73" s="179">
        <v>0</v>
      </c>
      <c r="AC73" s="179">
        <v>18</v>
      </c>
      <c r="AD73" s="179">
        <v>24913</v>
      </c>
      <c r="AE73" s="179">
        <v>0</v>
      </c>
      <c r="AF73" s="179">
        <v>0</v>
      </c>
      <c r="AG73" s="179">
        <v>37</v>
      </c>
      <c r="AH73" s="179">
        <v>0</v>
      </c>
      <c r="AI73" s="179">
        <v>10</v>
      </c>
      <c r="AJ73" s="179">
        <v>10</v>
      </c>
      <c r="AK73" s="179">
        <v>0</v>
      </c>
      <c r="AL73" s="179">
        <v>0</v>
      </c>
      <c r="AM73" s="179">
        <v>0</v>
      </c>
      <c r="AN73" s="179">
        <v>85</v>
      </c>
      <c r="AO73" s="183">
        <f t="shared" si="35"/>
        <v>25105</v>
      </c>
      <c r="AP73" s="181">
        <v>0</v>
      </c>
      <c r="AQ73" s="22">
        <v>0</v>
      </c>
      <c r="AR73" s="182">
        <f t="shared" si="33"/>
        <v>0</v>
      </c>
      <c r="AS73" s="184">
        <v>0</v>
      </c>
      <c r="AT73" s="185">
        <f t="shared" si="34"/>
        <v>25198</v>
      </c>
      <c r="AU73" s="178">
        <v>0</v>
      </c>
      <c r="AV73" s="179">
        <v>252</v>
      </c>
      <c r="AW73" s="179">
        <f t="shared" si="15"/>
        <v>252</v>
      </c>
      <c r="AX73" s="179">
        <v>0</v>
      </c>
      <c r="AY73" s="179">
        <v>0</v>
      </c>
      <c r="AZ73" s="179">
        <v>0</v>
      </c>
      <c r="BA73" s="179">
        <v>0</v>
      </c>
      <c r="BB73" s="179">
        <f t="shared" si="16"/>
        <v>0</v>
      </c>
      <c r="BC73" s="179">
        <v>10</v>
      </c>
      <c r="BD73" s="179">
        <v>0</v>
      </c>
      <c r="BE73" s="179">
        <v>0</v>
      </c>
      <c r="BF73" s="179">
        <f t="shared" si="17"/>
        <v>0</v>
      </c>
      <c r="BG73" s="179">
        <v>0</v>
      </c>
      <c r="BH73" s="179">
        <v>0</v>
      </c>
      <c r="BI73" s="179">
        <v>0</v>
      </c>
      <c r="BJ73" s="179">
        <v>0</v>
      </c>
      <c r="BK73" s="179">
        <f t="shared" si="18"/>
        <v>0</v>
      </c>
      <c r="BL73" s="179">
        <v>0</v>
      </c>
      <c r="BM73" s="179">
        <v>0</v>
      </c>
      <c r="BN73" s="179">
        <v>0</v>
      </c>
      <c r="BO73" s="179">
        <v>0</v>
      </c>
      <c r="BP73" s="179">
        <v>0</v>
      </c>
      <c r="BQ73" s="179">
        <v>0</v>
      </c>
      <c r="BR73" s="179">
        <v>0</v>
      </c>
      <c r="BS73" s="179">
        <v>0</v>
      </c>
      <c r="BT73" s="179">
        <v>0</v>
      </c>
      <c r="BU73" s="179">
        <v>0</v>
      </c>
      <c r="BV73" s="179">
        <v>0</v>
      </c>
      <c r="BW73" s="179">
        <f t="shared" si="19"/>
        <v>0</v>
      </c>
      <c r="BX73" s="179">
        <v>0</v>
      </c>
      <c r="BY73" s="179">
        <v>0</v>
      </c>
      <c r="BZ73" s="179">
        <f t="shared" si="20"/>
        <v>0</v>
      </c>
      <c r="CA73" s="179">
        <v>0</v>
      </c>
      <c r="CB73" s="179">
        <v>0</v>
      </c>
      <c r="CC73" s="179">
        <v>0</v>
      </c>
      <c r="CD73" s="180">
        <f t="shared" si="36"/>
        <v>262</v>
      </c>
      <c r="CE73" s="184">
        <v>25460</v>
      </c>
    </row>
    <row r="74" spans="1:83" s="23" customFormat="1" ht="12" customHeight="1">
      <c r="A74" s="186" t="s">
        <v>137</v>
      </c>
      <c r="B74" s="187">
        <v>0</v>
      </c>
      <c r="C74" s="188">
        <v>0</v>
      </c>
      <c r="D74" s="188">
        <v>0</v>
      </c>
      <c r="E74" s="189">
        <f t="shared" ref="E74:E94" si="37">SUM(B74:D74)</f>
        <v>0</v>
      </c>
      <c r="F74" s="187">
        <v>285</v>
      </c>
      <c r="G74" s="188">
        <v>0</v>
      </c>
      <c r="H74" s="188">
        <v>0</v>
      </c>
      <c r="I74" s="188">
        <v>26</v>
      </c>
      <c r="J74" s="222">
        <f t="shared" si="32"/>
        <v>311</v>
      </c>
      <c r="K74" s="187">
        <v>0</v>
      </c>
      <c r="L74" s="188">
        <v>0</v>
      </c>
      <c r="M74" s="188">
        <v>0</v>
      </c>
      <c r="N74" s="188">
        <f t="shared" si="31"/>
        <v>0</v>
      </c>
      <c r="O74" s="188">
        <v>0</v>
      </c>
      <c r="P74" s="188">
        <v>0</v>
      </c>
      <c r="Q74" s="188">
        <v>17</v>
      </c>
      <c r="R74" s="188">
        <v>0</v>
      </c>
      <c r="S74" s="188">
        <v>0</v>
      </c>
      <c r="T74" s="188">
        <v>8</v>
      </c>
      <c r="U74" s="188">
        <v>0</v>
      </c>
      <c r="V74" s="188">
        <v>0</v>
      </c>
      <c r="W74" s="188">
        <v>0</v>
      </c>
      <c r="X74" s="188">
        <v>0</v>
      </c>
      <c r="Y74" s="188">
        <v>51</v>
      </c>
      <c r="Z74" s="188">
        <v>149</v>
      </c>
      <c r="AA74" s="188">
        <v>0</v>
      </c>
      <c r="AB74" s="188">
        <v>0</v>
      </c>
      <c r="AC74" s="188">
        <v>125</v>
      </c>
      <c r="AD74" s="188">
        <v>40921</v>
      </c>
      <c r="AE74" s="188">
        <v>9</v>
      </c>
      <c r="AF74" s="188">
        <v>0</v>
      </c>
      <c r="AG74" s="188">
        <v>92</v>
      </c>
      <c r="AH74" s="188">
        <v>0</v>
      </c>
      <c r="AI74" s="188">
        <v>36</v>
      </c>
      <c r="AJ74" s="188">
        <v>63</v>
      </c>
      <c r="AK74" s="188">
        <v>159</v>
      </c>
      <c r="AL74" s="188">
        <v>94</v>
      </c>
      <c r="AM74" s="188">
        <v>0</v>
      </c>
      <c r="AN74" s="188">
        <v>140</v>
      </c>
      <c r="AO74" s="193">
        <f t="shared" si="35"/>
        <v>41864</v>
      </c>
      <c r="AP74" s="190">
        <v>0</v>
      </c>
      <c r="AQ74" s="191">
        <v>0</v>
      </c>
      <c r="AR74" s="192">
        <f t="shared" si="33"/>
        <v>0</v>
      </c>
      <c r="AS74" s="194">
        <v>0</v>
      </c>
      <c r="AT74" s="195">
        <f t="shared" si="34"/>
        <v>42175</v>
      </c>
      <c r="AU74" s="187">
        <v>0</v>
      </c>
      <c r="AV74" s="188">
        <v>0</v>
      </c>
      <c r="AW74" s="188">
        <f t="shared" ref="AW74:AW94" si="38">SUM(AU74:AV74)</f>
        <v>0</v>
      </c>
      <c r="AX74" s="188">
        <v>0</v>
      </c>
      <c r="AY74" s="188">
        <v>0</v>
      </c>
      <c r="AZ74" s="188">
        <v>0</v>
      </c>
      <c r="BA74" s="188">
        <v>0</v>
      </c>
      <c r="BB74" s="188">
        <f t="shared" ref="BB74:BB94" si="39">SUM(AX74:BA74)</f>
        <v>0</v>
      </c>
      <c r="BC74" s="188">
        <v>0</v>
      </c>
      <c r="BD74" s="188">
        <v>0</v>
      </c>
      <c r="BE74" s="188">
        <v>0</v>
      </c>
      <c r="BF74" s="188">
        <f t="shared" ref="BF74:BF94" si="40">SUM(BD74:BE74)</f>
        <v>0</v>
      </c>
      <c r="BG74" s="188">
        <v>0</v>
      </c>
      <c r="BH74" s="188">
        <v>0</v>
      </c>
      <c r="BI74" s="188">
        <v>0</v>
      </c>
      <c r="BJ74" s="188">
        <v>0</v>
      </c>
      <c r="BK74" s="188">
        <f t="shared" ref="BK74:BK94" si="41">BG74+BH74+BI74+BJ74</f>
        <v>0</v>
      </c>
      <c r="BL74" s="188">
        <v>0</v>
      </c>
      <c r="BM74" s="188">
        <v>0</v>
      </c>
      <c r="BN74" s="188">
        <v>0</v>
      </c>
      <c r="BO74" s="188">
        <v>0</v>
      </c>
      <c r="BP74" s="188">
        <v>0</v>
      </c>
      <c r="BQ74" s="188">
        <v>0</v>
      </c>
      <c r="BR74" s="188">
        <v>0</v>
      </c>
      <c r="BS74" s="188">
        <v>0</v>
      </c>
      <c r="BT74" s="188">
        <v>0</v>
      </c>
      <c r="BU74" s="188">
        <v>0</v>
      </c>
      <c r="BV74" s="188">
        <v>0</v>
      </c>
      <c r="BW74" s="188">
        <f t="shared" ref="BW74:BW94" si="42">BT74+BU74+BV74</f>
        <v>0</v>
      </c>
      <c r="BX74" s="188">
        <v>0</v>
      </c>
      <c r="BY74" s="188">
        <v>0</v>
      </c>
      <c r="BZ74" s="188">
        <f t="shared" ref="BZ74:BZ94" si="43">BX74+BY74</f>
        <v>0</v>
      </c>
      <c r="CA74" s="188">
        <v>0</v>
      </c>
      <c r="CB74" s="188">
        <v>0</v>
      </c>
      <c r="CC74" s="188">
        <v>0</v>
      </c>
      <c r="CD74" s="189">
        <f t="shared" si="36"/>
        <v>0</v>
      </c>
      <c r="CE74" s="194">
        <v>42175</v>
      </c>
    </row>
    <row r="75" spans="1:83" s="23" customFormat="1" ht="12" customHeight="1">
      <c r="A75" s="177" t="s">
        <v>138</v>
      </c>
      <c r="B75" s="178">
        <v>0</v>
      </c>
      <c r="C75" s="179">
        <v>0</v>
      </c>
      <c r="D75" s="179">
        <v>0</v>
      </c>
      <c r="E75" s="180">
        <f t="shared" si="37"/>
        <v>0</v>
      </c>
      <c r="F75" s="178">
        <v>0</v>
      </c>
      <c r="G75" s="179">
        <v>0</v>
      </c>
      <c r="H75" s="179">
        <v>0</v>
      </c>
      <c r="I75" s="179">
        <v>0</v>
      </c>
      <c r="J75" s="223">
        <f t="shared" si="32"/>
        <v>0</v>
      </c>
      <c r="K75" s="178">
        <v>0</v>
      </c>
      <c r="L75" s="179">
        <v>0</v>
      </c>
      <c r="M75" s="179">
        <v>0</v>
      </c>
      <c r="N75" s="179">
        <f t="shared" si="31"/>
        <v>0</v>
      </c>
      <c r="O75" s="179">
        <v>0</v>
      </c>
      <c r="P75" s="179">
        <v>0</v>
      </c>
      <c r="Q75" s="179">
        <v>0</v>
      </c>
      <c r="R75" s="179">
        <v>0</v>
      </c>
      <c r="S75" s="179">
        <v>0</v>
      </c>
      <c r="T75" s="179">
        <v>0</v>
      </c>
      <c r="U75" s="179">
        <v>0</v>
      </c>
      <c r="V75" s="179">
        <v>0</v>
      </c>
      <c r="W75" s="179">
        <v>0</v>
      </c>
      <c r="X75" s="179">
        <v>0</v>
      </c>
      <c r="Y75" s="179">
        <v>0</v>
      </c>
      <c r="Z75" s="179">
        <v>0</v>
      </c>
      <c r="AA75" s="179">
        <v>0</v>
      </c>
      <c r="AB75" s="179">
        <v>0</v>
      </c>
      <c r="AC75" s="179">
        <v>0</v>
      </c>
      <c r="AD75" s="179">
        <v>8</v>
      </c>
      <c r="AE75" s="179">
        <v>11583</v>
      </c>
      <c r="AF75" s="179">
        <v>0</v>
      </c>
      <c r="AG75" s="179">
        <v>0</v>
      </c>
      <c r="AH75" s="179">
        <v>0</v>
      </c>
      <c r="AI75" s="179">
        <v>0</v>
      </c>
      <c r="AJ75" s="179">
        <v>0</v>
      </c>
      <c r="AK75" s="179">
        <v>0</v>
      </c>
      <c r="AL75" s="179">
        <v>82</v>
      </c>
      <c r="AM75" s="179">
        <v>0</v>
      </c>
      <c r="AN75" s="179">
        <v>0</v>
      </c>
      <c r="AO75" s="183">
        <f t="shared" si="35"/>
        <v>11673</v>
      </c>
      <c r="AP75" s="181">
        <v>0</v>
      </c>
      <c r="AQ75" s="22">
        <v>0</v>
      </c>
      <c r="AR75" s="182">
        <f t="shared" si="33"/>
        <v>0</v>
      </c>
      <c r="AS75" s="184">
        <v>0</v>
      </c>
      <c r="AT75" s="185">
        <f t="shared" si="34"/>
        <v>11673</v>
      </c>
      <c r="AU75" s="178">
        <v>0</v>
      </c>
      <c r="AV75" s="179">
        <v>0</v>
      </c>
      <c r="AW75" s="179">
        <f t="shared" si="38"/>
        <v>0</v>
      </c>
      <c r="AX75" s="179">
        <v>0</v>
      </c>
      <c r="AY75" s="179">
        <v>0</v>
      </c>
      <c r="AZ75" s="179">
        <v>0</v>
      </c>
      <c r="BA75" s="179">
        <v>0</v>
      </c>
      <c r="BB75" s="179">
        <f t="shared" si="39"/>
        <v>0</v>
      </c>
      <c r="BC75" s="179">
        <v>0</v>
      </c>
      <c r="BD75" s="179">
        <v>0</v>
      </c>
      <c r="BE75" s="179">
        <v>0</v>
      </c>
      <c r="BF75" s="179">
        <f t="shared" si="40"/>
        <v>0</v>
      </c>
      <c r="BG75" s="179">
        <v>0</v>
      </c>
      <c r="BH75" s="179">
        <v>0</v>
      </c>
      <c r="BI75" s="179">
        <v>0</v>
      </c>
      <c r="BJ75" s="179">
        <v>0</v>
      </c>
      <c r="BK75" s="179">
        <f t="shared" si="41"/>
        <v>0</v>
      </c>
      <c r="BL75" s="179">
        <v>0</v>
      </c>
      <c r="BM75" s="179">
        <v>0</v>
      </c>
      <c r="BN75" s="179">
        <v>0</v>
      </c>
      <c r="BO75" s="179">
        <v>0</v>
      </c>
      <c r="BP75" s="179">
        <v>0</v>
      </c>
      <c r="BQ75" s="179">
        <v>0</v>
      </c>
      <c r="BR75" s="179">
        <v>0</v>
      </c>
      <c r="BS75" s="179">
        <v>0</v>
      </c>
      <c r="BT75" s="179">
        <v>0</v>
      </c>
      <c r="BU75" s="179">
        <v>0</v>
      </c>
      <c r="BV75" s="179">
        <v>0</v>
      </c>
      <c r="BW75" s="179">
        <f t="shared" si="42"/>
        <v>0</v>
      </c>
      <c r="BX75" s="179">
        <v>0</v>
      </c>
      <c r="BY75" s="179">
        <v>0</v>
      </c>
      <c r="BZ75" s="179">
        <f t="shared" si="43"/>
        <v>0</v>
      </c>
      <c r="CA75" s="179">
        <v>0</v>
      </c>
      <c r="CB75" s="179">
        <v>0</v>
      </c>
      <c r="CC75" s="179">
        <v>0</v>
      </c>
      <c r="CD75" s="180">
        <f t="shared" si="36"/>
        <v>0</v>
      </c>
      <c r="CE75" s="184">
        <v>11673</v>
      </c>
    </row>
    <row r="76" spans="1:83" s="23" customFormat="1" ht="12" customHeight="1">
      <c r="A76" s="186" t="s">
        <v>139</v>
      </c>
      <c r="B76" s="187">
        <v>0</v>
      </c>
      <c r="C76" s="188">
        <v>0</v>
      </c>
      <c r="D76" s="188">
        <v>0</v>
      </c>
      <c r="E76" s="189">
        <f t="shared" si="37"/>
        <v>0</v>
      </c>
      <c r="F76" s="187">
        <v>0</v>
      </c>
      <c r="G76" s="188">
        <v>0</v>
      </c>
      <c r="H76" s="188">
        <v>0</v>
      </c>
      <c r="I76" s="188">
        <v>0</v>
      </c>
      <c r="J76" s="222">
        <f t="shared" si="32"/>
        <v>0</v>
      </c>
      <c r="K76" s="187">
        <v>0</v>
      </c>
      <c r="L76" s="188">
        <v>0</v>
      </c>
      <c r="M76" s="188">
        <v>0</v>
      </c>
      <c r="N76" s="188">
        <f t="shared" si="31"/>
        <v>0</v>
      </c>
      <c r="O76" s="188">
        <v>0</v>
      </c>
      <c r="P76" s="188">
        <v>0</v>
      </c>
      <c r="Q76" s="188">
        <v>0</v>
      </c>
      <c r="R76" s="188">
        <v>0</v>
      </c>
      <c r="S76" s="188">
        <v>0</v>
      </c>
      <c r="T76" s="188">
        <v>9</v>
      </c>
      <c r="U76" s="188">
        <v>0</v>
      </c>
      <c r="V76" s="188">
        <v>0</v>
      </c>
      <c r="W76" s="188">
        <v>0</v>
      </c>
      <c r="X76" s="188">
        <v>0</v>
      </c>
      <c r="Y76" s="188">
        <v>0</v>
      </c>
      <c r="Z76" s="188">
        <v>8</v>
      </c>
      <c r="AA76" s="188">
        <v>0</v>
      </c>
      <c r="AB76" s="188">
        <v>0</v>
      </c>
      <c r="AC76" s="188">
        <v>61</v>
      </c>
      <c r="AD76" s="188">
        <v>0</v>
      </c>
      <c r="AE76" s="188">
        <v>86717</v>
      </c>
      <c r="AF76" s="188">
        <v>48</v>
      </c>
      <c r="AG76" s="188">
        <v>636</v>
      </c>
      <c r="AH76" s="188">
        <v>0</v>
      </c>
      <c r="AI76" s="188">
        <v>146</v>
      </c>
      <c r="AJ76" s="188">
        <v>299</v>
      </c>
      <c r="AK76" s="188">
        <v>0</v>
      </c>
      <c r="AL76" s="188">
        <v>302</v>
      </c>
      <c r="AM76" s="188">
        <v>31</v>
      </c>
      <c r="AN76" s="188">
        <v>0</v>
      </c>
      <c r="AO76" s="193">
        <f t="shared" si="35"/>
        <v>88257</v>
      </c>
      <c r="AP76" s="190">
        <v>0</v>
      </c>
      <c r="AQ76" s="191">
        <v>0</v>
      </c>
      <c r="AR76" s="192">
        <f t="shared" si="33"/>
        <v>0</v>
      </c>
      <c r="AS76" s="194">
        <v>0</v>
      </c>
      <c r="AT76" s="195">
        <f t="shared" si="34"/>
        <v>88257</v>
      </c>
      <c r="AU76" s="187">
        <v>0</v>
      </c>
      <c r="AV76" s="188">
        <v>0</v>
      </c>
      <c r="AW76" s="188">
        <f t="shared" si="38"/>
        <v>0</v>
      </c>
      <c r="AX76" s="188">
        <v>18</v>
      </c>
      <c r="AY76" s="188">
        <v>0</v>
      </c>
      <c r="AZ76" s="188">
        <v>0</v>
      </c>
      <c r="BA76" s="188">
        <v>0</v>
      </c>
      <c r="BB76" s="188">
        <f t="shared" si="39"/>
        <v>18</v>
      </c>
      <c r="BC76" s="188">
        <v>28</v>
      </c>
      <c r="BD76" s="188">
        <v>0</v>
      </c>
      <c r="BE76" s="188">
        <v>0</v>
      </c>
      <c r="BF76" s="188">
        <f t="shared" si="40"/>
        <v>0</v>
      </c>
      <c r="BG76" s="188">
        <v>0</v>
      </c>
      <c r="BH76" s="188">
        <v>0</v>
      </c>
      <c r="BI76" s="188">
        <v>0</v>
      </c>
      <c r="BJ76" s="188">
        <v>0</v>
      </c>
      <c r="BK76" s="188">
        <f t="shared" si="41"/>
        <v>0</v>
      </c>
      <c r="BL76" s="188">
        <v>0</v>
      </c>
      <c r="BM76" s="188">
        <v>0</v>
      </c>
      <c r="BN76" s="188">
        <v>0</v>
      </c>
      <c r="BO76" s="188">
        <v>0</v>
      </c>
      <c r="BP76" s="188">
        <v>0</v>
      </c>
      <c r="BQ76" s="188">
        <v>0</v>
      </c>
      <c r="BR76" s="188">
        <v>0</v>
      </c>
      <c r="BS76" s="188">
        <v>0</v>
      </c>
      <c r="BT76" s="188">
        <v>0</v>
      </c>
      <c r="BU76" s="188">
        <v>0</v>
      </c>
      <c r="BV76" s="188">
        <v>0</v>
      </c>
      <c r="BW76" s="188">
        <f t="shared" si="42"/>
        <v>0</v>
      </c>
      <c r="BX76" s="188">
        <v>0</v>
      </c>
      <c r="BY76" s="188">
        <v>0</v>
      </c>
      <c r="BZ76" s="188">
        <f t="shared" si="43"/>
        <v>0</v>
      </c>
      <c r="CA76" s="188">
        <v>0</v>
      </c>
      <c r="CB76" s="188">
        <v>0</v>
      </c>
      <c r="CC76" s="188">
        <v>0</v>
      </c>
      <c r="CD76" s="189">
        <f t="shared" si="36"/>
        <v>46</v>
      </c>
      <c r="CE76" s="194">
        <v>88303</v>
      </c>
    </row>
    <row r="77" spans="1:83" s="23" customFormat="1" ht="12" customHeight="1">
      <c r="A77" s="177" t="s">
        <v>140</v>
      </c>
      <c r="B77" s="178">
        <v>0</v>
      </c>
      <c r="C77" s="179">
        <v>0</v>
      </c>
      <c r="D77" s="179">
        <v>0</v>
      </c>
      <c r="E77" s="180">
        <f t="shared" si="37"/>
        <v>0</v>
      </c>
      <c r="F77" s="178">
        <v>0</v>
      </c>
      <c r="G77" s="179">
        <v>0</v>
      </c>
      <c r="H77" s="179">
        <v>0</v>
      </c>
      <c r="I77" s="179">
        <v>847</v>
      </c>
      <c r="J77" s="223">
        <f t="shared" si="32"/>
        <v>847</v>
      </c>
      <c r="K77" s="178">
        <v>0</v>
      </c>
      <c r="L77" s="179">
        <v>0</v>
      </c>
      <c r="M77" s="179">
        <v>0</v>
      </c>
      <c r="N77" s="179">
        <f t="shared" si="31"/>
        <v>0</v>
      </c>
      <c r="O77" s="179">
        <v>0</v>
      </c>
      <c r="P77" s="179">
        <v>0</v>
      </c>
      <c r="Q77" s="179">
        <v>0</v>
      </c>
      <c r="R77" s="179">
        <v>0</v>
      </c>
      <c r="S77" s="179">
        <v>0</v>
      </c>
      <c r="T77" s="179">
        <v>22</v>
      </c>
      <c r="U77" s="179">
        <v>14</v>
      </c>
      <c r="V77" s="179">
        <v>0</v>
      </c>
      <c r="W77" s="179">
        <v>0</v>
      </c>
      <c r="X77" s="179">
        <v>0</v>
      </c>
      <c r="Y77" s="179">
        <v>312</v>
      </c>
      <c r="Z77" s="179">
        <v>21</v>
      </c>
      <c r="AA77" s="179">
        <v>0</v>
      </c>
      <c r="AB77" s="179">
        <v>0</v>
      </c>
      <c r="AC77" s="179">
        <v>190</v>
      </c>
      <c r="AD77" s="179">
        <v>22</v>
      </c>
      <c r="AE77" s="179">
        <v>157</v>
      </c>
      <c r="AF77" s="179">
        <v>38443</v>
      </c>
      <c r="AG77" s="179">
        <v>339</v>
      </c>
      <c r="AH77" s="179">
        <v>0</v>
      </c>
      <c r="AI77" s="179">
        <v>306</v>
      </c>
      <c r="AJ77" s="179">
        <v>143</v>
      </c>
      <c r="AK77" s="179">
        <v>0</v>
      </c>
      <c r="AL77" s="179">
        <v>32</v>
      </c>
      <c r="AM77" s="179">
        <v>0</v>
      </c>
      <c r="AN77" s="179">
        <v>10</v>
      </c>
      <c r="AO77" s="183">
        <f t="shared" si="35"/>
        <v>40011</v>
      </c>
      <c r="AP77" s="181">
        <v>0</v>
      </c>
      <c r="AQ77" s="22">
        <v>0</v>
      </c>
      <c r="AR77" s="182">
        <f t="shared" si="33"/>
        <v>0</v>
      </c>
      <c r="AS77" s="184">
        <v>0</v>
      </c>
      <c r="AT77" s="185">
        <f t="shared" si="34"/>
        <v>40858</v>
      </c>
      <c r="AU77" s="178">
        <v>0</v>
      </c>
      <c r="AV77" s="179">
        <v>68</v>
      </c>
      <c r="AW77" s="179">
        <f t="shared" si="38"/>
        <v>68</v>
      </c>
      <c r="AX77" s="179">
        <v>0</v>
      </c>
      <c r="AY77" s="179">
        <v>0</v>
      </c>
      <c r="AZ77" s="179">
        <v>0</v>
      </c>
      <c r="BA77" s="179">
        <v>0</v>
      </c>
      <c r="BB77" s="179">
        <f t="shared" si="39"/>
        <v>0</v>
      </c>
      <c r="BC77" s="179">
        <v>0</v>
      </c>
      <c r="BD77" s="179">
        <v>0</v>
      </c>
      <c r="BE77" s="179">
        <v>0</v>
      </c>
      <c r="BF77" s="179">
        <f t="shared" si="40"/>
        <v>0</v>
      </c>
      <c r="BG77" s="179">
        <v>0</v>
      </c>
      <c r="BH77" s="179">
        <v>0</v>
      </c>
      <c r="BI77" s="179">
        <v>0</v>
      </c>
      <c r="BJ77" s="179">
        <v>0</v>
      </c>
      <c r="BK77" s="179">
        <f t="shared" si="41"/>
        <v>0</v>
      </c>
      <c r="BL77" s="179">
        <v>0</v>
      </c>
      <c r="BM77" s="179">
        <v>0</v>
      </c>
      <c r="BN77" s="179">
        <v>0</v>
      </c>
      <c r="BO77" s="179">
        <v>0</v>
      </c>
      <c r="BP77" s="179">
        <v>0</v>
      </c>
      <c r="BQ77" s="179">
        <v>0</v>
      </c>
      <c r="BR77" s="179">
        <v>0</v>
      </c>
      <c r="BS77" s="179">
        <v>0</v>
      </c>
      <c r="BT77" s="179">
        <v>0</v>
      </c>
      <c r="BU77" s="179">
        <v>0</v>
      </c>
      <c r="BV77" s="179">
        <v>0</v>
      </c>
      <c r="BW77" s="179">
        <f t="shared" si="42"/>
        <v>0</v>
      </c>
      <c r="BX77" s="179">
        <v>0</v>
      </c>
      <c r="BY77" s="179">
        <v>0</v>
      </c>
      <c r="BZ77" s="179">
        <f t="shared" si="43"/>
        <v>0</v>
      </c>
      <c r="CA77" s="179">
        <v>0</v>
      </c>
      <c r="CB77" s="179">
        <v>0</v>
      </c>
      <c r="CC77" s="179">
        <v>0</v>
      </c>
      <c r="CD77" s="180">
        <f t="shared" si="36"/>
        <v>68</v>
      </c>
      <c r="CE77" s="184">
        <v>40926</v>
      </c>
    </row>
    <row r="78" spans="1:83" s="23" customFormat="1" ht="12" customHeight="1">
      <c r="A78" s="186" t="s">
        <v>141</v>
      </c>
      <c r="B78" s="187">
        <v>0</v>
      </c>
      <c r="C78" s="188">
        <v>0</v>
      </c>
      <c r="D78" s="188">
        <v>0</v>
      </c>
      <c r="E78" s="189">
        <f t="shared" si="37"/>
        <v>0</v>
      </c>
      <c r="F78" s="187">
        <v>0</v>
      </c>
      <c r="G78" s="188">
        <v>0</v>
      </c>
      <c r="H78" s="188">
        <v>0</v>
      </c>
      <c r="I78" s="188">
        <v>0</v>
      </c>
      <c r="J78" s="222">
        <f t="shared" si="32"/>
        <v>0</v>
      </c>
      <c r="K78" s="187">
        <v>0</v>
      </c>
      <c r="L78" s="188">
        <v>0</v>
      </c>
      <c r="M78" s="188">
        <v>0</v>
      </c>
      <c r="N78" s="188">
        <f t="shared" si="31"/>
        <v>0</v>
      </c>
      <c r="O78" s="188">
        <v>0</v>
      </c>
      <c r="P78" s="188">
        <v>0</v>
      </c>
      <c r="Q78" s="188">
        <v>0</v>
      </c>
      <c r="R78" s="188">
        <v>0</v>
      </c>
      <c r="S78" s="188">
        <v>0</v>
      </c>
      <c r="T78" s="188">
        <v>0</v>
      </c>
      <c r="U78" s="188">
        <v>0</v>
      </c>
      <c r="V78" s="188">
        <v>0</v>
      </c>
      <c r="W78" s="188">
        <v>0</v>
      </c>
      <c r="X78" s="188">
        <v>0</v>
      </c>
      <c r="Y78" s="188">
        <v>0</v>
      </c>
      <c r="Z78" s="188">
        <v>0</v>
      </c>
      <c r="AA78" s="188">
        <v>0</v>
      </c>
      <c r="AB78" s="188">
        <v>0</v>
      </c>
      <c r="AC78" s="188">
        <v>0</v>
      </c>
      <c r="AD78" s="188">
        <v>0</v>
      </c>
      <c r="AE78" s="188">
        <v>27</v>
      </c>
      <c r="AF78" s="188">
        <v>6081</v>
      </c>
      <c r="AG78" s="188">
        <v>33</v>
      </c>
      <c r="AH78" s="188">
        <v>0</v>
      </c>
      <c r="AI78" s="188">
        <v>12</v>
      </c>
      <c r="AJ78" s="188">
        <v>107</v>
      </c>
      <c r="AK78" s="188">
        <v>0</v>
      </c>
      <c r="AL78" s="188">
        <v>16</v>
      </c>
      <c r="AM78" s="188">
        <v>0</v>
      </c>
      <c r="AN78" s="188">
        <v>0</v>
      </c>
      <c r="AO78" s="193">
        <f t="shared" si="35"/>
        <v>6276</v>
      </c>
      <c r="AP78" s="190">
        <v>0</v>
      </c>
      <c r="AQ78" s="191">
        <v>0</v>
      </c>
      <c r="AR78" s="192">
        <f t="shared" si="33"/>
        <v>0</v>
      </c>
      <c r="AS78" s="194">
        <v>0</v>
      </c>
      <c r="AT78" s="195">
        <f t="shared" si="34"/>
        <v>6276</v>
      </c>
      <c r="AU78" s="187">
        <v>0</v>
      </c>
      <c r="AV78" s="188">
        <v>0</v>
      </c>
      <c r="AW78" s="188">
        <f t="shared" si="38"/>
        <v>0</v>
      </c>
      <c r="AX78" s="188">
        <v>0</v>
      </c>
      <c r="AY78" s="188">
        <v>0</v>
      </c>
      <c r="AZ78" s="188">
        <v>0</v>
      </c>
      <c r="BA78" s="188">
        <v>0</v>
      </c>
      <c r="BB78" s="188">
        <f t="shared" si="39"/>
        <v>0</v>
      </c>
      <c r="BC78" s="188">
        <v>0</v>
      </c>
      <c r="BD78" s="188">
        <v>0</v>
      </c>
      <c r="BE78" s="188">
        <v>0</v>
      </c>
      <c r="BF78" s="188">
        <f t="shared" si="40"/>
        <v>0</v>
      </c>
      <c r="BG78" s="188">
        <v>0</v>
      </c>
      <c r="BH78" s="188">
        <v>0</v>
      </c>
      <c r="BI78" s="188">
        <v>0</v>
      </c>
      <c r="BJ78" s="188">
        <v>0</v>
      </c>
      <c r="BK78" s="188">
        <f t="shared" si="41"/>
        <v>0</v>
      </c>
      <c r="BL78" s="188">
        <v>0</v>
      </c>
      <c r="BM78" s="188">
        <v>0</v>
      </c>
      <c r="BN78" s="188">
        <v>0</v>
      </c>
      <c r="BO78" s="188">
        <v>0</v>
      </c>
      <c r="BP78" s="188">
        <v>0</v>
      </c>
      <c r="BQ78" s="188">
        <v>0</v>
      </c>
      <c r="BR78" s="188">
        <v>0</v>
      </c>
      <c r="BS78" s="188">
        <v>0</v>
      </c>
      <c r="BT78" s="188">
        <v>0</v>
      </c>
      <c r="BU78" s="188">
        <v>0</v>
      </c>
      <c r="BV78" s="188">
        <v>0</v>
      </c>
      <c r="BW78" s="188">
        <f t="shared" si="42"/>
        <v>0</v>
      </c>
      <c r="BX78" s="188">
        <v>0</v>
      </c>
      <c r="BY78" s="188">
        <v>0</v>
      </c>
      <c r="BZ78" s="188">
        <f t="shared" si="43"/>
        <v>0</v>
      </c>
      <c r="CA78" s="188">
        <v>0</v>
      </c>
      <c r="CB78" s="188">
        <v>0</v>
      </c>
      <c r="CC78" s="188">
        <v>0</v>
      </c>
      <c r="CD78" s="189">
        <f t="shared" si="36"/>
        <v>0</v>
      </c>
      <c r="CE78" s="194">
        <v>6276</v>
      </c>
    </row>
    <row r="79" spans="1:83" s="23" customFormat="1" ht="12" customHeight="1">
      <c r="A79" s="177" t="s">
        <v>142</v>
      </c>
      <c r="B79" s="178">
        <v>0</v>
      </c>
      <c r="C79" s="179">
        <v>0</v>
      </c>
      <c r="D79" s="179">
        <v>0</v>
      </c>
      <c r="E79" s="180">
        <f t="shared" si="37"/>
        <v>0</v>
      </c>
      <c r="F79" s="178">
        <v>0</v>
      </c>
      <c r="G79" s="179">
        <v>0</v>
      </c>
      <c r="H79" s="179">
        <v>0</v>
      </c>
      <c r="I79" s="179">
        <v>0</v>
      </c>
      <c r="J79" s="223">
        <f t="shared" si="32"/>
        <v>0</v>
      </c>
      <c r="K79" s="178">
        <v>0</v>
      </c>
      <c r="L79" s="179">
        <v>0</v>
      </c>
      <c r="M79" s="179">
        <v>0</v>
      </c>
      <c r="N79" s="179">
        <f t="shared" si="31"/>
        <v>0</v>
      </c>
      <c r="O79" s="179">
        <v>369</v>
      </c>
      <c r="P79" s="179">
        <v>0</v>
      </c>
      <c r="Q79" s="179">
        <v>28</v>
      </c>
      <c r="R79" s="179">
        <v>0</v>
      </c>
      <c r="S79" s="179">
        <v>7</v>
      </c>
      <c r="T79" s="179">
        <v>35</v>
      </c>
      <c r="U79" s="179">
        <v>24</v>
      </c>
      <c r="V79" s="179">
        <v>0</v>
      </c>
      <c r="W79" s="179">
        <v>0</v>
      </c>
      <c r="X79" s="179">
        <v>0</v>
      </c>
      <c r="Y79" s="179">
        <v>7</v>
      </c>
      <c r="Z79" s="179">
        <v>62</v>
      </c>
      <c r="AA79" s="179">
        <v>427</v>
      </c>
      <c r="AB79" s="179">
        <v>0</v>
      </c>
      <c r="AC79" s="179">
        <v>613</v>
      </c>
      <c r="AD79" s="179">
        <v>121</v>
      </c>
      <c r="AE79" s="179">
        <v>2347</v>
      </c>
      <c r="AF79" s="179">
        <v>533</v>
      </c>
      <c r="AG79" s="179">
        <v>85699</v>
      </c>
      <c r="AH79" s="179">
        <v>186</v>
      </c>
      <c r="AI79" s="179">
        <v>1018</v>
      </c>
      <c r="AJ79" s="179">
        <v>1891</v>
      </c>
      <c r="AK79" s="179">
        <v>203</v>
      </c>
      <c r="AL79" s="179">
        <v>790</v>
      </c>
      <c r="AM79" s="179">
        <v>212</v>
      </c>
      <c r="AN79" s="179">
        <v>744</v>
      </c>
      <c r="AO79" s="183">
        <f t="shared" si="35"/>
        <v>95316</v>
      </c>
      <c r="AP79" s="181">
        <v>0</v>
      </c>
      <c r="AQ79" s="22">
        <v>0</v>
      </c>
      <c r="AR79" s="182">
        <f t="shared" si="33"/>
        <v>0</v>
      </c>
      <c r="AS79" s="184">
        <v>0</v>
      </c>
      <c r="AT79" s="185">
        <f t="shared" si="34"/>
        <v>95316</v>
      </c>
      <c r="AU79" s="178">
        <v>0</v>
      </c>
      <c r="AV79" s="179">
        <v>690</v>
      </c>
      <c r="AW79" s="179">
        <f t="shared" si="38"/>
        <v>690</v>
      </c>
      <c r="AX79" s="179">
        <v>0</v>
      </c>
      <c r="AY79" s="179">
        <v>0</v>
      </c>
      <c r="AZ79" s="179">
        <v>0</v>
      </c>
      <c r="BA79" s="179">
        <v>0</v>
      </c>
      <c r="BB79" s="179">
        <f t="shared" si="39"/>
        <v>0</v>
      </c>
      <c r="BC79" s="179">
        <v>270</v>
      </c>
      <c r="BD79" s="179">
        <v>0</v>
      </c>
      <c r="BE79" s="179">
        <v>0</v>
      </c>
      <c r="BF79" s="179">
        <f t="shared" si="40"/>
        <v>0</v>
      </c>
      <c r="BG79" s="179">
        <v>0</v>
      </c>
      <c r="BH79" s="179">
        <v>0</v>
      </c>
      <c r="BI79" s="179">
        <v>0</v>
      </c>
      <c r="BJ79" s="179">
        <v>0</v>
      </c>
      <c r="BK79" s="179">
        <f t="shared" si="41"/>
        <v>0</v>
      </c>
      <c r="BL79" s="179">
        <v>0</v>
      </c>
      <c r="BM79" s="179">
        <v>0</v>
      </c>
      <c r="BN79" s="179">
        <v>0</v>
      </c>
      <c r="BO79" s="179">
        <v>38</v>
      </c>
      <c r="BP79" s="179">
        <v>0</v>
      </c>
      <c r="BQ79" s="179">
        <v>4</v>
      </c>
      <c r="BR79" s="179">
        <v>0</v>
      </c>
      <c r="BS79" s="179">
        <v>0</v>
      </c>
      <c r="BT79" s="179">
        <v>131</v>
      </c>
      <c r="BU79" s="179">
        <v>0</v>
      </c>
      <c r="BV79" s="179">
        <v>0</v>
      </c>
      <c r="BW79" s="179">
        <f t="shared" si="42"/>
        <v>131</v>
      </c>
      <c r="BX79" s="179">
        <v>0</v>
      </c>
      <c r="BY79" s="179">
        <v>0</v>
      </c>
      <c r="BZ79" s="179">
        <f t="shared" si="43"/>
        <v>0</v>
      </c>
      <c r="CA79" s="179">
        <v>0</v>
      </c>
      <c r="CB79" s="179">
        <v>0</v>
      </c>
      <c r="CC79" s="179">
        <v>0</v>
      </c>
      <c r="CD79" s="180">
        <f t="shared" si="36"/>
        <v>1133</v>
      </c>
      <c r="CE79" s="184">
        <v>96449</v>
      </c>
    </row>
    <row r="80" spans="1:83" s="23" customFormat="1" ht="12" customHeight="1">
      <c r="A80" s="186" t="s">
        <v>143</v>
      </c>
      <c r="B80" s="187">
        <v>0</v>
      </c>
      <c r="C80" s="188">
        <v>0</v>
      </c>
      <c r="D80" s="188">
        <v>0</v>
      </c>
      <c r="E80" s="189">
        <f t="shared" si="37"/>
        <v>0</v>
      </c>
      <c r="F80" s="187">
        <v>0</v>
      </c>
      <c r="G80" s="188">
        <v>0</v>
      </c>
      <c r="H80" s="188">
        <v>0</v>
      </c>
      <c r="I80" s="188">
        <v>0</v>
      </c>
      <c r="J80" s="222">
        <f t="shared" si="32"/>
        <v>0</v>
      </c>
      <c r="K80" s="187">
        <v>0</v>
      </c>
      <c r="L80" s="188">
        <v>0</v>
      </c>
      <c r="M80" s="188">
        <v>0</v>
      </c>
      <c r="N80" s="188">
        <f t="shared" si="31"/>
        <v>0</v>
      </c>
      <c r="O80" s="188">
        <v>0</v>
      </c>
      <c r="P80" s="188">
        <v>0</v>
      </c>
      <c r="Q80" s="188">
        <v>0</v>
      </c>
      <c r="R80" s="188">
        <v>0</v>
      </c>
      <c r="S80" s="188">
        <v>0</v>
      </c>
      <c r="T80" s="188">
        <v>0</v>
      </c>
      <c r="U80" s="188">
        <v>0</v>
      </c>
      <c r="V80" s="188">
        <v>116</v>
      </c>
      <c r="W80" s="188">
        <v>0</v>
      </c>
      <c r="X80" s="188">
        <v>0</v>
      </c>
      <c r="Y80" s="188">
        <v>0</v>
      </c>
      <c r="Z80" s="188">
        <v>0</v>
      </c>
      <c r="AA80" s="188">
        <v>0</v>
      </c>
      <c r="AB80" s="188">
        <v>0</v>
      </c>
      <c r="AC80" s="188">
        <v>0</v>
      </c>
      <c r="AD80" s="188">
        <v>0</v>
      </c>
      <c r="AE80" s="188">
        <v>0</v>
      </c>
      <c r="AF80" s="188">
        <v>0</v>
      </c>
      <c r="AG80" s="188">
        <v>0</v>
      </c>
      <c r="AH80" s="188">
        <v>3627</v>
      </c>
      <c r="AI80" s="188">
        <v>76</v>
      </c>
      <c r="AJ80" s="188">
        <v>40</v>
      </c>
      <c r="AK80" s="188">
        <v>0</v>
      </c>
      <c r="AL80" s="188">
        <v>8</v>
      </c>
      <c r="AM80" s="188">
        <v>0</v>
      </c>
      <c r="AN80" s="188">
        <v>44</v>
      </c>
      <c r="AO80" s="193">
        <f t="shared" si="35"/>
        <v>3911</v>
      </c>
      <c r="AP80" s="190">
        <v>0</v>
      </c>
      <c r="AQ80" s="191">
        <v>0</v>
      </c>
      <c r="AR80" s="192">
        <f t="shared" si="33"/>
        <v>0</v>
      </c>
      <c r="AS80" s="194">
        <v>0</v>
      </c>
      <c r="AT80" s="195">
        <f t="shared" si="34"/>
        <v>3911</v>
      </c>
      <c r="AU80" s="187">
        <v>0</v>
      </c>
      <c r="AV80" s="188">
        <v>0</v>
      </c>
      <c r="AW80" s="188">
        <f t="shared" si="38"/>
        <v>0</v>
      </c>
      <c r="AX80" s="188">
        <v>0</v>
      </c>
      <c r="AY80" s="188">
        <v>0</v>
      </c>
      <c r="AZ80" s="188">
        <v>0</v>
      </c>
      <c r="BA80" s="188">
        <v>0</v>
      </c>
      <c r="BB80" s="188">
        <f t="shared" si="39"/>
        <v>0</v>
      </c>
      <c r="BC80" s="188">
        <v>0</v>
      </c>
      <c r="BD80" s="188">
        <v>0</v>
      </c>
      <c r="BE80" s="188">
        <v>0</v>
      </c>
      <c r="BF80" s="188">
        <f t="shared" si="40"/>
        <v>0</v>
      </c>
      <c r="BG80" s="188">
        <v>0</v>
      </c>
      <c r="BH80" s="188">
        <v>0</v>
      </c>
      <c r="BI80" s="188">
        <v>0</v>
      </c>
      <c r="BJ80" s="188">
        <v>8</v>
      </c>
      <c r="BK80" s="188">
        <f t="shared" si="41"/>
        <v>8</v>
      </c>
      <c r="BL80" s="188">
        <v>0</v>
      </c>
      <c r="BM80" s="188">
        <v>0</v>
      </c>
      <c r="BN80" s="188">
        <v>0</v>
      </c>
      <c r="BO80" s="188">
        <v>0</v>
      </c>
      <c r="BP80" s="188">
        <v>0</v>
      </c>
      <c r="BQ80" s="188">
        <v>0</v>
      </c>
      <c r="BR80" s="188">
        <v>0</v>
      </c>
      <c r="BS80" s="188">
        <v>0</v>
      </c>
      <c r="BT80" s="188">
        <v>0</v>
      </c>
      <c r="BU80" s="188">
        <v>0</v>
      </c>
      <c r="BV80" s="188">
        <v>0</v>
      </c>
      <c r="BW80" s="188">
        <f t="shared" si="42"/>
        <v>0</v>
      </c>
      <c r="BX80" s="188">
        <v>0</v>
      </c>
      <c r="BY80" s="188">
        <v>0</v>
      </c>
      <c r="BZ80" s="188">
        <f t="shared" si="43"/>
        <v>0</v>
      </c>
      <c r="CA80" s="188">
        <v>0</v>
      </c>
      <c r="CB80" s="188">
        <v>0</v>
      </c>
      <c r="CC80" s="188">
        <v>0</v>
      </c>
      <c r="CD80" s="189">
        <f t="shared" si="36"/>
        <v>8</v>
      </c>
      <c r="CE80" s="194">
        <v>3919</v>
      </c>
    </row>
    <row r="81" spans="1:83" s="23" customFormat="1" ht="12" customHeight="1">
      <c r="A81" s="177" t="s">
        <v>144</v>
      </c>
      <c r="B81" s="178">
        <v>0</v>
      </c>
      <c r="C81" s="179">
        <v>0</v>
      </c>
      <c r="D81" s="179">
        <v>0</v>
      </c>
      <c r="E81" s="180">
        <f t="shared" si="37"/>
        <v>0</v>
      </c>
      <c r="F81" s="178">
        <v>0</v>
      </c>
      <c r="G81" s="179">
        <v>0</v>
      </c>
      <c r="H81" s="179">
        <v>0</v>
      </c>
      <c r="I81" s="179">
        <v>0</v>
      </c>
      <c r="J81" s="223">
        <f t="shared" si="32"/>
        <v>0</v>
      </c>
      <c r="K81" s="178">
        <v>0</v>
      </c>
      <c r="L81" s="179">
        <v>0</v>
      </c>
      <c r="M81" s="179">
        <v>0</v>
      </c>
      <c r="N81" s="179">
        <f t="shared" si="31"/>
        <v>0</v>
      </c>
      <c r="O81" s="179">
        <v>0</v>
      </c>
      <c r="P81" s="179">
        <v>0</v>
      </c>
      <c r="Q81" s="179">
        <v>0</v>
      </c>
      <c r="R81" s="179">
        <v>0</v>
      </c>
      <c r="S81" s="179">
        <v>0</v>
      </c>
      <c r="T81" s="179">
        <v>0</v>
      </c>
      <c r="U81" s="179">
        <v>8</v>
      </c>
      <c r="V81" s="179">
        <v>0</v>
      </c>
      <c r="W81" s="179">
        <v>0</v>
      </c>
      <c r="X81" s="179">
        <v>0</v>
      </c>
      <c r="Y81" s="179">
        <v>0</v>
      </c>
      <c r="Z81" s="179">
        <v>0</v>
      </c>
      <c r="AA81" s="179">
        <v>0</v>
      </c>
      <c r="AB81" s="179">
        <v>0</v>
      </c>
      <c r="AC81" s="179">
        <v>105</v>
      </c>
      <c r="AD81" s="179">
        <v>0</v>
      </c>
      <c r="AE81" s="179">
        <v>0</v>
      </c>
      <c r="AF81" s="179">
        <v>0</v>
      </c>
      <c r="AG81" s="179">
        <v>9</v>
      </c>
      <c r="AH81" s="179">
        <v>23554</v>
      </c>
      <c r="AI81" s="179">
        <v>17</v>
      </c>
      <c r="AJ81" s="179">
        <v>34</v>
      </c>
      <c r="AK81" s="179">
        <v>0</v>
      </c>
      <c r="AL81" s="179">
        <v>0</v>
      </c>
      <c r="AM81" s="179">
        <v>0</v>
      </c>
      <c r="AN81" s="179">
        <v>6</v>
      </c>
      <c r="AO81" s="183">
        <f t="shared" si="35"/>
        <v>23733</v>
      </c>
      <c r="AP81" s="181">
        <v>0</v>
      </c>
      <c r="AQ81" s="22">
        <v>0</v>
      </c>
      <c r="AR81" s="182">
        <f t="shared" si="33"/>
        <v>0</v>
      </c>
      <c r="AS81" s="184">
        <v>0</v>
      </c>
      <c r="AT81" s="185">
        <f t="shared" si="34"/>
        <v>23733</v>
      </c>
      <c r="AU81" s="178">
        <v>0</v>
      </c>
      <c r="AV81" s="179">
        <v>1071</v>
      </c>
      <c r="AW81" s="179">
        <f t="shared" si="38"/>
        <v>1071</v>
      </c>
      <c r="AX81" s="179">
        <v>0</v>
      </c>
      <c r="AY81" s="179">
        <v>0</v>
      </c>
      <c r="AZ81" s="179">
        <v>0</v>
      </c>
      <c r="BA81" s="179">
        <v>0</v>
      </c>
      <c r="BB81" s="179">
        <f t="shared" si="39"/>
        <v>0</v>
      </c>
      <c r="BC81" s="179">
        <v>22</v>
      </c>
      <c r="BD81" s="179">
        <v>0</v>
      </c>
      <c r="BE81" s="179">
        <v>0</v>
      </c>
      <c r="BF81" s="179">
        <f t="shared" si="40"/>
        <v>0</v>
      </c>
      <c r="BG81" s="179">
        <v>0</v>
      </c>
      <c r="BH81" s="179">
        <v>0</v>
      </c>
      <c r="BI81" s="179">
        <v>0</v>
      </c>
      <c r="BJ81" s="179">
        <v>8</v>
      </c>
      <c r="BK81" s="179">
        <f t="shared" si="41"/>
        <v>8</v>
      </c>
      <c r="BL81" s="179">
        <v>0</v>
      </c>
      <c r="BM81" s="179">
        <v>0</v>
      </c>
      <c r="BN81" s="179">
        <v>0</v>
      </c>
      <c r="BO81" s="179">
        <v>0</v>
      </c>
      <c r="BP81" s="179">
        <v>0</v>
      </c>
      <c r="BQ81" s="179">
        <v>0</v>
      </c>
      <c r="BR81" s="179">
        <v>0</v>
      </c>
      <c r="BS81" s="179">
        <v>0</v>
      </c>
      <c r="BT81" s="179">
        <v>0</v>
      </c>
      <c r="BU81" s="179">
        <v>0</v>
      </c>
      <c r="BV81" s="179">
        <v>0</v>
      </c>
      <c r="BW81" s="179">
        <f t="shared" si="42"/>
        <v>0</v>
      </c>
      <c r="BX81" s="179">
        <v>0</v>
      </c>
      <c r="BY81" s="179">
        <v>0</v>
      </c>
      <c r="BZ81" s="179">
        <f t="shared" si="43"/>
        <v>0</v>
      </c>
      <c r="CA81" s="179">
        <v>0</v>
      </c>
      <c r="CB81" s="179">
        <v>0</v>
      </c>
      <c r="CC81" s="179">
        <v>0</v>
      </c>
      <c r="CD81" s="180">
        <f t="shared" si="36"/>
        <v>1101</v>
      </c>
      <c r="CE81" s="184">
        <v>24834</v>
      </c>
    </row>
    <row r="82" spans="1:83" s="23" customFormat="1" ht="12" customHeight="1">
      <c r="A82" s="186" t="s">
        <v>145</v>
      </c>
      <c r="B82" s="187">
        <v>0</v>
      </c>
      <c r="C82" s="188">
        <v>0</v>
      </c>
      <c r="D82" s="188">
        <v>0</v>
      </c>
      <c r="E82" s="189">
        <f t="shared" si="37"/>
        <v>0</v>
      </c>
      <c r="F82" s="187">
        <v>0</v>
      </c>
      <c r="G82" s="188">
        <v>0</v>
      </c>
      <c r="H82" s="188">
        <v>0</v>
      </c>
      <c r="I82" s="188">
        <v>0</v>
      </c>
      <c r="J82" s="222">
        <f t="shared" si="32"/>
        <v>0</v>
      </c>
      <c r="K82" s="187">
        <v>0</v>
      </c>
      <c r="L82" s="188">
        <v>0</v>
      </c>
      <c r="M82" s="188">
        <v>0</v>
      </c>
      <c r="N82" s="188">
        <f t="shared" si="31"/>
        <v>0</v>
      </c>
      <c r="O82" s="188">
        <v>0</v>
      </c>
      <c r="P82" s="188">
        <v>0</v>
      </c>
      <c r="Q82" s="188">
        <v>0</v>
      </c>
      <c r="R82" s="188">
        <v>0</v>
      </c>
      <c r="S82" s="188">
        <v>0</v>
      </c>
      <c r="T82" s="188">
        <v>0</v>
      </c>
      <c r="U82" s="188">
        <v>0</v>
      </c>
      <c r="V82" s="188">
        <v>28</v>
      </c>
      <c r="W82" s="188">
        <v>0</v>
      </c>
      <c r="X82" s="188">
        <v>0</v>
      </c>
      <c r="Y82" s="188">
        <v>0</v>
      </c>
      <c r="Z82" s="188">
        <v>0</v>
      </c>
      <c r="AA82" s="188">
        <v>0</v>
      </c>
      <c r="AB82" s="188">
        <v>0</v>
      </c>
      <c r="AC82" s="188">
        <v>236</v>
      </c>
      <c r="AD82" s="188">
        <v>0</v>
      </c>
      <c r="AE82" s="188">
        <v>0</v>
      </c>
      <c r="AF82" s="188">
        <v>0</v>
      </c>
      <c r="AG82" s="188">
        <v>58</v>
      </c>
      <c r="AH82" s="188">
        <v>44315</v>
      </c>
      <c r="AI82" s="188">
        <v>292</v>
      </c>
      <c r="AJ82" s="188">
        <v>10</v>
      </c>
      <c r="AK82" s="188">
        <v>0</v>
      </c>
      <c r="AL82" s="188">
        <v>61</v>
      </c>
      <c r="AM82" s="188">
        <v>0</v>
      </c>
      <c r="AN82" s="188">
        <v>0</v>
      </c>
      <c r="AO82" s="193">
        <f t="shared" si="35"/>
        <v>45000</v>
      </c>
      <c r="AP82" s="190">
        <v>0</v>
      </c>
      <c r="AQ82" s="191">
        <v>0</v>
      </c>
      <c r="AR82" s="192">
        <f t="shared" si="33"/>
        <v>0</v>
      </c>
      <c r="AS82" s="194">
        <v>0</v>
      </c>
      <c r="AT82" s="195">
        <f t="shared" si="34"/>
        <v>45000</v>
      </c>
      <c r="AU82" s="187">
        <v>0</v>
      </c>
      <c r="AV82" s="188">
        <v>95</v>
      </c>
      <c r="AW82" s="188">
        <f t="shared" si="38"/>
        <v>95</v>
      </c>
      <c r="AX82" s="188">
        <v>0</v>
      </c>
      <c r="AY82" s="188">
        <v>0</v>
      </c>
      <c r="AZ82" s="188">
        <v>0</v>
      </c>
      <c r="BA82" s="188">
        <v>0</v>
      </c>
      <c r="BB82" s="188">
        <f t="shared" si="39"/>
        <v>0</v>
      </c>
      <c r="BC82" s="188">
        <v>7</v>
      </c>
      <c r="BD82" s="188">
        <v>0</v>
      </c>
      <c r="BE82" s="188">
        <v>0</v>
      </c>
      <c r="BF82" s="188">
        <f t="shared" si="40"/>
        <v>0</v>
      </c>
      <c r="BG82" s="188">
        <v>0</v>
      </c>
      <c r="BH82" s="188">
        <v>0</v>
      </c>
      <c r="BI82" s="188">
        <v>0</v>
      </c>
      <c r="BJ82" s="188">
        <v>0</v>
      </c>
      <c r="BK82" s="188">
        <f t="shared" si="41"/>
        <v>0</v>
      </c>
      <c r="BL82" s="188">
        <v>0</v>
      </c>
      <c r="BM82" s="188">
        <v>0</v>
      </c>
      <c r="BN82" s="188">
        <v>0</v>
      </c>
      <c r="BO82" s="188">
        <v>0</v>
      </c>
      <c r="BP82" s="188">
        <v>0</v>
      </c>
      <c r="BQ82" s="188">
        <v>0</v>
      </c>
      <c r="BR82" s="188">
        <v>0</v>
      </c>
      <c r="BS82" s="188">
        <v>0</v>
      </c>
      <c r="BT82" s="188">
        <v>0</v>
      </c>
      <c r="BU82" s="188">
        <v>0</v>
      </c>
      <c r="BV82" s="188">
        <v>0</v>
      </c>
      <c r="BW82" s="188">
        <f t="shared" si="42"/>
        <v>0</v>
      </c>
      <c r="BX82" s="188">
        <v>0</v>
      </c>
      <c r="BY82" s="188">
        <v>0</v>
      </c>
      <c r="BZ82" s="188">
        <f t="shared" si="43"/>
        <v>0</v>
      </c>
      <c r="CA82" s="188">
        <v>0</v>
      </c>
      <c r="CB82" s="188">
        <v>0</v>
      </c>
      <c r="CC82" s="188">
        <v>0</v>
      </c>
      <c r="CD82" s="189">
        <f t="shared" si="36"/>
        <v>102</v>
      </c>
      <c r="CE82" s="194">
        <v>45102</v>
      </c>
    </row>
    <row r="83" spans="1:83" s="23" customFormat="1" ht="12" customHeight="1">
      <c r="A83" s="177" t="s">
        <v>146</v>
      </c>
      <c r="B83" s="178">
        <v>0</v>
      </c>
      <c r="C83" s="179">
        <v>0</v>
      </c>
      <c r="D83" s="179">
        <v>0</v>
      </c>
      <c r="E83" s="180">
        <f t="shared" si="37"/>
        <v>0</v>
      </c>
      <c r="F83" s="178">
        <v>0</v>
      </c>
      <c r="G83" s="179">
        <v>0</v>
      </c>
      <c r="H83" s="179">
        <v>0</v>
      </c>
      <c r="I83" s="179">
        <v>0</v>
      </c>
      <c r="J83" s="223">
        <f t="shared" si="32"/>
        <v>0</v>
      </c>
      <c r="K83" s="178">
        <v>0</v>
      </c>
      <c r="L83" s="179">
        <v>0</v>
      </c>
      <c r="M83" s="179">
        <v>0</v>
      </c>
      <c r="N83" s="179">
        <f t="shared" si="31"/>
        <v>0</v>
      </c>
      <c r="O83" s="179">
        <v>0</v>
      </c>
      <c r="P83" s="179">
        <v>0</v>
      </c>
      <c r="Q83" s="179">
        <v>0</v>
      </c>
      <c r="R83" s="179">
        <v>0</v>
      </c>
      <c r="S83" s="179">
        <v>0</v>
      </c>
      <c r="T83" s="179">
        <v>0</v>
      </c>
      <c r="U83" s="179">
        <v>0</v>
      </c>
      <c r="V83" s="179">
        <v>0</v>
      </c>
      <c r="W83" s="179">
        <v>0</v>
      </c>
      <c r="X83" s="179">
        <v>0</v>
      </c>
      <c r="Y83" s="179">
        <v>0</v>
      </c>
      <c r="Z83" s="179">
        <v>0</v>
      </c>
      <c r="AA83" s="179">
        <v>0</v>
      </c>
      <c r="AB83" s="179">
        <v>0</v>
      </c>
      <c r="AC83" s="179">
        <v>52</v>
      </c>
      <c r="AD83" s="179">
        <v>13</v>
      </c>
      <c r="AE83" s="179">
        <v>0</v>
      </c>
      <c r="AF83" s="179">
        <v>0</v>
      </c>
      <c r="AG83" s="179">
        <v>29</v>
      </c>
      <c r="AH83" s="179">
        <v>9118</v>
      </c>
      <c r="AI83" s="179">
        <v>166</v>
      </c>
      <c r="AJ83" s="179">
        <v>255</v>
      </c>
      <c r="AK83" s="179">
        <v>0</v>
      </c>
      <c r="AL83" s="179">
        <v>70</v>
      </c>
      <c r="AM83" s="179">
        <v>0</v>
      </c>
      <c r="AN83" s="179">
        <v>667</v>
      </c>
      <c r="AO83" s="183">
        <f t="shared" si="35"/>
        <v>10370</v>
      </c>
      <c r="AP83" s="181">
        <v>0</v>
      </c>
      <c r="AQ83" s="22">
        <v>0</v>
      </c>
      <c r="AR83" s="182">
        <f t="shared" si="33"/>
        <v>0</v>
      </c>
      <c r="AS83" s="184">
        <v>0</v>
      </c>
      <c r="AT83" s="185">
        <f t="shared" si="34"/>
        <v>10370</v>
      </c>
      <c r="AU83" s="178">
        <v>0</v>
      </c>
      <c r="AV83" s="179">
        <v>244</v>
      </c>
      <c r="AW83" s="179">
        <f t="shared" si="38"/>
        <v>244</v>
      </c>
      <c r="AX83" s="179">
        <v>0</v>
      </c>
      <c r="AY83" s="179">
        <v>0</v>
      </c>
      <c r="AZ83" s="179">
        <v>0</v>
      </c>
      <c r="BA83" s="179">
        <v>0</v>
      </c>
      <c r="BB83" s="179">
        <f t="shared" si="39"/>
        <v>0</v>
      </c>
      <c r="BC83" s="179">
        <v>103</v>
      </c>
      <c r="BD83" s="179">
        <v>0</v>
      </c>
      <c r="BE83" s="179">
        <v>0</v>
      </c>
      <c r="BF83" s="179">
        <f t="shared" si="40"/>
        <v>0</v>
      </c>
      <c r="BG83" s="179">
        <v>0</v>
      </c>
      <c r="BH83" s="179">
        <v>0</v>
      </c>
      <c r="BI83" s="179">
        <v>0</v>
      </c>
      <c r="BJ83" s="179">
        <v>0</v>
      </c>
      <c r="BK83" s="179">
        <f t="shared" si="41"/>
        <v>0</v>
      </c>
      <c r="BL83" s="179">
        <v>0</v>
      </c>
      <c r="BM83" s="179">
        <v>0</v>
      </c>
      <c r="BN83" s="179">
        <v>0</v>
      </c>
      <c r="BO83" s="179">
        <v>0</v>
      </c>
      <c r="BP83" s="179">
        <v>0</v>
      </c>
      <c r="BQ83" s="179">
        <v>0</v>
      </c>
      <c r="BR83" s="179">
        <v>0</v>
      </c>
      <c r="BS83" s="179">
        <v>0</v>
      </c>
      <c r="BT83" s="179">
        <v>0</v>
      </c>
      <c r="BU83" s="179">
        <v>0</v>
      </c>
      <c r="BV83" s="179">
        <v>0</v>
      </c>
      <c r="BW83" s="179">
        <f t="shared" si="42"/>
        <v>0</v>
      </c>
      <c r="BX83" s="179">
        <v>0</v>
      </c>
      <c r="BY83" s="179">
        <v>0</v>
      </c>
      <c r="BZ83" s="179">
        <f t="shared" si="43"/>
        <v>0</v>
      </c>
      <c r="CA83" s="179">
        <v>0</v>
      </c>
      <c r="CB83" s="179">
        <v>0</v>
      </c>
      <c r="CC83" s="179">
        <v>0</v>
      </c>
      <c r="CD83" s="180">
        <f t="shared" si="36"/>
        <v>347</v>
      </c>
      <c r="CE83" s="184">
        <v>10717</v>
      </c>
    </row>
    <row r="84" spans="1:83" s="23" customFormat="1" ht="12" customHeight="1">
      <c r="A84" s="186" t="s">
        <v>147</v>
      </c>
      <c r="B84" s="187">
        <v>0</v>
      </c>
      <c r="C84" s="188">
        <v>0</v>
      </c>
      <c r="D84" s="188">
        <v>0</v>
      </c>
      <c r="E84" s="189">
        <f t="shared" si="37"/>
        <v>0</v>
      </c>
      <c r="F84" s="187">
        <v>0</v>
      </c>
      <c r="G84" s="188">
        <v>0</v>
      </c>
      <c r="H84" s="188">
        <v>0</v>
      </c>
      <c r="I84" s="188">
        <v>0</v>
      </c>
      <c r="J84" s="222">
        <f t="shared" si="32"/>
        <v>0</v>
      </c>
      <c r="K84" s="187">
        <v>0</v>
      </c>
      <c r="L84" s="188">
        <v>0</v>
      </c>
      <c r="M84" s="188">
        <v>0</v>
      </c>
      <c r="N84" s="188">
        <f t="shared" si="31"/>
        <v>0</v>
      </c>
      <c r="O84" s="188">
        <v>0</v>
      </c>
      <c r="P84" s="188">
        <v>0</v>
      </c>
      <c r="Q84" s="188">
        <v>0</v>
      </c>
      <c r="R84" s="188">
        <v>0</v>
      </c>
      <c r="S84" s="188">
        <v>0</v>
      </c>
      <c r="T84" s="188">
        <v>0</v>
      </c>
      <c r="U84" s="188">
        <v>0</v>
      </c>
      <c r="V84" s="188">
        <v>0</v>
      </c>
      <c r="W84" s="188">
        <v>0</v>
      </c>
      <c r="X84" s="188">
        <v>0</v>
      </c>
      <c r="Y84" s="188">
        <v>23</v>
      </c>
      <c r="Z84" s="188">
        <v>0</v>
      </c>
      <c r="AA84" s="188">
        <v>0</v>
      </c>
      <c r="AB84" s="188">
        <v>0</v>
      </c>
      <c r="AC84" s="188">
        <v>95</v>
      </c>
      <c r="AD84" s="188">
        <v>62</v>
      </c>
      <c r="AE84" s="188">
        <v>17</v>
      </c>
      <c r="AF84" s="188">
        <v>260</v>
      </c>
      <c r="AG84" s="188">
        <v>328</v>
      </c>
      <c r="AH84" s="188">
        <v>1351</v>
      </c>
      <c r="AI84" s="188">
        <v>48200</v>
      </c>
      <c r="AJ84" s="188">
        <v>1276</v>
      </c>
      <c r="AK84" s="188">
        <v>824</v>
      </c>
      <c r="AL84" s="188">
        <v>265</v>
      </c>
      <c r="AM84" s="188">
        <v>92</v>
      </c>
      <c r="AN84" s="188">
        <v>41</v>
      </c>
      <c r="AO84" s="193">
        <f t="shared" si="35"/>
        <v>52834</v>
      </c>
      <c r="AP84" s="190">
        <v>0</v>
      </c>
      <c r="AQ84" s="191">
        <v>0</v>
      </c>
      <c r="AR84" s="192">
        <f t="shared" si="33"/>
        <v>0</v>
      </c>
      <c r="AS84" s="194">
        <v>0</v>
      </c>
      <c r="AT84" s="195">
        <f t="shared" si="34"/>
        <v>52834</v>
      </c>
      <c r="AU84" s="187">
        <v>0</v>
      </c>
      <c r="AV84" s="188">
        <v>1</v>
      </c>
      <c r="AW84" s="188">
        <f t="shared" si="38"/>
        <v>1</v>
      </c>
      <c r="AX84" s="188">
        <v>0</v>
      </c>
      <c r="AY84" s="188">
        <v>0</v>
      </c>
      <c r="AZ84" s="188">
        <v>0</v>
      </c>
      <c r="BA84" s="188">
        <v>0</v>
      </c>
      <c r="BB84" s="188">
        <f t="shared" si="39"/>
        <v>0</v>
      </c>
      <c r="BC84" s="188">
        <v>230</v>
      </c>
      <c r="BD84" s="188">
        <v>0</v>
      </c>
      <c r="BE84" s="188">
        <v>0</v>
      </c>
      <c r="BF84" s="188">
        <f t="shared" si="40"/>
        <v>0</v>
      </c>
      <c r="BG84" s="188">
        <v>0</v>
      </c>
      <c r="BH84" s="188">
        <v>0</v>
      </c>
      <c r="BI84" s="188">
        <v>0</v>
      </c>
      <c r="BJ84" s="188">
        <v>0</v>
      </c>
      <c r="BK84" s="188">
        <f t="shared" si="41"/>
        <v>0</v>
      </c>
      <c r="BL84" s="188">
        <v>0</v>
      </c>
      <c r="BM84" s="188">
        <v>0</v>
      </c>
      <c r="BN84" s="188">
        <v>0</v>
      </c>
      <c r="BO84" s="188">
        <v>0</v>
      </c>
      <c r="BP84" s="188">
        <v>0</v>
      </c>
      <c r="BQ84" s="188">
        <v>0</v>
      </c>
      <c r="BR84" s="188">
        <v>0</v>
      </c>
      <c r="BS84" s="188">
        <v>0</v>
      </c>
      <c r="BT84" s="188">
        <v>0</v>
      </c>
      <c r="BU84" s="188">
        <v>0</v>
      </c>
      <c r="BV84" s="188">
        <v>0</v>
      </c>
      <c r="BW84" s="188">
        <f t="shared" si="42"/>
        <v>0</v>
      </c>
      <c r="BX84" s="188">
        <v>0</v>
      </c>
      <c r="BY84" s="188">
        <v>0</v>
      </c>
      <c r="BZ84" s="188">
        <f t="shared" si="43"/>
        <v>0</v>
      </c>
      <c r="CA84" s="188">
        <v>0</v>
      </c>
      <c r="CB84" s="188">
        <v>0</v>
      </c>
      <c r="CC84" s="188">
        <v>0</v>
      </c>
      <c r="CD84" s="189">
        <f t="shared" si="36"/>
        <v>231</v>
      </c>
      <c r="CE84" s="194">
        <v>53065</v>
      </c>
    </row>
    <row r="85" spans="1:83" s="23" customFormat="1" ht="12" customHeight="1">
      <c r="A85" s="177" t="s">
        <v>148</v>
      </c>
      <c r="B85" s="178">
        <v>0</v>
      </c>
      <c r="C85" s="179">
        <v>0</v>
      </c>
      <c r="D85" s="179">
        <v>0</v>
      </c>
      <c r="E85" s="180">
        <f t="shared" si="37"/>
        <v>0</v>
      </c>
      <c r="F85" s="178">
        <v>0</v>
      </c>
      <c r="G85" s="179">
        <v>0</v>
      </c>
      <c r="H85" s="179">
        <v>0</v>
      </c>
      <c r="I85" s="179">
        <v>0</v>
      </c>
      <c r="J85" s="223">
        <f t="shared" si="32"/>
        <v>0</v>
      </c>
      <c r="K85" s="178">
        <v>0</v>
      </c>
      <c r="L85" s="179">
        <v>0</v>
      </c>
      <c r="M85" s="179">
        <v>0</v>
      </c>
      <c r="N85" s="179">
        <f t="shared" si="31"/>
        <v>0</v>
      </c>
      <c r="O85" s="179">
        <v>0</v>
      </c>
      <c r="P85" s="179">
        <v>0</v>
      </c>
      <c r="Q85" s="179">
        <v>7</v>
      </c>
      <c r="R85" s="179">
        <v>0</v>
      </c>
      <c r="S85" s="179">
        <v>0</v>
      </c>
      <c r="T85" s="179">
        <v>0</v>
      </c>
      <c r="U85" s="179">
        <v>0</v>
      </c>
      <c r="V85" s="179">
        <v>0</v>
      </c>
      <c r="W85" s="179">
        <v>0</v>
      </c>
      <c r="X85" s="179">
        <v>0</v>
      </c>
      <c r="Y85" s="179">
        <v>0</v>
      </c>
      <c r="Z85" s="179">
        <v>0</v>
      </c>
      <c r="AA85" s="179">
        <v>0</v>
      </c>
      <c r="AB85" s="179">
        <v>0</v>
      </c>
      <c r="AC85" s="179">
        <v>262</v>
      </c>
      <c r="AD85" s="179">
        <v>30</v>
      </c>
      <c r="AE85" s="179">
        <v>0</v>
      </c>
      <c r="AF85" s="179">
        <v>7</v>
      </c>
      <c r="AG85" s="179">
        <v>90</v>
      </c>
      <c r="AH85" s="179">
        <v>711</v>
      </c>
      <c r="AI85" s="179">
        <v>16962</v>
      </c>
      <c r="AJ85" s="179">
        <v>689</v>
      </c>
      <c r="AK85" s="179">
        <v>0</v>
      </c>
      <c r="AL85" s="179">
        <v>18</v>
      </c>
      <c r="AM85" s="179">
        <v>20</v>
      </c>
      <c r="AN85" s="179">
        <v>34</v>
      </c>
      <c r="AO85" s="183">
        <f t="shared" si="35"/>
        <v>18830</v>
      </c>
      <c r="AP85" s="181">
        <v>0</v>
      </c>
      <c r="AQ85" s="22">
        <v>0</v>
      </c>
      <c r="AR85" s="182">
        <f t="shared" si="33"/>
        <v>0</v>
      </c>
      <c r="AS85" s="184">
        <v>0</v>
      </c>
      <c r="AT85" s="185">
        <f t="shared" si="34"/>
        <v>18830</v>
      </c>
      <c r="AU85" s="178">
        <v>0</v>
      </c>
      <c r="AV85" s="179">
        <v>480</v>
      </c>
      <c r="AW85" s="179">
        <f t="shared" si="38"/>
        <v>480</v>
      </c>
      <c r="AX85" s="179">
        <v>0</v>
      </c>
      <c r="AY85" s="179">
        <v>0</v>
      </c>
      <c r="AZ85" s="179">
        <v>0</v>
      </c>
      <c r="BA85" s="179">
        <v>0</v>
      </c>
      <c r="BB85" s="179">
        <f t="shared" si="39"/>
        <v>0</v>
      </c>
      <c r="BC85" s="179">
        <v>0</v>
      </c>
      <c r="BD85" s="179">
        <v>0</v>
      </c>
      <c r="BE85" s="179">
        <v>0</v>
      </c>
      <c r="BF85" s="179">
        <f t="shared" si="40"/>
        <v>0</v>
      </c>
      <c r="BG85" s="179">
        <v>0</v>
      </c>
      <c r="BH85" s="179">
        <v>0</v>
      </c>
      <c r="BI85" s="179">
        <v>0</v>
      </c>
      <c r="BJ85" s="179">
        <v>0</v>
      </c>
      <c r="BK85" s="179">
        <f t="shared" si="41"/>
        <v>0</v>
      </c>
      <c r="BL85" s="179">
        <v>0</v>
      </c>
      <c r="BM85" s="179">
        <v>0</v>
      </c>
      <c r="BN85" s="179">
        <v>0</v>
      </c>
      <c r="BO85" s="179">
        <v>0</v>
      </c>
      <c r="BP85" s="179">
        <v>0</v>
      </c>
      <c r="BQ85" s="179">
        <v>0</v>
      </c>
      <c r="BR85" s="179">
        <v>0</v>
      </c>
      <c r="BS85" s="179">
        <v>0</v>
      </c>
      <c r="BT85" s="179">
        <v>0</v>
      </c>
      <c r="BU85" s="179">
        <v>0</v>
      </c>
      <c r="BV85" s="179">
        <v>0</v>
      </c>
      <c r="BW85" s="179">
        <f t="shared" si="42"/>
        <v>0</v>
      </c>
      <c r="BX85" s="179">
        <v>0</v>
      </c>
      <c r="BY85" s="179">
        <v>0</v>
      </c>
      <c r="BZ85" s="179">
        <f t="shared" si="43"/>
        <v>0</v>
      </c>
      <c r="CA85" s="179">
        <v>0</v>
      </c>
      <c r="CB85" s="179">
        <v>0</v>
      </c>
      <c r="CC85" s="179">
        <v>0</v>
      </c>
      <c r="CD85" s="180">
        <f t="shared" si="36"/>
        <v>480</v>
      </c>
      <c r="CE85" s="184">
        <v>19310</v>
      </c>
    </row>
    <row r="86" spans="1:83" s="23" customFormat="1" ht="12" customHeight="1">
      <c r="A86" s="186" t="s">
        <v>149</v>
      </c>
      <c r="B86" s="187">
        <v>0</v>
      </c>
      <c r="C86" s="188">
        <v>0</v>
      </c>
      <c r="D86" s="188">
        <v>0</v>
      </c>
      <c r="E86" s="189">
        <f t="shared" si="37"/>
        <v>0</v>
      </c>
      <c r="F86" s="187">
        <v>0</v>
      </c>
      <c r="G86" s="188">
        <v>0</v>
      </c>
      <c r="H86" s="188">
        <v>0</v>
      </c>
      <c r="I86" s="188">
        <v>0</v>
      </c>
      <c r="J86" s="222">
        <f t="shared" si="32"/>
        <v>0</v>
      </c>
      <c r="K86" s="187">
        <v>0</v>
      </c>
      <c r="L86" s="188">
        <v>0</v>
      </c>
      <c r="M86" s="188">
        <v>0</v>
      </c>
      <c r="N86" s="188">
        <f t="shared" si="31"/>
        <v>0</v>
      </c>
      <c r="O86" s="188">
        <v>0</v>
      </c>
      <c r="P86" s="188">
        <v>0</v>
      </c>
      <c r="Q86" s="188">
        <v>0</v>
      </c>
      <c r="R86" s="188">
        <v>0</v>
      </c>
      <c r="S86" s="188">
        <v>0</v>
      </c>
      <c r="T86" s="188">
        <v>0</v>
      </c>
      <c r="U86" s="188">
        <v>0</v>
      </c>
      <c r="V86" s="188">
        <v>0</v>
      </c>
      <c r="W86" s="188">
        <v>0</v>
      </c>
      <c r="X86" s="188">
        <v>0</v>
      </c>
      <c r="Y86" s="188">
        <v>0</v>
      </c>
      <c r="Z86" s="188">
        <v>0</v>
      </c>
      <c r="AA86" s="188">
        <v>0</v>
      </c>
      <c r="AB86" s="188">
        <v>0</v>
      </c>
      <c r="AC86" s="188">
        <v>152</v>
      </c>
      <c r="AD86" s="188">
        <v>7</v>
      </c>
      <c r="AE86" s="188">
        <v>0</v>
      </c>
      <c r="AF86" s="188">
        <v>163</v>
      </c>
      <c r="AG86" s="188">
        <v>171</v>
      </c>
      <c r="AH86" s="188">
        <v>22</v>
      </c>
      <c r="AI86" s="188">
        <v>0</v>
      </c>
      <c r="AJ86" s="188">
        <v>29397</v>
      </c>
      <c r="AK86" s="188">
        <v>119</v>
      </c>
      <c r="AL86" s="188">
        <v>208</v>
      </c>
      <c r="AM86" s="188">
        <v>0</v>
      </c>
      <c r="AN86" s="188">
        <v>34</v>
      </c>
      <c r="AO86" s="193">
        <f t="shared" si="35"/>
        <v>30273</v>
      </c>
      <c r="AP86" s="190">
        <v>0</v>
      </c>
      <c r="AQ86" s="191">
        <v>0</v>
      </c>
      <c r="AR86" s="192">
        <f t="shared" si="33"/>
        <v>0</v>
      </c>
      <c r="AS86" s="194">
        <v>0</v>
      </c>
      <c r="AT86" s="195">
        <f t="shared" si="34"/>
        <v>30273</v>
      </c>
      <c r="AU86" s="187">
        <v>0</v>
      </c>
      <c r="AV86" s="188">
        <v>22</v>
      </c>
      <c r="AW86" s="188">
        <f t="shared" si="38"/>
        <v>22</v>
      </c>
      <c r="AX86" s="188">
        <v>0</v>
      </c>
      <c r="AY86" s="188">
        <v>0</v>
      </c>
      <c r="AZ86" s="188">
        <v>0</v>
      </c>
      <c r="BA86" s="188">
        <v>0</v>
      </c>
      <c r="BB86" s="188">
        <f t="shared" si="39"/>
        <v>0</v>
      </c>
      <c r="BC86" s="188">
        <v>18</v>
      </c>
      <c r="BD86" s="188">
        <v>0</v>
      </c>
      <c r="BE86" s="188">
        <v>0</v>
      </c>
      <c r="BF86" s="188">
        <f t="shared" si="40"/>
        <v>0</v>
      </c>
      <c r="BG86" s="188">
        <v>0</v>
      </c>
      <c r="BH86" s="188">
        <v>0</v>
      </c>
      <c r="BI86" s="188">
        <v>0</v>
      </c>
      <c r="BJ86" s="188">
        <v>0</v>
      </c>
      <c r="BK86" s="188">
        <f t="shared" si="41"/>
        <v>0</v>
      </c>
      <c r="BL86" s="188">
        <v>0</v>
      </c>
      <c r="BM86" s="188">
        <v>0</v>
      </c>
      <c r="BN86" s="188">
        <v>0</v>
      </c>
      <c r="BO86" s="188">
        <v>0</v>
      </c>
      <c r="BP86" s="188">
        <v>0</v>
      </c>
      <c r="BQ86" s="188">
        <v>0</v>
      </c>
      <c r="BR86" s="188">
        <v>0</v>
      </c>
      <c r="BS86" s="188">
        <v>0</v>
      </c>
      <c r="BT86" s="188">
        <v>0</v>
      </c>
      <c r="BU86" s="188">
        <v>0</v>
      </c>
      <c r="BV86" s="188">
        <v>0</v>
      </c>
      <c r="BW86" s="188">
        <f t="shared" si="42"/>
        <v>0</v>
      </c>
      <c r="BX86" s="188">
        <v>0</v>
      </c>
      <c r="BY86" s="188">
        <v>0</v>
      </c>
      <c r="BZ86" s="188">
        <f t="shared" si="43"/>
        <v>0</v>
      </c>
      <c r="CA86" s="188">
        <v>0</v>
      </c>
      <c r="CB86" s="188">
        <v>0</v>
      </c>
      <c r="CC86" s="188">
        <v>0</v>
      </c>
      <c r="CD86" s="189">
        <f t="shared" si="36"/>
        <v>40</v>
      </c>
      <c r="CE86" s="194">
        <v>30313</v>
      </c>
    </row>
    <row r="87" spans="1:83" s="23" customFormat="1" ht="12" customHeight="1">
      <c r="A87" s="177" t="s">
        <v>150</v>
      </c>
      <c r="B87" s="178">
        <v>0</v>
      </c>
      <c r="C87" s="179">
        <v>0</v>
      </c>
      <c r="D87" s="179">
        <v>0</v>
      </c>
      <c r="E87" s="180">
        <f t="shared" si="37"/>
        <v>0</v>
      </c>
      <c r="F87" s="178">
        <v>0</v>
      </c>
      <c r="G87" s="179">
        <v>0</v>
      </c>
      <c r="H87" s="179">
        <v>0</v>
      </c>
      <c r="I87" s="179">
        <v>0</v>
      </c>
      <c r="J87" s="223">
        <f t="shared" si="32"/>
        <v>0</v>
      </c>
      <c r="K87" s="178">
        <v>0</v>
      </c>
      <c r="L87" s="179">
        <v>0</v>
      </c>
      <c r="M87" s="179">
        <v>0</v>
      </c>
      <c r="N87" s="179">
        <f t="shared" si="31"/>
        <v>0</v>
      </c>
      <c r="O87" s="179">
        <v>0</v>
      </c>
      <c r="P87" s="179">
        <v>0</v>
      </c>
      <c r="Q87" s="179">
        <v>0</v>
      </c>
      <c r="R87" s="179">
        <v>0</v>
      </c>
      <c r="S87" s="179">
        <v>0</v>
      </c>
      <c r="T87" s="179">
        <v>0</v>
      </c>
      <c r="U87" s="179">
        <v>0</v>
      </c>
      <c r="V87" s="179">
        <v>0</v>
      </c>
      <c r="W87" s="179">
        <v>0</v>
      </c>
      <c r="X87" s="179">
        <v>0</v>
      </c>
      <c r="Y87" s="179">
        <v>0</v>
      </c>
      <c r="Z87" s="179">
        <v>0</v>
      </c>
      <c r="AA87" s="179">
        <v>0</v>
      </c>
      <c r="AB87" s="179">
        <v>0</v>
      </c>
      <c r="AC87" s="179">
        <v>28</v>
      </c>
      <c r="AD87" s="179">
        <v>0</v>
      </c>
      <c r="AE87" s="179">
        <v>36</v>
      </c>
      <c r="AF87" s="179">
        <v>61</v>
      </c>
      <c r="AG87" s="179">
        <v>219</v>
      </c>
      <c r="AH87" s="179">
        <v>0</v>
      </c>
      <c r="AI87" s="179">
        <v>30</v>
      </c>
      <c r="AJ87" s="179">
        <v>19612</v>
      </c>
      <c r="AK87" s="179">
        <v>0</v>
      </c>
      <c r="AL87" s="179">
        <v>428</v>
      </c>
      <c r="AM87" s="179">
        <v>76</v>
      </c>
      <c r="AN87" s="179">
        <v>0</v>
      </c>
      <c r="AO87" s="183">
        <f t="shared" si="35"/>
        <v>20490</v>
      </c>
      <c r="AP87" s="181">
        <v>0</v>
      </c>
      <c r="AQ87" s="22">
        <v>0</v>
      </c>
      <c r="AR87" s="182">
        <f t="shared" si="33"/>
        <v>0</v>
      </c>
      <c r="AS87" s="184">
        <v>82</v>
      </c>
      <c r="AT87" s="185">
        <f t="shared" si="34"/>
        <v>20572</v>
      </c>
      <c r="AU87" s="178">
        <v>0</v>
      </c>
      <c r="AV87" s="179">
        <v>9</v>
      </c>
      <c r="AW87" s="179">
        <f t="shared" si="38"/>
        <v>9</v>
      </c>
      <c r="AX87" s="179">
        <v>0</v>
      </c>
      <c r="AY87" s="179">
        <v>0</v>
      </c>
      <c r="AZ87" s="179">
        <v>0</v>
      </c>
      <c r="BA87" s="179">
        <v>0</v>
      </c>
      <c r="BB87" s="179">
        <f t="shared" si="39"/>
        <v>0</v>
      </c>
      <c r="BC87" s="179">
        <v>15</v>
      </c>
      <c r="BD87" s="179">
        <v>0</v>
      </c>
      <c r="BE87" s="179">
        <v>0</v>
      </c>
      <c r="BF87" s="179">
        <f t="shared" si="40"/>
        <v>0</v>
      </c>
      <c r="BG87" s="179">
        <v>0</v>
      </c>
      <c r="BH87" s="179">
        <v>0</v>
      </c>
      <c r="BI87" s="179">
        <v>0</v>
      </c>
      <c r="BJ87" s="179">
        <v>0</v>
      </c>
      <c r="BK87" s="179">
        <f t="shared" si="41"/>
        <v>0</v>
      </c>
      <c r="BL87" s="179">
        <v>0</v>
      </c>
      <c r="BM87" s="179">
        <v>0</v>
      </c>
      <c r="BN87" s="179">
        <v>0</v>
      </c>
      <c r="BO87" s="179">
        <v>0</v>
      </c>
      <c r="BP87" s="179">
        <v>0</v>
      </c>
      <c r="BQ87" s="179">
        <v>0</v>
      </c>
      <c r="BR87" s="179">
        <v>0</v>
      </c>
      <c r="BS87" s="179">
        <v>0</v>
      </c>
      <c r="BT87" s="179">
        <v>0</v>
      </c>
      <c r="BU87" s="179">
        <v>0</v>
      </c>
      <c r="BV87" s="179">
        <v>0</v>
      </c>
      <c r="BW87" s="179">
        <f t="shared" si="42"/>
        <v>0</v>
      </c>
      <c r="BX87" s="179">
        <v>0</v>
      </c>
      <c r="BY87" s="179">
        <v>0</v>
      </c>
      <c r="BZ87" s="179">
        <f t="shared" si="43"/>
        <v>0</v>
      </c>
      <c r="CA87" s="179">
        <v>0</v>
      </c>
      <c r="CB87" s="179">
        <v>0</v>
      </c>
      <c r="CC87" s="179">
        <v>0</v>
      </c>
      <c r="CD87" s="180">
        <f t="shared" si="36"/>
        <v>24</v>
      </c>
      <c r="CE87" s="184">
        <v>20596</v>
      </c>
    </row>
    <row r="88" spans="1:83" s="23" customFormat="1" ht="12" customHeight="1">
      <c r="A88" s="186" t="s">
        <v>151</v>
      </c>
      <c r="B88" s="187">
        <v>0</v>
      </c>
      <c r="C88" s="188">
        <v>0</v>
      </c>
      <c r="D88" s="188">
        <v>0</v>
      </c>
      <c r="E88" s="189">
        <f t="shared" si="37"/>
        <v>0</v>
      </c>
      <c r="F88" s="187">
        <v>20</v>
      </c>
      <c r="G88" s="188">
        <v>1201</v>
      </c>
      <c r="H88" s="188">
        <v>0</v>
      </c>
      <c r="I88" s="188">
        <v>20</v>
      </c>
      <c r="J88" s="222">
        <f t="shared" si="32"/>
        <v>1241</v>
      </c>
      <c r="K88" s="187">
        <v>20</v>
      </c>
      <c r="L88" s="188">
        <v>622</v>
      </c>
      <c r="M88" s="188">
        <v>38</v>
      </c>
      <c r="N88" s="188">
        <f t="shared" si="31"/>
        <v>680</v>
      </c>
      <c r="O88" s="188">
        <v>136</v>
      </c>
      <c r="P88" s="188">
        <v>5</v>
      </c>
      <c r="Q88" s="188">
        <v>65</v>
      </c>
      <c r="R88" s="188">
        <v>486</v>
      </c>
      <c r="S88" s="188">
        <v>0</v>
      </c>
      <c r="T88" s="188">
        <v>33</v>
      </c>
      <c r="U88" s="188">
        <v>34</v>
      </c>
      <c r="V88" s="188">
        <v>1</v>
      </c>
      <c r="W88" s="188">
        <v>32</v>
      </c>
      <c r="X88" s="188">
        <v>109</v>
      </c>
      <c r="Y88" s="188">
        <v>170</v>
      </c>
      <c r="Z88" s="188">
        <v>16</v>
      </c>
      <c r="AA88" s="188">
        <v>75</v>
      </c>
      <c r="AB88" s="188">
        <v>18</v>
      </c>
      <c r="AC88" s="188">
        <v>565</v>
      </c>
      <c r="AD88" s="188">
        <v>60</v>
      </c>
      <c r="AE88" s="188">
        <v>415</v>
      </c>
      <c r="AF88" s="188">
        <v>537</v>
      </c>
      <c r="AG88" s="188">
        <v>1149</v>
      </c>
      <c r="AH88" s="188">
        <v>1307</v>
      </c>
      <c r="AI88" s="188">
        <v>1353</v>
      </c>
      <c r="AJ88" s="188">
        <v>72871</v>
      </c>
      <c r="AK88" s="188">
        <v>224</v>
      </c>
      <c r="AL88" s="188">
        <v>2028</v>
      </c>
      <c r="AM88" s="188">
        <v>222</v>
      </c>
      <c r="AN88" s="188">
        <v>367</v>
      </c>
      <c r="AO88" s="193">
        <f t="shared" si="35"/>
        <v>82958</v>
      </c>
      <c r="AP88" s="190">
        <v>0</v>
      </c>
      <c r="AQ88" s="191">
        <v>0</v>
      </c>
      <c r="AR88" s="192">
        <f t="shared" si="33"/>
        <v>0</v>
      </c>
      <c r="AS88" s="194">
        <v>0</v>
      </c>
      <c r="AT88" s="195">
        <f t="shared" si="34"/>
        <v>84199</v>
      </c>
      <c r="AU88" s="187">
        <v>0</v>
      </c>
      <c r="AV88" s="188">
        <v>577</v>
      </c>
      <c r="AW88" s="188">
        <f t="shared" si="38"/>
        <v>577</v>
      </c>
      <c r="AX88" s="188">
        <v>0</v>
      </c>
      <c r="AY88" s="188">
        <v>0</v>
      </c>
      <c r="AZ88" s="188">
        <v>0</v>
      </c>
      <c r="BA88" s="188">
        <v>0</v>
      </c>
      <c r="BB88" s="188">
        <f t="shared" si="39"/>
        <v>0</v>
      </c>
      <c r="BC88" s="188">
        <v>457</v>
      </c>
      <c r="BD88" s="188">
        <v>0</v>
      </c>
      <c r="BE88" s="188">
        <v>0</v>
      </c>
      <c r="BF88" s="188">
        <f t="shared" si="40"/>
        <v>0</v>
      </c>
      <c r="BG88" s="188">
        <v>0</v>
      </c>
      <c r="BH88" s="188">
        <v>0</v>
      </c>
      <c r="BI88" s="188">
        <v>0</v>
      </c>
      <c r="BJ88" s="188">
        <v>44</v>
      </c>
      <c r="BK88" s="188">
        <f t="shared" si="41"/>
        <v>44</v>
      </c>
      <c r="BL88" s="188">
        <v>0</v>
      </c>
      <c r="BM88" s="188">
        <v>0</v>
      </c>
      <c r="BN88" s="188">
        <v>0</v>
      </c>
      <c r="BO88" s="188">
        <v>30</v>
      </c>
      <c r="BP88" s="188">
        <v>0</v>
      </c>
      <c r="BQ88" s="188">
        <v>0</v>
      </c>
      <c r="BR88" s="188">
        <v>0</v>
      </c>
      <c r="BS88" s="188">
        <v>0</v>
      </c>
      <c r="BT88" s="188">
        <v>170</v>
      </c>
      <c r="BU88" s="188">
        <v>0</v>
      </c>
      <c r="BV88" s="188">
        <v>0</v>
      </c>
      <c r="BW88" s="188">
        <f t="shared" si="42"/>
        <v>170</v>
      </c>
      <c r="BX88" s="188">
        <v>0</v>
      </c>
      <c r="BY88" s="188">
        <v>0</v>
      </c>
      <c r="BZ88" s="188">
        <f t="shared" si="43"/>
        <v>0</v>
      </c>
      <c r="CA88" s="188">
        <v>0</v>
      </c>
      <c r="CB88" s="188">
        <v>0</v>
      </c>
      <c r="CC88" s="188">
        <v>0</v>
      </c>
      <c r="CD88" s="189">
        <f t="shared" si="36"/>
        <v>1278</v>
      </c>
      <c r="CE88" s="194">
        <v>85477</v>
      </c>
    </row>
    <row r="89" spans="1:83" s="23" customFormat="1" ht="12" customHeight="1">
      <c r="A89" s="177" t="s">
        <v>152</v>
      </c>
      <c r="B89" s="178">
        <v>0</v>
      </c>
      <c r="C89" s="179">
        <v>0</v>
      </c>
      <c r="D89" s="179">
        <v>0</v>
      </c>
      <c r="E89" s="180">
        <f t="shared" si="37"/>
        <v>0</v>
      </c>
      <c r="F89" s="178">
        <v>0</v>
      </c>
      <c r="G89" s="179">
        <v>0</v>
      </c>
      <c r="H89" s="179">
        <v>0</v>
      </c>
      <c r="I89" s="179">
        <v>0</v>
      </c>
      <c r="J89" s="223">
        <f t="shared" si="32"/>
        <v>0</v>
      </c>
      <c r="K89" s="178">
        <v>0</v>
      </c>
      <c r="L89" s="179">
        <v>0</v>
      </c>
      <c r="M89" s="179">
        <v>0</v>
      </c>
      <c r="N89" s="179">
        <f t="shared" si="31"/>
        <v>0</v>
      </c>
      <c r="O89" s="179">
        <v>0</v>
      </c>
      <c r="P89" s="179">
        <v>0</v>
      </c>
      <c r="Q89" s="179">
        <v>0</v>
      </c>
      <c r="R89" s="179">
        <v>0</v>
      </c>
      <c r="S89" s="179">
        <v>0</v>
      </c>
      <c r="T89" s="179">
        <v>0</v>
      </c>
      <c r="U89" s="179">
        <v>0</v>
      </c>
      <c r="V89" s="179">
        <v>0</v>
      </c>
      <c r="W89" s="179">
        <v>0</v>
      </c>
      <c r="X89" s="179">
        <v>0</v>
      </c>
      <c r="Y89" s="179">
        <v>0</v>
      </c>
      <c r="Z89" s="179">
        <v>0</v>
      </c>
      <c r="AA89" s="179">
        <v>0</v>
      </c>
      <c r="AB89" s="179">
        <v>0</v>
      </c>
      <c r="AC89" s="179">
        <v>0</v>
      </c>
      <c r="AD89" s="179">
        <v>0</v>
      </c>
      <c r="AE89" s="179">
        <v>0</v>
      </c>
      <c r="AF89" s="179">
        <v>0</v>
      </c>
      <c r="AG89" s="179">
        <v>0</v>
      </c>
      <c r="AH89" s="179">
        <v>0</v>
      </c>
      <c r="AI89" s="179">
        <v>0</v>
      </c>
      <c r="AJ89" s="179">
        <v>0</v>
      </c>
      <c r="AK89" s="179">
        <v>125492</v>
      </c>
      <c r="AL89" s="179">
        <v>798</v>
      </c>
      <c r="AM89" s="179">
        <v>0</v>
      </c>
      <c r="AN89" s="179">
        <v>0</v>
      </c>
      <c r="AO89" s="183">
        <f t="shared" si="35"/>
        <v>126290</v>
      </c>
      <c r="AP89" s="181">
        <v>0</v>
      </c>
      <c r="AQ89" s="22">
        <v>0</v>
      </c>
      <c r="AR89" s="182">
        <f t="shared" si="33"/>
        <v>0</v>
      </c>
      <c r="AS89" s="184">
        <v>0</v>
      </c>
      <c r="AT89" s="185">
        <f t="shared" si="34"/>
        <v>126290</v>
      </c>
      <c r="AU89" s="178">
        <v>0</v>
      </c>
      <c r="AV89" s="179">
        <v>0</v>
      </c>
      <c r="AW89" s="179">
        <f t="shared" si="38"/>
        <v>0</v>
      </c>
      <c r="AX89" s="179">
        <v>0</v>
      </c>
      <c r="AY89" s="179">
        <v>0</v>
      </c>
      <c r="AZ89" s="179">
        <v>0</v>
      </c>
      <c r="BA89" s="179">
        <v>0</v>
      </c>
      <c r="BB89" s="179">
        <f t="shared" si="39"/>
        <v>0</v>
      </c>
      <c r="BC89" s="179">
        <v>0</v>
      </c>
      <c r="BD89" s="179">
        <v>0</v>
      </c>
      <c r="BE89" s="179">
        <v>0</v>
      </c>
      <c r="BF89" s="179">
        <f t="shared" si="40"/>
        <v>0</v>
      </c>
      <c r="BG89" s="179">
        <v>0</v>
      </c>
      <c r="BH89" s="179">
        <v>0</v>
      </c>
      <c r="BI89" s="179">
        <v>0</v>
      </c>
      <c r="BJ89" s="179">
        <v>0</v>
      </c>
      <c r="BK89" s="179">
        <f t="shared" si="41"/>
        <v>0</v>
      </c>
      <c r="BL89" s="179">
        <v>0</v>
      </c>
      <c r="BM89" s="179">
        <v>0</v>
      </c>
      <c r="BN89" s="179">
        <v>0</v>
      </c>
      <c r="BO89" s="179">
        <v>0</v>
      </c>
      <c r="BP89" s="179">
        <v>0</v>
      </c>
      <c r="BQ89" s="179">
        <v>0</v>
      </c>
      <c r="BR89" s="179">
        <v>0</v>
      </c>
      <c r="BS89" s="179">
        <v>0</v>
      </c>
      <c r="BT89" s="179">
        <v>0</v>
      </c>
      <c r="BU89" s="179">
        <v>0</v>
      </c>
      <c r="BV89" s="179">
        <v>0</v>
      </c>
      <c r="BW89" s="179">
        <f t="shared" si="42"/>
        <v>0</v>
      </c>
      <c r="BX89" s="179">
        <v>0</v>
      </c>
      <c r="BY89" s="179">
        <v>0</v>
      </c>
      <c r="BZ89" s="179">
        <f t="shared" si="43"/>
        <v>0</v>
      </c>
      <c r="CA89" s="179">
        <v>0</v>
      </c>
      <c r="CB89" s="179">
        <v>0</v>
      </c>
      <c r="CC89" s="179">
        <v>0</v>
      </c>
      <c r="CD89" s="180">
        <f t="shared" si="36"/>
        <v>0</v>
      </c>
      <c r="CE89" s="184">
        <v>126290</v>
      </c>
    </row>
    <row r="90" spans="1:83" s="23" customFormat="1" ht="12" customHeight="1">
      <c r="A90" s="186" t="s">
        <v>153</v>
      </c>
      <c r="B90" s="187">
        <v>0</v>
      </c>
      <c r="C90" s="188">
        <v>0</v>
      </c>
      <c r="D90" s="188">
        <v>0</v>
      </c>
      <c r="E90" s="189">
        <f t="shared" si="37"/>
        <v>0</v>
      </c>
      <c r="F90" s="187">
        <v>0</v>
      </c>
      <c r="G90" s="188">
        <v>0</v>
      </c>
      <c r="H90" s="188">
        <v>0</v>
      </c>
      <c r="I90" s="188">
        <v>0</v>
      </c>
      <c r="J90" s="222">
        <f t="shared" si="32"/>
        <v>0</v>
      </c>
      <c r="K90" s="187">
        <v>0</v>
      </c>
      <c r="L90" s="188">
        <v>0</v>
      </c>
      <c r="M90" s="188">
        <v>0</v>
      </c>
      <c r="N90" s="188">
        <f t="shared" si="31"/>
        <v>0</v>
      </c>
      <c r="O90" s="188">
        <v>0</v>
      </c>
      <c r="P90" s="188">
        <v>0</v>
      </c>
      <c r="Q90" s="188">
        <v>15</v>
      </c>
      <c r="R90" s="188">
        <v>0</v>
      </c>
      <c r="S90" s="188">
        <v>0</v>
      </c>
      <c r="T90" s="188">
        <v>6</v>
      </c>
      <c r="U90" s="188">
        <v>0</v>
      </c>
      <c r="V90" s="188">
        <v>0</v>
      </c>
      <c r="W90" s="188">
        <v>0</v>
      </c>
      <c r="X90" s="188">
        <v>0</v>
      </c>
      <c r="Y90" s="188">
        <v>0</v>
      </c>
      <c r="Z90" s="188">
        <v>0</v>
      </c>
      <c r="AA90" s="188">
        <v>0</v>
      </c>
      <c r="AB90" s="188">
        <v>0</v>
      </c>
      <c r="AC90" s="188">
        <v>107</v>
      </c>
      <c r="AD90" s="188">
        <v>95</v>
      </c>
      <c r="AE90" s="188">
        <v>0</v>
      </c>
      <c r="AF90" s="188">
        <v>10</v>
      </c>
      <c r="AG90" s="188">
        <v>253</v>
      </c>
      <c r="AH90" s="188">
        <v>0</v>
      </c>
      <c r="AI90" s="188">
        <v>0</v>
      </c>
      <c r="AJ90" s="188">
        <v>363</v>
      </c>
      <c r="AK90" s="188">
        <v>61640</v>
      </c>
      <c r="AL90" s="188">
        <v>428</v>
      </c>
      <c r="AM90" s="188">
        <v>0</v>
      </c>
      <c r="AN90" s="188">
        <v>0</v>
      </c>
      <c r="AO90" s="193">
        <f t="shared" si="35"/>
        <v>62917</v>
      </c>
      <c r="AP90" s="190">
        <v>0</v>
      </c>
      <c r="AQ90" s="191">
        <v>0</v>
      </c>
      <c r="AR90" s="192">
        <f t="shared" si="33"/>
        <v>0</v>
      </c>
      <c r="AS90" s="194">
        <v>0</v>
      </c>
      <c r="AT90" s="195">
        <f t="shared" si="34"/>
        <v>62917</v>
      </c>
      <c r="AU90" s="187">
        <v>0</v>
      </c>
      <c r="AV90" s="188">
        <v>0</v>
      </c>
      <c r="AW90" s="188">
        <f t="shared" si="38"/>
        <v>0</v>
      </c>
      <c r="AX90" s="188">
        <v>0</v>
      </c>
      <c r="AY90" s="188">
        <v>0</v>
      </c>
      <c r="AZ90" s="188">
        <v>0</v>
      </c>
      <c r="BA90" s="188">
        <v>0</v>
      </c>
      <c r="BB90" s="188">
        <f t="shared" si="39"/>
        <v>0</v>
      </c>
      <c r="BC90" s="188">
        <v>12</v>
      </c>
      <c r="BD90" s="188">
        <v>0</v>
      </c>
      <c r="BE90" s="188">
        <v>0</v>
      </c>
      <c r="BF90" s="188">
        <f t="shared" si="40"/>
        <v>0</v>
      </c>
      <c r="BG90" s="188">
        <v>0</v>
      </c>
      <c r="BH90" s="188">
        <v>0</v>
      </c>
      <c r="BI90" s="188">
        <v>0</v>
      </c>
      <c r="BJ90" s="188">
        <v>0</v>
      </c>
      <c r="BK90" s="188">
        <f t="shared" si="41"/>
        <v>0</v>
      </c>
      <c r="BL90" s="188">
        <v>0</v>
      </c>
      <c r="BM90" s="188">
        <v>0</v>
      </c>
      <c r="BN90" s="188">
        <v>0</v>
      </c>
      <c r="BO90" s="188">
        <v>0</v>
      </c>
      <c r="BP90" s="188">
        <v>0</v>
      </c>
      <c r="BQ90" s="188">
        <v>57</v>
      </c>
      <c r="BR90" s="188">
        <v>0</v>
      </c>
      <c r="BS90" s="188">
        <v>0</v>
      </c>
      <c r="BT90" s="188">
        <v>0</v>
      </c>
      <c r="BU90" s="188">
        <v>0</v>
      </c>
      <c r="BV90" s="188">
        <v>0</v>
      </c>
      <c r="BW90" s="188">
        <f t="shared" si="42"/>
        <v>0</v>
      </c>
      <c r="BX90" s="188">
        <v>0</v>
      </c>
      <c r="BY90" s="188">
        <v>0</v>
      </c>
      <c r="BZ90" s="188">
        <f t="shared" si="43"/>
        <v>0</v>
      </c>
      <c r="CA90" s="188">
        <v>0</v>
      </c>
      <c r="CB90" s="188">
        <v>0</v>
      </c>
      <c r="CC90" s="188">
        <v>0</v>
      </c>
      <c r="CD90" s="189">
        <f t="shared" si="36"/>
        <v>69</v>
      </c>
      <c r="CE90" s="194">
        <v>62986</v>
      </c>
    </row>
    <row r="91" spans="1:83" s="23" customFormat="1" ht="12" customHeight="1">
      <c r="A91" s="177" t="s">
        <v>154</v>
      </c>
      <c r="B91" s="178">
        <v>0</v>
      </c>
      <c r="C91" s="179">
        <v>0</v>
      </c>
      <c r="D91" s="179">
        <v>0</v>
      </c>
      <c r="E91" s="180">
        <f t="shared" si="37"/>
        <v>0</v>
      </c>
      <c r="F91" s="178">
        <v>0</v>
      </c>
      <c r="G91" s="179">
        <v>0</v>
      </c>
      <c r="H91" s="179">
        <v>0</v>
      </c>
      <c r="I91" s="179">
        <v>0</v>
      </c>
      <c r="J91" s="223">
        <f t="shared" si="32"/>
        <v>0</v>
      </c>
      <c r="K91" s="178">
        <v>0</v>
      </c>
      <c r="L91" s="179">
        <v>0</v>
      </c>
      <c r="M91" s="179">
        <v>0</v>
      </c>
      <c r="N91" s="179">
        <f t="shared" si="31"/>
        <v>0</v>
      </c>
      <c r="O91" s="179">
        <v>0</v>
      </c>
      <c r="P91" s="179">
        <v>0</v>
      </c>
      <c r="Q91" s="179">
        <v>80</v>
      </c>
      <c r="R91" s="179">
        <v>0</v>
      </c>
      <c r="S91" s="179">
        <v>52</v>
      </c>
      <c r="T91" s="179">
        <v>0</v>
      </c>
      <c r="U91" s="179">
        <v>0</v>
      </c>
      <c r="V91" s="179">
        <v>0</v>
      </c>
      <c r="W91" s="179">
        <v>0</v>
      </c>
      <c r="X91" s="179">
        <v>0</v>
      </c>
      <c r="Y91" s="179">
        <v>24</v>
      </c>
      <c r="Z91" s="179">
        <v>29</v>
      </c>
      <c r="AA91" s="179">
        <v>0</v>
      </c>
      <c r="AB91" s="179">
        <v>0</v>
      </c>
      <c r="AC91" s="179">
        <v>811</v>
      </c>
      <c r="AD91" s="179">
        <v>76</v>
      </c>
      <c r="AE91" s="179">
        <v>13</v>
      </c>
      <c r="AF91" s="179">
        <v>227</v>
      </c>
      <c r="AG91" s="179">
        <v>329</v>
      </c>
      <c r="AH91" s="179">
        <v>305</v>
      </c>
      <c r="AI91" s="179">
        <v>85</v>
      </c>
      <c r="AJ91" s="179">
        <v>1127</v>
      </c>
      <c r="AK91" s="179">
        <v>608</v>
      </c>
      <c r="AL91" s="179">
        <v>80811</v>
      </c>
      <c r="AM91" s="179">
        <v>93</v>
      </c>
      <c r="AN91" s="179">
        <v>31</v>
      </c>
      <c r="AO91" s="183">
        <f t="shared" si="35"/>
        <v>84701</v>
      </c>
      <c r="AP91" s="181">
        <v>0</v>
      </c>
      <c r="AQ91" s="22">
        <v>0</v>
      </c>
      <c r="AR91" s="182">
        <f t="shared" si="33"/>
        <v>0</v>
      </c>
      <c r="AS91" s="184">
        <v>0</v>
      </c>
      <c r="AT91" s="185">
        <f t="shared" si="34"/>
        <v>84701</v>
      </c>
      <c r="AU91" s="178">
        <v>894</v>
      </c>
      <c r="AV91" s="179">
        <v>0</v>
      </c>
      <c r="AW91" s="179">
        <f t="shared" si="38"/>
        <v>894</v>
      </c>
      <c r="AX91" s="179">
        <v>0</v>
      </c>
      <c r="AY91" s="179">
        <v>0</v>
      </c>
      <c r="AZ91" s="179">
        <v>0</v>
      </c>
      <c r="BA91" s="179">
        <v>0</v>
      </c>
      <c r="BB91" s="179">
        <f t="shared" si="39"/>
        <v>0</v>
      </c>
      <c r="BC91" s="179">
        <v>33</v>
      </c>
      <c r="BD91" s="179">
        <v>0</v>
      </c>
      <c r="BE91" s="179">
        <v>0</v>
      </c>
      <c r="BF91" s="179">
        <f t="shared" si="40"/>
        <v>0</v>
      </c>
      <c r="BG91" s="179">
        <v>0</v>
      </c>
      <c r="BH91" s="179">
        <v>0</v>
      </c>
      <c r="BI91" s="179">
        <v>0</v>
      </c>
      <c r="BJ91" s="179">
        <v>0</v>
      </c>
      <c r="BK91" s="179">
        <f t="shared" si="41"/>
        <v>0</v>
      </c>
      <c r="BL91" s="179">
        <v>0</v>
      </c>
      <c r="BM91" s="179">
        <v>0</v>
      </c>
      <c r="BN91" s="179">
        <v>0</v>
      </c>
      <c r="BO91" s="179">
        <v>0</v>
      </c>
      <c r="BP91" s="179">
        <v>0</v>
      </c>
      <c r="BQ91" s="179">
        <v>0</v>
      </c>
      <c r="BR91" s="179">
        <v>0</v>
      </c>
      <c r="BS91" s="179">
        <v>0</v>
      </c>
      <c r="BT91" s="179">
        <v>0</v>
      </c>
      <c r="BU91" s="179">
        <v>0</v>
      </c>
      <c r="BV91" s="179">
        <v>0</v>
      </c>
      <c r="BW91" s="179">
        <f t="shared" si="42"/>
        <v>0</v>
      </c>
      <c r="BX91" s="179">
        <v>0</v>
      </c>
      <c r="BY91" s="179">
        <v>0</v>
      </c>
      <c r="BZ91" s="179">
        <f t="shared" si="43"/>
        <v>0</v>
      </c>
      <c r="CA91" s="179">
        <v>0</v>
      </c>
      <c r="CB91" s="179">
        <v>0</v>
      </c>
      <c r="CC91" s="179">
        <v>0</v>
      </c>
      <c r="CD91" s="180">
        <f t="shared" si="36"/>
        <v>927</v>
      </c>
      <c r="CE91" s="184">
        <v>85628</v>
      </c>
    </row>
    <row r="92" spans="1:83" s="23" customFormat="1" ht="12" customHeight="1">
      <c r="A92" s="186" t="s">
        <v>155</v>
      </c>
      <c r="B92" s="187">
        <v>0</v>
      </c>
      <c r="C92" s="188">
        <v>0</v>
      </c>
      <c r="D92" s="188">
        <v>0</v>
      </c>
      <c r="E92" s="189">
        <f t="shared" si="37"/>
        <v>0</v>
      </c>
      <c r="F92" s="187">
        <v>0</v>
      </c>
      <c r="G92" s="188">
        <v>0</v>
      </c>
      <c r="H92" s="188">
        <v>0</v>
      </c>
      <c r="I92" s="188">
        <v>0</v>
      </c>
      <c r="J92" s="222">
        <f t="shared" si="32"/>
        <v>0</v>
      </c>
      <c r="K92" s="187">
        <v>0</v>
      </c>
      <c r="L92" s="188">
        <v>0</v>
      </c>
      <c r="M92" s="188">
        <v>0</v>
      </c>
      <c r="N92" s="188">
        <f t="shared" si="31"/>
        <v>0</v>
      </c>
      <c r="O92" s="188">
        <v>0</v>
      </c>
      <c r="P92" s="188">
        <v>0</v>
      </c>
      <c r="Q92" s="188">
        <v>6</v>
      </c>
      <c r="R92" s="188">
        <v>0</v>
      </c>
      <c r="S92" s="188">
        <v>0</v>
      </c>
      <c r="T92" s="188">
        <v>0</v>
      </c>
      <c r="U92" s="188">
        <v>0</v>
      </c>
      <c r="V92" s="188">
        <v>0</v>
      </c>
      <c r="W92" s="188">
        <v>0</v>
      </c>
      <c r="X92" s="188">
        <v>0</v>
      </c>
      <c r="Y92" s="188">
        <v>0</v>
      </c>
      <c r="Z92" s="188">
        <v>0</v>
      </c>
      <c r="AA92" s="188">
        <v>0</v>
      </c>
      <c r="AB92" s="188">
        <v>0</v>
      </c>
      <c r="AC92" s="188">
        <v>41</v>
      </c>
      <c r="AD92" s="188">
        <v>0</v>
      </c>
      <c r="AE92" s="188">
        <v>0</v>
      </c>
      <c r="AF92" s="188">
        <v>27</v>
      </c>
      <c r="AG92" s="188">
        <v>128</v>
      </c>
      <c r="AH92" s="188">
        <v>43</v>
      </c>
      <c r="AI92" s="188">
        <v>94</v>
      </c>
      <c r="AJ92" s="188">
        <v>148</v>
      </c>
      <c r="AK92" s="188">
        <v>0</v>
      </c>
      <c r="AL92" s="188">
        <v>478</v>
      </c>
      <c r="AM92" s="188">
        <v>40898</v>
      </c>
      <c r="AN92" s="188">
        <v>89</v>
      </c>
      <c r="AO92" s="193">
        <f t="shared" si="35"/>
        <v>41952</v>
      </c>
      <c r="AP92" s="190">
        <v>0</v>
      </c>
      <c r="AQ92" s="191">
        <v>0</v>
      </c>
      <c r="AR92" s="192">
        <f t="shared" si="33"/>
        <v>0</v>
      </c>
      <c r="AS92" s="194">
        <v>0</v>
      </c>
      <c r="AT92" s="195">
        <f t="shared" si="34"/>
        <v>41952</v>
      </c>
      <c r="AU92" s="187">
        <v>0</v>
      </c>
      <c r="AV92" s="188">
        <v>0</v>
      </c>
      <c r="AW92" s="188">
        <f t="shared" si="38"/>
        <v>0</v>
      </c>
      <c r="AX92" s="188">
        <v>0</v>
      </c>
      <c r="AY92" s="188">
        <v>0</v>
      </c>
      <c r="AZ92" s="188">
        <v>0</v>
      </c>
      <c r="BA92" s="188">
        <v>0</v>
      </c>
      <c r="BB92" s="188">
        <f t="shared" si="39"/>
        <v>0</v>
      </c>
      <c r="BC92" s="188">
        <v>192</v>
      </c>
      <c r="BD92" s="188">
        <v>0</v>
      </c>
      <c r="BE92" s="188">
        <v>0</v>
      </c>
      <c r="BF92" s="188">
        <f t="shared" si="40"/>
        <v>0</v>
      </c>
      <c r="BG92" s="188">
        <v>0</v>
      </c>
      <c r="BH92" s="188">
        <v>0</v>
      </c>
      <c r="BI92" s="188">
        <v>0</v>
      </c>
      <c r="BJ92" s="188">
        <v>0</v>
      </c>
      <c r="BK92" s="188">
        <f t="shared" si="41"/>
        <v>0</v>
      </c>
      <c r="BL92" s="188">
        <v>0</v>
      </c>
      <c r="BM92" s="188">
        <v>0</v>
      </c>
      <c r="BN92" s="188">
        <v>0</v>
      </c>
      <c r="BO92" s="188">
        <v>0</v>
      </c>
      <c r="BP92" s="188">
        <v>0</v>
      </c>
      <c r="BQ92" s="188">
        <v>0</v>
      </c>
      <c r="BR92" s="188">
        <v>0</v>
      </c>
      <c r="BS92" s="188">
        <v>0</v>
      </c>
      <c r="BT92" s="188">
        <v>0</v>
      </c>
      <c r="BU92" s="188">
        <v>0</v>
      </c>
      <c r="BV92" s="188">
        <v>0</v>
      </c>
      <c r="BW92" s="188">
        <f t="shared" si="42"/>
        <v>0</v>
      </c>
      <c r="BX92" s="188">
        <v>0</v>
      </c>
      <c r="BY92" s="188">
        <v>0</v>
      </c>
      <c r="BZ92" s="188">
        <f t="shared" si="43"/>
        <v>0</v>
      </c>
      <c r="CA92" s="188">
        <v>0</v>
      </c>
      <c r="CB92" s="188">
        <v>0</v>
      </c>
      <c r="CC92" s="188">
        <v>0</v>
      </c>
      <c r="CD92" s="189">
        <f t="shared" si="36"/>
        <v>192</v>
      </c>
      <c r="CE92" s="194">
        <v>42144</v>
      </c>
    </row>
    <row r="93" spans="1:83" s="23" customFormat="1" ht="12" customHeight="1">
      <c r="A93" s="177" t="s">
        <v>156</v>
      </c>
      <c r="B93" s="178">
        <v>0</v>
      </c>
      <c r="C93" s="179">
        <v>0</v>
      </c>
      <c r="D93" s="179">
        <v>0</v>
      </c>
      <c r="E93" s="180">
        <f t="shared" si="37"/>
        <v>0</v>
      </c>
      <c r="F93" s="178">
        <v>0</v>
      </c>
      <c r="G93" s="179">
        <v>0</v>
      </c>
      <c r="H93" s="179">
        <v>0</v>
      </c>
      <c r="I93" s="179">
        <v>0</v>
      </c>
      <c r="J93" s="223">
        <f t="shared" si="32"/>
        <v>0</v>
      </c>
      <c r="K93" s="178">
        <v>0</v>
      </c>
      <c r="L93" s="179">
        <v>0</v>
      </c>
      <c r="M93" s="179">
        <v>0</v>
      </c>
      <c r="N93" s="179">
        <f t="shared" ref="N93:N94" si="44">SUM(K93:M93)</f>
        <v>0</v>
      </c>
      <c r="O93" s="179">
        <v>0</v>
      </c>
      <c r="P93" s="179">
        <v>0</v>
      </c>
      <c r="Q93" s="179">
        <v>67</v>
      </c>
      <c r="R93" s="179">
        <v>0</v>
      </c>
      <c r="S93" s="179">
        <v>0</v>
      </c>
      <c r="T93" s="179">
        <v>106</v>
      </c>
      <c r="U93" s="179">
        <v>0</v>
      </c>
      <c r="V93" s="179">
        <v>0</v>
      </c>
      <c r="W93" s="179">
        <v>0</v>
      </c>
      <c r="X93" s="179">
        <v>0</v>
      </c>
      <c r="Y93" s="179">
        <v>0</v>
      </c>
      <c r="Z93" s="179">
        <v>0</v>
      </c>
      <c r="AA93" s="179">
        <v>0</v>
      </c>
      <c r="AB93" s="179">
        <v>0</v>
      </c>
      <c r="AC93" s="179">
        <v>205</v>
      </c>
      <c r="AD93" s="179">
        <v>0</v>
      </c>
      <c r="AE93" s="179">
        <v>12</v>
      </c>
      <c r="AF93" s="179">
        <v>0</v>
      </c>
      <c r="AG93" s="179">
        <v>205</v>
      </c>
      <c r="AH93" s="179">
        <v>31</v>
      </c>
      <c r="AI93" s="179">
        <v>117</v>
      </c>
      <c r="AJ93" s="179">
        <v>139</v>
      </c>
      <c r="AK93" s="179">
        <v>0</v>
      </c>
      <c r="AL93" s="179">
        <v>42</v>
      </c>
      <c r="AM93" s="179">
        <v>70</v>
      </c>
      <c r="AN93" s="179">
        <v>36772</v>
      </c>
      <c r="AO93" s="183">
        <f t="shared" si="35"/>
        <v>37766</v>
      </c>
      <c r="AP93" s="181">
        <v>0</v>
      </c>
      <c r="AQ93" s="22">
        <v>0</v>
      </c>
      <c r="AR93" s="182">
        <f t="shared" si="33"/>
        <v>0</v>
      </c>
      <c r="AS93" s="184">
        <v>0</v>
      </c>
      <c r="AT93" s="185">
        <f t="shared" si="34"/>
        <v>37766</v>
      </c>
      <c r="AU93" s="178">
        <v>0</v>
      </c>
      <c r="AV93" s="179">
        <v>1425</v>
      </c>
      <c r="AW93" s="179">
        <f t="shared" si="38"/>
        <v>1425</v>
      </c>
      <c r="AX93" s="179">
        <v>0</v>
      </c>
      <c r="AY93" s="179">
        <v>0</v>
      </c>
      <c r="AZ93" s="179">
        <v>0</v>
      </c>
      <c r="BA93" s="179">
        <v>0</v>
      </c>
      <c r="BB93" s="179">
        <f t="shared" si="39"/>
        <v>0</v>
      </c>
      <c r="BC93" s="179">
        <v>22</v>
      </c>
      <c r="BD93" s="179">
        <v>0</v>
      </c>
      <c r="BE93" s="179">
        <v>0</v>
      </c>
      <c r="BF93" s="179">
        <f t="shared" si="40"/>
        <v>0</v>
      </c>
      <c r="BG93" s="179">
        <v>0</v>
      </c>
      <c r="BH93" s="179">
        <v>0</v>
      </c>
      <c r="BI93" s="179">
        <v>0</v>
      </c>
      <c r="BJ93" s="179">
        <v>0</v>
      </c>
      <c r="BK93" s="179">
        <f t="shared" si="41"/>
        <v>0</v>
      </c>
      <c r="BL93" s="179">
        <v>0</v>
      </c>
      <c r="BM93" s="179">
        <v>0</v>
      </c>
      <c r="BN93" s="179">
        <v>0</v>
      </c>
      <c r="BO93" s="179">
        <v>0</v>
      </c>
      <c r="BP93" s="179">
        <v>0</v>
      </c>
      <c r="BQ93" s="179">
        <v>0</v>
      </c>
      <c r="BR93" s="179">
        <v>0</v>
      </c>
      <c r="BS93" s="179">
        <v>0</v>
      </c>
      <c r="BT93" s="179">
        <v>0</v>
      </c>
      <c r="BU93" s="179">
        <v>0</v>
      </c>
      <c r="BV93" s="179">
        <v>0</v>
      </c>
      <c r="BW93" s="179">
        <f t="shared" si="42"/>
        <v>0</v>
      </c>
      <c r="BX93" s="179">
        <v>0</v>
      </c>
      <c r="BY93" s="179">
        <v>0</v>
      </c>
      <c r="BZ93" s="179">
        <f t="shared" si="43"/>
        <v>0</v>
      </c>
      <c r="CA93" s="179">
        <v>0</v>
      </c>
      <c r="CB93" s="179">
        <v>0</v>
      </c>
      <c r="CC93" s="179">
        <v>0</v>
      </c>
      <c r="CD93" s="180">
        <f t="shared" si="36"/>
        <v>1447</v>
      </c>
      <c r="CE93" s="184">
        <v>39213</v>
      </c>
    </row>
    <row r="94" spans="1:83" s="23" customFormat="1" ht="12" customHeight="1">
      <c r="A94" s="186" t="s">
        <v>157</v>
      </c>
      <c r="B94" s="187">
        <v>0</v>
      </c>
      <c r="C94" s="188">
        <v>0</v>
      </c>
      <c r="D94" s="188">
        <v>0</v>
      </c>
      <c r="E94" s="189">
        <f t="shared" si="37"/>
        <v>0</v>
      </c>
      <c r="F94" s="187">
        <v>0</v>
      </c>
      <c r="G94" s="188">
        <v>0</v>
      </c>
      <c r="H94" s="188">
        <v>0</v>
      </c>
      <c r="I94" s="188">
        <v>0</v>
      </c>
      <c r="J94" s="222">
        <f t="shared" si="32"/>
        <v>0</v>
      </c>
      <c r="K94" s="187">
        <v>16</v>
      </c>
      <c r="L94" s="188">
        <v>0</v>
      </c>
      <c r="M94" s="188">
        <v>0</v>
      </c>
      <c r="N94" s="188">
        <f t="shared" si="44"/>
        <v>16</v>
      </c>
      <c r="O94" s="188">
        <v>0</v>
      </c>
      <c r="P94" s="188">
        <v>0</v>
      </c>
      <c r="Q94" s="188">
        <v>115</v>
      </c>
      <c r="R94" s="188">
        <v>52</v>
      </c>
      <c r="S94" s="188">
        <v>140</v>
      </c>
      <c r="T94" s="188">
        <v>30</v>
      </c>
      <c r="U94" s="188">
        <v>66</v>
      </c>
      <c r="V94" s="188">
        <v>580</v>
      </c>
      <c r="W94" s="188">
        <v>0</v>
      </c>
      <c r="X94" s="188">
        <v>0</v>
      </c>
      <c r="Y94" s="188">
        <v>187</v>
      </c>
      <c r="Z94" s="188">
        <v>37</v>
      </c>
      <c r="AA94" s="188">
        <v>734</v>
      </c>
      <c r="AB94" s="188">
        <v>123</v>
      </c>
      <c r="AC94" s="188">
        <v>525</v>
      </c>
      <c r="AD94" s="188">
        <v>16</v>
      </c>
      <c r="AE94" s="188">
        <v>0</v>
      </c>
      <c r="AF94" s="188">
        <v>0</v>
      </c>
      <c r="AG94" s="188">
        <v>245</v>
      </c>
      <c r="AH94" s="188">
        <v>252</v>
      </c>
      <c r="AI94" s="188">
        <v>11</v>
      </c>
      <c r="AJ94" s="188">
        <v>29</v>
      </c>
      <c r="AK94" s="188">
        <v>0</v>
      </c>
      <c r="AL94" s="188">
        <v>11</v>
      </c>
      <c r="AM94" s="188">
        <v>74</v>
      </c>
      <c r="AN94" s="188">
        <v>25678</v>
      </c>
      <c r="AO94" s="193">
        <f t="shared" si="35"/>
        <v>28921</v>
      </c>
      <c r="AP94" s="190">
        <v>0</v>
      </c>
      <c r="AQ94" s="191">
        <v>0</v>
      </c>
      <c r="AR94" s="192">
        <f t="shared" si="33"/>
        <v>0</v>
      </c>
      <c r="AS94" s="194">
        <v>0</v>
      </c>
      <c r="AT94" s="195">
        <f t="shared" si="34"/>
        <v>28921</v>
      </c>
      <c r="AU94" s="187">
        <v>22</v>
      </c>
      <c r="AV94" s="188">
        <v>257</v>
      </c>
      <c r="AW94" s="188">
        <f t="shared" si="38"/>
        <v>279</v>
      </c>
      <c r="AX94" s="188">
        <v>0</v>
      </c>
      <c r="AY94" s="188">
        <v>0</v>
      </c>
      <c r="AZ94" s="188">
        <v>0</v>
      </c>
      <c r="BA94" s="188">
        <v>0</v>
      </c>
      <c r="BB94" s="188">
        <f t="shared" si="39"/>
        <v>0</v>
      </c>
      <c r="BC94" s="188">
        <v>30</v>
      </c>
      <c r="BD94" s="188">
        <v>0</v>
      </c>
      <c r="BE94" s="188">
        <v>0</v>
      </c>
      <c r="BF94" s="188">
        <f t="shared" si="40"/>
        <v>0</v>
      </c>
      <c r="BG94" s="188">
        <v>0</v>
      </c>
      <c r="BH94" s="188">
        <v>0</v>
      </c>
      <c r="BI94" s="188">
        <v>0</v>
      </c>
      <c r="BJ94" s="188">
        <v>0</v>
      </c>
      <c r="BK94" s="188">
        <f t="shared" si="41"/>
        <v>0</v>
      </c>
      <c r="BL94" s="188">
        <v>0</v>
      </c>
      <c r="BM94" s="188">
        <v>0</v>
      </c>
      <c r="BN94" s="188">
        <v>0</v>
      </c>
      <c r="BO94" s="188">
        <v>0</v>
      </c>
      <c r="BP94" s="188">
        <v>0</v>
      </c>
      <c r="BQ94" s="188">
        <v>0</v>
      </c>
      <c r="BR94" s="188">
        <v>0</v>
      </c>
      <c r="BS94" s="188">
        <v>0</v>
      </c>
      <c r="BT94" s="188">
        <v>0</v>
      </c>
      <c r="BU94" s="188">
        <v>0</v>
      </c>
      <c r="BV94" s="188">
        <v>0</v>
      </c>
      <c r="BW94" s="188">
        <f t="shared" si="42"/>
        <v>0</v>
      </c>
      <c r="BX94" s="188">
        <v>0</v>
      </c>
      <c r="BY94" s="188">
        <v>0</v>
      </c>
      <c r="BZ94" s="188">
        <f t="shared" si="43"/>
        <v>0</v>
      </c>
      <c r="CA94" s="188">
        <v>0</v>
      </c>
      <c r="CB94" s="188">
        <v>0</v>
      </c>
      <c r="CC94" s="188">
        <v>0</v>
      </c>
      <c r="CD94" s="189">
        <f t="shared" si="36"/>
        <v>309</v>
      </c>
      <c r="CE94" s="194">
        <v>29230</v>
      </c>
    </row>
    <row r="95" spans="1:83" s="23" customFormat="1" ht="12" customHeight="1">
      <c r="A95" s="162" t="s">
        <v>335</v>
      </c>
      <c r="B95" s="224">
        <f>SUM(B96:B98)</f>
        <v>1556</v>
      </c>
      <c r="C95" s="225">
        <f t="shared" ref="C95:AI95" si="45">SUM(C96:C98)</f>
        <v>3076</v>
      </c>
      <c r="D95" s="225">
        <f t="shared" si="45"/>
        <v>186</v>
      </c>
      <c r="E95" s="226">
        <f t="shared" si="45"/>
        <v>4818</v>
      </c>
      <c r="F95" s="224">
        <f t="shared" si="45"/>
        <v>0</v>
      </c>
      <c r="G95" s="225">
        <f t="shared" si="45"/>
        <v>11539</v>
      </c>
      <c r="H95" s="225">
        <f t="shared" si="45"/>
        <v>0</v>
      </c>
      <c r="I95" s="225">
        <f t="shared" si="45"/>
        <v>0</v>
      </c>
      <c r="J95" s="227">
        <f t="shared" ref="J95" si="46">SUM(J96:J98)</f>
        <v>11539</v>
      </c>
      <c r="K95" s="224">
        <f t="shared" si="45"/>
        <v>0</v>
      </c>
      <c r="L95" s="225">
        <f t="shared" si="45"/>
        <v>0</v>
      </c>
      <c r="M95" s="225">
        <f t="shared" si="45"/>
        <v>0</v>
      </c>
      <c r="N95" s="225">
        <f t="shared" si="45"/>
        <v>0</v>
      </c>
      <c r="O95" s="225">
        <f t="shared" si="45"/>
        <v>0</v>
      </c>
      <c r="P95" s="225">
        <f t="shared" si="45"/>
        <v>0</v>
      </c>
      <c r="Q95" s="225">
        <f t="shared" si="45"/>
        <v>0</v>
      </c>
      <c r="R95" s="225">
        <f t="shared" si="45"/>
        <v>0</v>
      </c>
      <c r="S95" s="225">
        <f t="shared" si="45"/>
        <v>0</v>
      </c>
      <c r="T95" s="225">
        <f t="shared" si="45"/>
        <v>0</v>
      </c>
      <c r="U95" s="225">
        <f t="shared" si="45"/>
        <v>0</v>
      </c>
      <c r="V95" s="225">
        <f t="shared" si="45"/>
        <v>0</v>
      </c>
      <c r="W95" s="225">
        <f t="shared" si="45"/>
        <v>0</v>
      </c>
      <c r="X95" s="225">
        <f t="shared" si="45"/>
        <v>0</v>
      </c>
      <c r="Y95" s="225">
        <f t="shared" si="45"/>
        <v>0</v>
      </c>
      <c r="Z95" s="225">
        <f t="shared" si="45"/>
        <v>0</v>
      </c>
      <c r="AA95" s="225">
        <f t="shared" si="45"/>
        <v>0</v>
      </c>
      <c r="AB95" s="225">
        <f t="shared" si="45"/>
        <v>0</v>
      </c>
      <c r="AC95" s="225">
        <f t="shared" si="45"/>
        <v>0</v>
      </c>
      <c r="AD95" s="225">
        <f t="shared" si="45"/>
        <v>0</v>
      </c>
      <c r="AE95" s="225">
        <f t="shared" si="45"/>
        <v>0</v>
      </c>
      <c r="AF95" s="225">
        <f t="shared" si="45"/>
        <v>0</v>
      </c>
      <c r="AG95" s="225">
        <f t="shared" si="45"/>
        <v>0</v>
      </c>
      <c r="AH95" s="225">
        <f t="shared" si="45"/>
        <v>0</v>
      </c>
      <c r="AI95" s="225">
        <f t="shared" si="45"/>
        <v>0</v>
      </c>
      <c r="AJ95" s="225">
        <f t="shared" ref="AJ95:BW95" si="47">SUM(AJ96:AJ98)</f>
        <v>0</v>
      </c>
      <c r="AK95" s="225">
        <f t="shared" si="47"/>
        <v>0</v>
      </c>
      <c r="AL95" s="225">
        <f t="shared" si="47"/>
        <v>0</v>
      </c>
      <c r="AM95" s="225">
        <f t="shared" si="47"/>
        <v>0</v>
      </c>
      <c r="AN95" s="225">
        <f t="shared" si="47"/>
        <v>0</v>
      </c>
      <c r="AO95" s="228">
        <f t="shared" si="35"/>
        <v>0</v>
      </c>
      <c r="AP95" s="224">
        <f t="shared" si="47"/>
        <v>0</v>
      </c>
      <c r="AQ95" s="225">
        <f t="shared" si="47"/>
        <v>0</v>
      </c>
      <c r="AR95" s="227">
        <f t="shared" ref="AR95" si="48">SUM(AR96:AR98)</f>
        <v>0</v>
      </c>
      <c r="AS95" s="229">
        <f t="shared" si="47"/>
        <v>625545</v>
      </c>
      <c r="AT95" s="230">
        <f t="shared" si="47"/>
        <v>637084</v>
      </c>
      <c r="AU95" s="224">
        <f t="shared" si="47"/>
        <v>0</v>
      </c>
      <c r="AV95" s="225">
        <f t="shared" si="47"/>
        <v>0</v>
      </c>
      <c r="AW95" s="225">
        <f t="shared" si="47"/>
        <v>0</v>
      </c>
      <c r="AX95" s="225">
        <f t="shared" si="47"/>
        <v>0</v>
      </c>
      <c r="AY95" s="225">
        <f t="shared" si="47"/>
        <v>0</v>
      </c>
      <c r="AZ95" s="225">
        <f t="shared" si="47"/>
        <v>0</v>
      </c>
      <c r="BA95" s="225">
        <f t="shared" si="47"/>
        <v>0</v>
      </c>
      <c r="BB95" s="225">
        <f t="shared" si="47"/>
        <v>0</v>
      </c>
      <c r="BC95" s="225">
        <f>SUM(BC96:BC98)</f>
        <v>0</v>
      </c>
      <c r="BD95" s="225">
        <f t="shared" si="47"/>
        <v>0</v>
      </c>
      <c r="BE95" s="225">
        <f t="shared" si="47"/>
        <v>0</v>
      </c>
      <c r="BF95" s="225">
        <f t="shared" si="47"/>
        <v>0</v>
      </c>
      <c r="BG95" s="225">
        <f t="shared" si="47"/>
        <v>0</v>
      </c>
      <c r="BH95" s="225">
        <f t="shared" si="47"/>
        <v>0</v>
      </c>
      <c r="BI95" s="225">
        <f t="shared" si="47"/>
        <v>0</v>
      </c>
      <c r="BJ95" s="225">
        <f t="shared" si="47"/>
        <v>0</v>
      </c>
      <c r="BK95" s="225">
        <f t="shared" si="47"/>
        <v>0</v>
      </c>
      <c r="BL95" s="225">
        <f t="shared" si="47"/>
        <v>0</v>
      </c>
      <c r="BM95" s="225">
        <f t="shared" si="47"/>
        <v>0</v>
      </c>
      <c r="BN95" s="225">
        <f t="shared" si="47"/>
        <v>0</v>
      </c>
      <c r="BO95" s="225">
        <f t="shared" si="47"/>
        <v>0</v>
      </c>
      <c r="BP95" s="225">
        <f t="shared" si="47"/>
        <v>0</v>
      </c>
      <c r="BQ95" s="225">
        <f t="shared" si="47"/>
        <v>0</v>
      </c>
      <c r="BR95" s="225">
        <f t="shared" si="47"/>
        <v>0</v>
      </c>
      <c r="BS95" s="225">
        <f t="shared" si="47"/>
        <v>0</v>
      </c>
      <c r="BT95" s="225">
        <f t="shared" si="47"/>
        <v>0</v>
      </c>
      <c r="BU95" s="225">
        <f t="shared" si="47"/>
        <v>0</v>
      </c>
      <c r="BV95" s="225">
        <f t="shared" si="47"/>
        <v>0</v>
      </c>
      <c r="BW95" s="225">
        <f t="shared" si="47"/>
        <v>0</v>
      </c>
      <c r="BX95" s="225">
        <f t="shared" ref="BX95:CE95" si="49">SUM(BX96:BX98)</f>
        <v>0</v>
      </c>
      <c r="BY95" s="225">
        <f t="shared" si="49"/>
        <v>0</v>
      </c>
      <c r="BZ95" s="225">
        <f t="shared" si="49"/>
        <v>0</v>
      </c>
      <c r="CA95" s="225">
        <f t="shared" si="49"/>
        <v>0</v>
      </c>
      <c r="CB95" s="225">
        <f t="shared" si="49"/>
        <v>0</v>
      </c>
      <c r="CC95" s="225">
        <f t="shared" si="49"/>
        <v>0</v>
      </c>
      <c r="CD95" s="226">
        <f t="shared" si="36"/>
        <v>0</v>
      </c>
      <c r="CE95" s="229">
        <f t="shared" si="49"/>
        <v>641902</v>
      </c>
    </row>
    <row r="96" spans="1:83" s="23" customFormat="1" ht="12" customHeight="1">
      <c r="A96" s="177" t="s">
        <v>161</v>
      </c>
      <c r="B96" s="178">
        <v>362</v>
      </c>
      <c r="C96" s="179">
        <v>690</v>
      </c>
      <c r="D96" s="179">
        <v>42</v>
      </c>
      <c r="E96" s="180">
        <f>SUM(B96:D96)</f>
        <v>1094</v>
      </c>
      <c r="F96" s="178">
        <v>0</v>
      </c>
      <c r="G96" s="179">
        <v>0</v>
      </c>
      <c r="H96" s="179">
        <v>0</v>
      </c>
      <c r="I96" s="179">
        <v>0</v>
      </c>
      <c r="J96" s="182">
        <f>SUM(F96,G96,H96,I96)</f>
        <v>0</v>
      </c>
      <c r="K96" s="178">
        <v>0</v>
      </c>
      <c r="L96" s="179">
        <v>0</v>
      </c>
      <c r="M96" s="179">
        <v>0</v>
      </c>
      <c r="N96" s="179">
        <f>SUM(K96:M96)</f>
        <v>0</v>
      </c>
      <c r="O96" s="179">
        <v>0</v>
      </c>
      <c r="P96" s="179">
        <v>0</v>
      </c>
      <c r="Q96" s="179">
        <v>0</v>
      </c>
      <c r="R96" s="179">
        <v>0</v>
      </c>
      <c r="S96" s="179">
        <v>0</v>
      </c>
      <c r="T96" s="179">
        <v>0</v>
      </c>
      <c r="U96" s="179">
        <v>0</v>
      </c>
      <c r="V96" s="179">
        <v>0</v>
      </c>
      <c r="W96" s="179">
        <v>0</v>
      </c>
      <c r="X96" s="179">
        <v>0</v>
      </c>
      <c r="Y96" s="179">
        <v>0</v>
      </c>
      <c r="Z96" s="179">
        <v>0</v>
      </c>
      <c r="AA96" s="179">
        <v>0</v>
      </c>
      <c r="AB96" s="179">
        <v>0</v>
      </c>
      <c r="AC96" s="179">
        <v>0</v>
      </c>
      <c r="AD96" s="179">
        <v>0</v>
      </c>
      <c r="AE96" s="179">
        <v>0</v>
      </c>
      <c r="AF96" s="179">
        <v>0</v>
      </c>
      <c r="AG96" s="179">
        <v>0</v>
      </c>
      <c r="AH96" s="179">
        <v>0</v>
      </c>
      <c r="AI96" s="179">
        <v>0</v>
      </c>
      <c r="AJ96" s="179">
        <v>0</v>
      </c>
      <c r="AK96" s="179">
        <v>0</v>
      </c>
      <c r="AL96" s="179">
        <v>0</v>
      </c>
      <c r="AM96" s="179">
        <v>0</v>
      </c>
      <c r="AN96" s="179">
        <v>0</v>
      </c>
      <c r="AO96" s="183">
        <f t="shared" si="35"/>
        <v>0</v>
      </c>
      <c r="AP96" s="181">
        <v>0</v>
      </c>
      <c r="AQ96" s="22">
        <v>0</v>
      </c>
      <c r="AR96" s="182">
        <f>SUM(AP96,AQ96)</f>
        <v>0</v>
      </c>
      <c r="AS96" s="184">
        <v>344046</v>
      </c>
      <c r="AT96" s="185">
        <f>SUM(AS96,AR96,AO96,J96)</f>
        <v>344046</v>
      </c>
      <c r="AU96" s="181">
        <v>0</v>
      </c>
      <c r="AV96" s="22">
        <v>0</v>
      </c>
      <c r="AW96" s="22">
        <f>SUM(AU96:AV96)</f>
        <v>0</v>
      </c>
      <c r="AX96" s="22">
        <v>0</v>
      </c>
      <c r="AY96" s="22">
        <v>0</v>
      </c>
      <c r="AZ96" s="22">
        <v>0</v>
      </c>
      <c r="BA96" s="22">
        <v>0</v>
      </c>
      <c r="BB96" s="22">
        <f>SUM(AX96:BA96)</f>
        <v>0</v>
      </c>
      <c r="BC96" s="179">
        <v>0</v>
      </c>
      <c r="BD96" s="22">
        <v>0</v>
      </c>
      <c r="BE96" s="22">
        <v>0</v>
      </c>
      <c r="BF96" s="22">
        <f>SUM(BD96:BE96)</f>
        <v>0</v>
      </c>
      <c r="BG96" s="22">
        <v>0</v>
      </c>
      <c r="BH96" s="22">
        <v>0</v>
      </c>
      <c r="BI96" s="22">
        <v>0</v>
      </c>
      <c r="BJ96" s="22">
        <v>0</v>
      </c>
      <c r="BK96" s="22">
        <f>BG96+BH96+BI96+BJ96</f>
        <v>0</v>
      </c>
      <c r="BL96" s="22">
        <v>0</v>
      </c>
      <c r="BM96" s="22">
        <v>0</v>
      </c>
      <c r="BN96" s="22">
        <v>0</v>
      </c>
      <c r="BO96" s="22">
        <v>0</v>
      </c>
      <c r="BP96" s="22">
        <v>0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f>BT96+BU96+BV96</f>
        <v>0</v>
      </c>
      <c r="BX96" s="22">
        <v>0</v>
      </c>
      <c r="BY96" s="22">
        <v>0</v>
      </c>
      <c r="BZ96" s="22">
        <f>BX96+BY96</f>
        <v>0</v>
      </c>
      <c r="CA96" s="22">
        <v>0</v>
      </c>
      <c r="CB96" s="22">
        <v>0</v>
      </c>
      <c r="CC96" s="22">
        <v>0</v>
      </c>
      <c r="CD96" s="180">
        <f t="shared" si="36"/>
        <v>0</v>
      </c>
      <c r="CE96" s="184">
        <v>345140</v>
      </c>
    </row>
    <row r="97" spans="1:83" s="23" customFormat="1" ht="12" customHeight="1">
      <c r="A97" s="186" t="s">
        <v>162</v>
      </c>
      <c r="B97" s="187">
        <v>3</v>
      </c>
      <c r="C97" s="188">
        <v>5</v>
      </c>
      <c r="D97" s="188">
        <v>0</v>
      </c>
      <c r="E97" s="189">
        <f>SUM(B97:D97)</f>
        <v>8</v>
      </c>
      <c r="F97" s="187">
        <v>0</v>
      </c>
      <c r="G97" s="188">
        <v>11539</v>
      </c>
      <c r="H97" s="188">
        <v>0</v>
      </c>
      <c r="I97" s="188">
        <v>0</v>
      </c>
      <c r="J97" s="192">
        <f>SUM(F97,G97,H97,I97)</f>
        <v>11539</v>
      </c>
      <c r="K97" s="187">
        <v>0</v>
      </c>
      <c r="L97" s="188">
        <v>0</v>
      </c>
      <c r="M97" s="188">
        <v>0</v>
      </c>
      <c r="N97" s="188">
        <f>SUM(K97:M97)</f>
        <v>0</v>
      </c>
      <c r="O97" s="188">
        <v>0</v>
      </c>
      <c r="P97" s="188">
        <v>0</v>
      </c>
      <c r="Q97" s="188">
        <v>0</v>
      </c>
      <c r="R97" s="188">
        <v>0</v>
      </c>
      <c r="S97" s="188">
        <v>0</v>
      </c>
      <c r="T97" s="188">
        <v>0</v>
      </c>
      <c r="U97" s="188">
        <v>0</v>
      </c>
      <c r="V97" s="188">
        <v>0</v>
      </c>
      <c r="W97" s="188">
        <v>0</v>
      </c>
      <c r="X97" s="188">
        <v>0</v>
      </c>
      <c r="Y97" s="188">
        <v>0</v>
      </c>
      <c r="Z97" s="188">
        <v>0</v>
      </c>
      <c r="AA97" s="188">
        <v>0</v>
      </c>
      <c r="AB97" s="188">
        <v>0</v>
      </c>
      <c r="AC97" s="188">
        <v>0</v>
      </c>
      <c r="AD97" s="188">
        <v>0</v>
      </c>
      <c r="AE97" s="188">
        <v>0</v>
      </c>
      <c r="AF97" s="188">
        <v>0</v>
      </c>
      <c r="AG97" s="188">
        <v>0</v>
      </c>
      <c r="AH97" s="188">
        <v>0</v>
      </c>
      <c r="AI97" s="188">
        <v>0</v>
      </c>
      <c r="AJ97" s="188">
        <v>0</v>
      </c>
      <c r="AK97" s="188">
        <v>0</v>
      </c>
      <c r="AL97" s="188">
        <v>0</v>
      </c>
      <c r="AM97" s="188">
        <v>0</v>
      </c>
      <c r="AN97" s="188">
        <v>0</v>
      </c>
      <c r="AO97" s="193">
        <f t="shared" si="35"/>
        <v>0</v>
      </c>
      <c r="AP97" s="190">
        <v>0</v>
      </c>
      <c r="AQ97" s="191">
        <v>0</v>
      </c>
      <c r="AR97" s="192">
        <f>SUM(AP97,AQ97)</f>
        <v>0</v>
      </c>
      <c r="AS97" s="194">
        <v>149903</v>
      </c>
      <c r="AT97" s="195">
        <f>SUM(AS97,AR97,AO97,J97)</f>
        <v>161442</v>
      </c>
      <c r="AU97" s="190">
        <v>0</v>
      </c>
      <c r="AV97" s="191">
        <v>0</v>
      </c>
      <c r="AW97" s="191">
        <f>SUM(AU97:AV97)</f>
        <v>0</v>
      </c>
      <c r="AX97" s="191">
        <v>0</v>
      </c>
      <c r="AY97" s="191">
        <v>0</v>
      </c>
      <c r="AZ97" s="191">
        <v>0</v>
      </c>
      <c r="BA97" s="191">
        <v>0</v>
      </c>
      <c r="BB97" s="191">
        <f>SUM(AX97:BA97)</f>
        <v>0</v>
      </c>
      <c r="BC97" s="188">
        <v>0</v>
      </c>
      <c r="BD97" s="191">
        <v>0</v>
      </c>
      <c r="BE97" s="191">
        <v>0</v>
      </c>
      <c r="BF97" s="191">
        <f>SUM(BD97:BE97)</f>
        <v>0</v>
      </c>
      <c r="BG97" s="191">
        <v>0</v>
      </c>
      <c r="BH97" s="191">
        <v>0</v>
      </c>
      <c r="BI97" s="191">
        <v>0</v>
      </c>
      <c r="BJ97" s="191">
        <v>0</v>
      </c>
      <c r="BK97" s="191">
        <f>BG97+BH97+BI97+BJ97</f>
        <v>0</v>
      </c>
      <c r="BL97" s="191">
        <v>0</v>
      </c>
      <c r="BM97" s="191">
        <v>0</v>
      </c>
      <c r="BN97" s="191">
        <v>0</v>
      </c>
      <c r="BO97" s="191">
        <v>0</v>
      </c>
      <c r="BP97" s="191">
        <v>0</v>
      </c>
      <c r="BQ97" s="191">
        <v>0</v>
      </c>
      <c r="BR97" s="191">
        <v>0</v>
      </c>
      <c r="BS97" s="191">
        <v>0</v>
      </c>
      <c r="BT97" s="191">
        <v>0</v>
      </c>
      <c r="BU97" s="191">
        <v>0</v>
      </c>
      <c r="BV97" s="191">
        <v>0</v>
      </c>
      <c r="BW97" s="191">
        <f>BT97+BU97+BV97</f>
        <v>0</v>
      </c>
      <c r="BX97" s="191">
        <v>0</v>
      </c>
      <c r="BY97" s="191">
        <v>0</v>
      </c>
      <c r="BZ97" s="191">
        <f>BX97+BY97</f>
        <v>0</v>
      </c>
      <c r="CA97" s="191">
        <v>0</v>
      </c>
      <c r="CB97" s="191">
        <v>0</v>
      </c>
      <c r="CC97" s="191">
        <v>0</v>
      </c>
      <c r="CD97" s="189">
        <f t="shared" si="36"/>
        <v>0</v>
      </c>
      <c r="CE97" s="194">
        <v>161450</v>
      </c>
    </row>
    <row r="98" spans="1:83" s="23" customFormat="1" ht="12" customHeight="1">
      <c r="A98" s="177" t="s">
        <v>163</v>
      </c>
      <c r="B98" s="178">
        <v>1191</v>
      </c>
      <c r="C98" s="179">
        <v>2381</v>
      </c>
      <c r="D98" s="179">
        <v>144</v>
      </c>
      <c r="E98" s="180">
        <f>SUM(B98:D98)</f>
        <v>3716</v>
      </c>
      <c r="F98" s="178">
        <v>0</v>
      </c>
      <c r="G98" s="179">
        <v>0</v>
      </c>
      <c r="H98" s="179">
        <v>0</v>
      </c>
      <c r="I98" s="179">
        <v>0</v>
      </c>
      <c r="J98" s="182">
        <f>SUM(F98,G98,H98,I98)</f>
        <v>0</v>
      </c>
      <c r="K98" s="178">
        <v>0</v>
      </c>
      <c r="L98" s="179">
        <v>0</v>
      </c>
      <c r="M98" s="179">
        <v>0</v>
      </c>
      <c r="N98" s="179">
        <f>SUM(K98:M98)</f>
        <v>0</v>
      </c>
      <c r="O98" s="179">
        <v>0</v>
      </c>
      <c r="P98" s="179">
        <v>0</v>
      </c>
      <c r="Q98" s="179">
        <v>0</v>
      </c>
      <c r="R98" s="179">
        <v>0</v>
      </c>
      <c r="S98" s="179">
        <v>0</v>
      </c>
      <c r="T98" s="179">
        <v>0</v>
      </c>
      <c r="U98" s="179">
        <v>0</v>
      </c>
      <c r="V98" s="179">
        <v>0</v>
      </c>
      <c r="W98" s="179">
        <v>0</v>
      </c>
      <c r="X98" s="179">
        <v>0</v>
      </c>
      <c r="Y98" s="179">
        <v>0</v>
      </c>
      <c r="Z98" s="179">
        <v>0</v>
      </c>
      <c r="AA98" s="179">
        <v>0</v>
      </c>
      <c r="AB98" s="179">
        <v>0</v>
      </c>
      <c r="AC98" s="179">
        <v>0</v>
      </c>
      <c r="AD98" s="179">
        <v>0</v>
      </c>
      <c r="AE98" s="179">
        <v>0</v>
      </c>
      <c r="AF98" s="179">
        <v>0</v>
      </c>
      <c r="AG98" s="179">
        <v>0</v>
      </c>
      <c r="AH98" s="179">
        <v>0</v>
      </c>
      <c r="AI98" s="179">
        <v>0</v>
      </c>
      <c r="AJ98" s="179">
        <v>0</v>
      </c>
      <c r="AK98" s="179">
        <v>0</v>
      </c>
      <c r="AL98" s="179">
        <v>0</v>
      </c>
      <c r="AM98" s="179">
        <v>0</v>
      </c>
      <c r="AN98" s="179">
        <v>0</v>
      </c>
      <c r="AO98" s="183">
        <f t="shared" si="35"/>
        <v>0</v>
      </c>
      <c r="AP98" s="181">
        <v>0</v>
      </c>
      <c r="AQ98" s="22">
        <v>0</v>
      </c>
      <c r="AR98" s="182">
        <f>SUM(AP98,AQ98)</f>
        <v>0</v>
      </c>
      <c r="AS98" s="184">
        <v>131596</v>
      </c>
      <c r="AT98" s="185">
        <f>SUM(AS98,AR98,AO98,J98)</f>
        <v>131596</v>
      </c>
      <c r="AU98" s="181">
        <v>0</v>
      </c>
      <c r="AV98" s="22">
        <v>0</v>
      </c>
      <c r="AW98" s="22">
        <f>SUM(AU98:AV98)</f>
        <v>0</v>
      </c>
      <c r="AX98" s="22">
        <v>0</v>
      </c>
      <c r="AY98" s="22">
        <v>0</v>
      </c>
      <c r="AZ98" s="22">
        <v>0</v>
      </c>
      <c r="BA98" s="22">
        <v>0</v>
      </c>
      <c r="BB98" s="22">
        <f>SUM(AX98:BA98)</f>
        <v>0</v>
      </c>
      <c r="BC98" s="179">
        <v>0</v>
      </c>
      <c r="BD98" s="22">
        <v>0</v>
      </c>
      <c r="BE98" s="22">
        <v>0</v>
      </c>
      <c r="BF98" s="22">
        <f>SUM(BD98:BE98)</f>
        <v>0</v>
      </c>
      <c r="BG98" s="22">
        <v>0</v>
      </c>
      <c r="BH98" s="22">
        <v>0</v>
      </c>
      <c r="BI98" s="22">
        <v>0</v>
      </c>
      <c r="BJ98" s="22">
        <v>0</v>
      </c>
      <c r="BK98" s="22">
        <f>BG98+BH98+BI98+BJ98</f>
        <v>0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0</v>
      </c>
      <c r="BW98" s="22">
        <f>BT98+BU98+BV98</f>
        <v>0</v>
      </c>
      <c r="BX98" s="22">
        <v>0</v>
      </c>
      <c r="BY98" s="22">
        <v>0</v>
      </c>
      <c r="BZ98" s="22">
        <f>BX98+BY98</f>
        <v>0</v>
      </c>
      <c r="CA98" s="22">
        <v>0</v>
      </c>
      <c r="CB98" s="22">
        <v>0</v>
      </c>
      <c r="CC98" s="22">
        <v>0</v>
      </c>
      <c r="CD98" s="180">
        <f t="shared" si="36"/>
        <v>0</v>
      </c>
      <c r="CE98" s="184">
        <v>135312</v>
      </c>
    </row>
    <row r="99" spans="1:83" s="23" customFormat="1" ht="12" customHeight="1">
      <c r="A99" s="231" t="s">
        <v>336</v>
      </c>
      <c r="B99" s="232">
        <f t="shared" ref="B99:AG99" si="50">SUM(B100,B110,B124,B138)</f>
        <v>37</v>
      </c>
      <c r="C99" s="233">
        <f t="shared" si="50"/>
        <v>105</v>
      </c>
      <c r="D99" s="233">
        <f t="shared" si="50"/>
        <v>12</v>
      </c>
      <c r="E99" s="234">
        <f t="shared" si="50"/>
        <v>154</v>
      </c>
      <c r="F99" s="232">
        <f t="shared" si="50"/>
        <v>59</v>
      </c>
      <c r="G99" s="233">
        <f t="shared" si="50"/>
        <v>350</v>
      </c>
      <c r="H99" s="233">
        <f t="shared" si="50"/>
        <v>493</v>
      </c>
      <c r="I99" s="233">
        <f t="shared" si="50"/>
        <v>0</v>
      </c>
      <c r="J99" s="235">
        <f t="shared" si="50"/>
        <v>902</v>
      </c>
      <c r="K99" s="232">
        <f t="shared" si="50"/>
        <v>2045</v>
      </c>
      <c r="L99" s="233">
        <f t="shared" si="50"/>
        <v>591</v>
      </c>
      <c r="M99" s="233">
        <f t="shared" si="50"/>
        <v>3333</v>
      </c>
      <c r="N99" s="233">
        <f t="shared" si="50"/>
        <v>5969</v>
      </c>
      <c r="O99" s="233">
        <f t="shared" si="50"/>
        <v>1114</v>
      </c>
      <c r="P99" s="233">
        <f t="shared" si="50"/>
        <v>124</v>
      </c>
      <c r="Q99" s="233">
        <f t="shared" si="50"/>
        <v>545</v>
      </c>
      <c r="R99" s="233">
        <f t="shared" si="50"/>
        <v>717</v>
      </c>
      <c r="S99" s="233">
        <f t="shared" si="50"/>
        <v>169</v>
      </c>
      <c r="T99" s="233">
        <f t="shared" si="50"/>
        <v>715</v>
      </c>
      <c r="U99" s="233">
        <f t="shared" si="50"/>
        <v>1762</v>
      </c>
      <c r="V99" s="233">
        <f t="shared" si="50"/>
        <v>831</v>
      </c>
      <c r="W99" s="233">
        <f t="shared" si="50"/>
        <v>532</v>
      </c>
      <c r="X99" s="233">
        <f t="shared" si="50"/>
        <v>150</v>
      </c>
      <c r="Y99" s="233">
        <f t="shared" si="50"/>
        <v>3726</v>
      </c>
      <c r="Z99" s="233">
        <f t="shared" si="50"/>
        <v>2339</v>
      </c>
      <c r="AA99" s="233">
        <f t="shared" si="50"/>
        <v>818</v>
      </c>
      <c r="AB99" s="233">
        <f t="shared" si="50"/>
        <v>2175</v>
      </c>
      <c r="AC99" s="233">
        <f t="shared" si="50"/>
        <v>2266</v>
      </c>
      <c r="AD99" s="233">
        <f t="shared" si="50"/>
        <v>1345</v>
      </c>
      <c r="AE99" s="233">
        <f t="shared" si="50"/>
        <v>2081</v>
      </c>
      <c r="AF99" s="233">
        <f t="shared" si="50"/>
        <v>2312</v>
      </c>
      <c r="AG99" s="233">
        <f t="shared" si="50"/>
        <v>2214</v>
      </c>
      <c r="AH99" s="233">
        <f t="shared" ref="AH99:BM99" si="51">SUM(AH100,AH110,AH124,AH138)</f>
        <v>3289</v>
      </c>
      <c r="AI99" s="233">
        <f t="shared" si="51"/>
        <v>1939</v>
      </c>
      <c r="AJ99" s="233">
        <f t="shared" si="51"/>
        <v>2212</v>
      </c>
      <c r="AK99" s="233">
        <f t="shared" si="51"/>
        <v>5199</v>
      </c>
      <c r="AL99" s="233">
        <f t="shared" si="51"/>
        <v>1649</v>
      </c>
      <c r="AM99" s="233">
        <f t="shared" si="51"/>
        <v>982</v>
      </c>
      <c r="AN99" s="233">
        <f t="shared" si="51"/>
        <v>668</v>
      </c>
      <c r="AO99" s="236">
        <f t="shared" si="51"/>
        <v>47842</v>
      </c>
      <c r="AP99" s="232">
        <f t="shared" si="51"/>
        <v>180886</v>
      </c>
      <c r="AQ99" s="233">
        <f t="shared" si="51"/>
        <v>56737</v>
      </c>
      <c r="AR99" s="235">
        <f t="shared" si="51"/>
        <v>237623</v>
      </c>
      <c r="AS99" s="237">
        <f t="shared" si="51"/>
        <v>1459</v>
      </c>
      <c r="AT99" s="238">
        <f t="shared" si="51"/>
        <v>287826</v>
      </c>
      <c r="AU99" s="232">
        <f t="shared" si="51"/>
        <v>138823</v>
      </c>
      <c r="AV99" s="233">
        <f t="shared" si="51"/>
        <v>775798</v>
      </c>
      <c r="AW99" s="233">
        <f t="shared" si="51"/>
        <v>914621</v>
      </c>
      <c r="AX99" s="233">
        <f t="shared" si="51"/>
        <v>289882</v>
      </c>
      <c r="AY99" s="233">
        <f t="shared" si="51"/>
        <v>16016</v>
      </c>
      <c r="AZ99" s="233">
        <f t="shared" si="51"/>
        <v>35430</v>
      </c>
      <c r="BA99" s="233">
        <f t="shared" si="51"/>
        <v>100401</v>
      </c>
      <c r="BB99" s="233">
        <f t="shared" si="51"/>
        <v>441729</v>
      </c>
      <c r="BC99" s="233">
        <f>SUM(BC100,BC110,BC124,BC138)</f>
        <v>53436</v>
      </c>
      <c r="BD99" s="233">
        <f t="shared" si="51"/>
        <v>21312</v>
      </c>
      <c r="BE99" s="233">
        <f t="shared" si="51"/>
        <v>192196</v>
      </c>
      <c r="BF99" s="233">
        <f t="shared" si="51"/>
        <v>213508</v>
      </c>
      <c r="BG99" s="233">
        <f t="shared" si="51"/>
        <v>20295</v>
      </c>
      <c r="BH99" s="233">
        <f t="shared" si="51"/>
        <v>38494</v>
      </c>
      <c r="BI99" s="233">
        <f t="shared" si="51"/>
        <v>160382</v>
      </c>
      <c r="BJ99" s="233">
        <f t="shared" si="51"/>
        <v>101647</v>
      </c>
      <c r="BK99" s="233">
        <f t="shared" si="51"/>
        <v>320818</v>
      </c>
      <c r="BL99" s="233">
        <f t="shared" si="51"/>
        <v>450619</v>
      </c>
      <c r="BM99" s="233">
        <f t="shared" si="51"/>
        <v>455145</v>
      </c>
      <c r="BN99" s="233">
        <f t="shared" ref="BN99:CE99" si="52">SUM(BN100,BN110,BN124,BN138)</f>
        <v>160406</v>
      </c>
      <c r="BO99" s="233">
        <f t="shared" si="52"/>
        <v>68941</v>
      </c>
      <c r="BP99" s="233">
        <f t="shared" si="52"/>
        <v>80404</v>
      </c>
      <c r="BQ99" s="233">
        <f t="shared" si="52"/>
        <v>45116</v>
      </c>
      <c r="BR99" s="233">
        <f t="shared" si="52"/>
        <v>182226</v>
      </c>
      <c r="BS99" s="233">
        <f t="shared" si="52"/>
        <v>33105</v>
      </c>
      <c r="BT99" s="233">
        <f t="shared" si="52"/>
        <v>625355</v>
      </c>
      <c r="BU99" s="233">
        <f t="shared" si="52"/>
        <v>252320</v>
      </c>
      <c r="BV99" s="233">
        <f t="shared" si="52"/>
        <v>146224</v>
      </c>
      <c r="BW99" s="233">
        <f t="shared" si="52"/>
        <v>1023899</v>
      </c>
      <c r="BX99" s="233">
        <f t="shared" si="52"/>
        <v>83639</v>
      </c>
      <c r="BY99" s="233">
        <f t="shared" si="52"/>
        <v>168457</v>
      </c>
      <c r="BZ99" s="233">
        <f t="shared" si="52"/>
        <v>252096</v>
      </c>
      <c r="CA99" s="233">
        <f t="shared" si="52"/>
        <v>31169</v>
      </c>
      <c r="CB99" s="233">
        <f t="shared" si="52"/>
        <v>131271</v>
      </c>
      <c r="CC99" s="233">
        <f t="shared" si="52"/>
        <v>53656</v>
      </c>
      <c r="CD99" s="234">
        <f t="shared" si="52"/>
        <v>4912165</v>
      </c>
      <c r="CE99" s="237">
        <f t="shared" si="52"/>
        <v>5200145</v>
      </c>
    </row>
    <row r="100" spans="1:83" s="23" customFormat="1" ht="12" customHeight="1">
      <c r="A100" s="239" t="s">
        <v>315</v>
      </c>
      <c r="B100" s="163">
        <f>SUM(B102:B109)</f>
        <v>12</v>
      </c>
      <c r="C100" s="164">
        <f t="shared" ref="C100:AJ100" si="53">SUM(C102:C109)</f>
        <v>7</v>
      </c>
      <c r="D100" s="164">
        <f t="shared" si="53"/>
        <v>2</v>
      </c>
      <c r="E100" s="240">
        <f>SUM(B100:D100)</f>
        <v>21</v>
      </c>
      <c r="F100" s="163">
        <f t="shared" si="53"/>
        <v>55</v>
      </c>
      <c r="G100" s="164">
        <f t="shared" si="53"/>
        <v>305</v>
      </c>
      <c r="H100" s="164">
        <f t="shared" si="53"/>
        <v>17</v>
      </c>
      <c r="I100" s="164">
        <f t="shared" si="53"/>
        <v>0</v>
      </c>
      <c r="J100" s="241">
        <f>SUM(F100,G100,H100,I100)</f>
        <v>377</v>
      </c>
      <c r="K100" s="163">
        <f t="shared" si="53"/>
        <v>1843</v>
      </c>
      <c r="L100" s="164">
        <f t="shared" si="53"/>
        <v>555</v>
      </c>
      <c r="M100" s="164">
        <f t="shared" si="53"/>
        <v>3085</v>
      </c>
      <c r="N100" s="164">
        <f t="shared" ref="N100" si="54">SUM(N102:N109)</f>
        <v>5483</v>
      </c>
      <c r="O100" s="164">
        <f t="shared" si="53"/>
        <v>1040</v>
      </c>
      <c r="P100" s="164">
        <f t="shared" si="53"/>
        <v>71</v>
      </c>
      <c r="Q100" s="164">
        <f t="shared" si="53"/>
        <v>496</v>
      </c>
      <c r="R100" s="164">
        <f t="shared" si="53"/>
        <v>632</v>
      </c>
      <c r="S100" s="164">
        <f t="shared" si="53"/>
        <v>65</v>
      </c>
      <c r="T100" s="164">
        <f t="shared" si="53"/>
        <v>701</v>
      </c>
      <c r="U100" s="164">
        <f t="shared" si="53"/>
        <v>1357</v>
      </c>
      <c r="V100" s="164">
        <f t="shared" si="53"/>
        <v>828</v>
      </c>
      <c r="W100" s="164">
        <f t="shared" si="53"/>
        <v>532</v>
      </c>
      <c r="X100" s="164">
        <f t="shared" si="53"/>
        <v>150</v>
      </c>
      <c r="Y100" s="164">
        <f t="shared" si="53"/>
        <v>2378</v>
      </c>
      <c r="Z100" s="164">
        <f t="shared" si="53"/>
        <v>1646</v>
      </c>
      <c r="AA100" s="164">
        <f t="shared" si="53"/>
        <v>64</v>
      </c>
      <c r="AB100" s="164">
        <f t="shared" si="53"/>
        <v>1221</v>
      </c>
      <c r="AC100" s="164">
        <f t="shared" si="53"/>
        <v>1929</v>
      </c>
      <c r="AD100" s="164">
        <f t="shared" si="53"/>
        <v>1221</v>
      </c>
      <c r="AE100" s="164">
        <f t="shared" si="53"/>
        <v>1691</v>
      </c>
      <c r="AF100" s="164">
        <f t="shared" si="53"/>
        <v>1969</v>
      </c>
      <c r="AG100" s="164">
        <f t="shared" si="53"/>
        <v>1905</v>
      </c>
      <c r="AH100" s="164">
        <f t="shared" si="53"/>
        <v>617</v>
      </c>
      <c r="AI100" s="164">
        <f t="shared" si="53"/>
        <v>1410</v>
      </c>
      <c r="AJ100" s="164">
        <f t="shared" si="53"/>
        <v>880</v>
      </c>
      <c r="AK100" s="164">
        <f t="shared" ref="AK100:CE100" si="55">SUM(AK102:AK109)</f>
        <v>2845</v>
      </c>
      <c r="AL100" s="164">
        <f t="shared" si="55"/>
        <v>768</v>
      </c>
      <c r="AM100" s="164">
        <f t="shared" si="55"/>
        <v>84</v>
      </c>
      <c r="AN100" s="164">
        <f t="shared" si="55"/>
        <v>565</v>
      </c>
      <c r="AO100" s="242">
        <f>SUM(AN100,AM100,AL100,AK100,AJ100,AI100,AH100,AG100,AF100,AE100,AD100,AC100,AB100,AA100,Z100,Y100,X100,W100,V100,U100,T100,S100,R100,Q100,P100,O100,M100,L100,K100)</f>
        <v>32548</v>
      </c>
      <c r="AP100" s="163">
        <f t="shared" si="55"/>
        <v>3025</v>
      </c>
      <c r="AQ100" s="164">
        <f t="shared" si="55"/>
        <v>457</v>
      </c>
      <c r="AR100" s="241">
        <f>SUM(AP100,AQ100)</f>
        <v>3482</v>
      </c>
      <c r="AS100" s="243">
        <f t="shared" si="55"/>
        <v>1018</v>
      </c>
      <c r="AT100" s="244">
        <f>SUM(AS100,AR100,AO100,J100)</f>
        <v>37425</v>
      </c>
      <c r="AU100" s="163">
        <f t="shared" si="55"/>
        <v>137671</v>
      </c>
      <c r="AV100" s="164">
        <f t="shared" si="55"/>
        <v>752317</v>
      </c>
      <c r="AW100" s="164">
        <f>SUM(AU100:AV100)</f>
        <v>889988</v>
      </c>
      <c r="AX100" s="164">
        <f t="shared" si="55"/>
        <v>1577</v>
      </c>
      <c r="AY100" s="164">
        <f t="shared" si="55"/>
        <v>333</v>
      </c>
      <c r="AZ100" s="164">
        <f t="shared" si="55"/>
        <v>423</v>
      </c>
      <c r="BA100" s="164">
        <f t="shared" si="55"/>
        <v>643</v>
      </c>
      <c r="BB100" s="164">
        <f>SUM(AX100:BA100)</f>
        <v>2976</v>
      </c>
      <c r="BC100" s="164">
        <f>SUM(BC102:BC109)</f>
        <v>495</v>
      </c>
      <c r="BD100" s="164">
        <f t="shared" si="55"/>
        <v>438</v>
      </c>
      <c r="BE100" s="164">
        <f t="shared" si="55"/>
        <v>770</v>
      </c>
      <c r="BF100" s="164">
        <f>SUM(BD100:BE100)</f>
        <v>1208</v>
      </c>
      <c r="BG100" s="164">
        <f t="shared" si="55"/>
        <v>404</v>
      </c>
      <c r="BH100" s="164">
        <f t="shared" si="55"/>
        <v>114</v>
      </c>
      <c r="BI100" s="164">
        <f t="shared" si="55"/>
        <v>-317</v>
      </c>
      <c r="BJ100" s="164">
        <f t="shared" si="55"/>
        <v>-35</v>
      </c>
      <c r="BK100" s="164">
        <f>SUM(BG100:BJ100)</f>
        <v>166</v>
      </c>
      <c r="BL100" s="164">
        <f t="shared" si="55"/>
        <v>11751</v>
      </c>
      <c r="BM100" s="164">
        <f t="shared" si="55"/>
        <v>455145</v>
      </c>
      <c r="BN100" s="164">
        <f t="shared" si="55"/>
        <v>103</v>
      </c>
      <c r="BO100" s="164">
        <f t="shared" si="55"/>
        <v>898</v>
      </c>
      <c r="BP100" s="164">
        <f t="shared" si="55"/>
        <v>49</v>
      </c>
      <c r="BQ100" s="164">
        <f t="shared" si="55"/>
        <v>1411</v>
      </c>
      <c r="BR100" s="164">
        <f t="shared" si="55"/>
        <v>546</v>
      </c>
      <c r="BS100" s="164">
        <f t="shared" si="55"/>
        <v>181</v>
      </c>
      <c r="BT100" s="164">
        <f t="shared" si="55"/>
        <v>587580</v>
      </c>
      <c r="BU100" s="164">
        <f t="shared" si="55"/>
        <v>235473</v>
      </c>
      <c r="BV100" s="164">
        <f t="shared" si="55"/>
        <v>142611</v>
      </c>
      <c r="BW100" s="164">
        <f>BT100+BU100+BV100</f>
        <v>965664</v>
      </c>
      <c r="BX100" s="164">
        <f t="shared" si="55"/>
        <v>275</v>
      </c>
      <c r="BY100" s="164">
        <f t="shared" si="55"/>
        <v>646</v>
      </c>
      <c r="BZ100" s="164">
        <f>BX100+BY100</f>
        <v>921</v>
      </c>
      <c r="CA100" s="164">
        <f t="shared" si="55"/>
        <v>418</v>
      </c>
      <c r="CB100" s="164">
        <f t="shared" si="55"/>
        <v>1119</v>
      </c>
      <c r="CC100" s="164">
        <f t="shared" si="55"/>
        <v>0</v>
      </c>
      <c r="CD100" s="240">
        <f>SUM(CC100,CB100,BC100,CA100,BZ100,BW100,BS100,BR100,BQ100,BP100,BO100,BN100,BM100,BL100,BK100,BF100,BB100,AW100)</f>
        <v>2333039</v>
      </c>
      <c r="CE100" s="243">
        <f t="shared" si="55"/>
        <v>2370485</v>
      </c>
    </row>
    <row r="101" spans="1:83" s="23" customFormat="1" ht="12" customHeight="1">
      <c r="A101" s="245" t="s">
        <v>310</v>
      </c>
      <c r="B101" s="246">
        <f>B100/B$99</f>
        <v>0.32432432432432434</v>
      </c>
      <c r="C101" s="247">
        <f t="shared" ref="C101:AJ101" si="56">C100/C$99</f>
        <v>6.6666666666666666E-2</v>
      </c>
      <c r="D101" s="247">
        <f t="shared" si="56"/>
        <v>0.16666666666666666</v>
      </c>
      <c r="E101" s="248">
        <f t="shared" si="56"/>
        <v>0.13636363636363635</v>
      </c>
      <c r="F101" s="246">
        <f t="shared" si="56"/>
        <v>0.93220338983050843</v>
      </c>
      <c r="G101" s="247">
        <f t="shared" si="56"/>
        <v>0.87142857142857144</v>
      </c>
      <c r="H101" s="247">
        <f t="shared" si="56"/>
        <v>3.4482758620689655E-2</v>
      </c>
      <c r="I101" s="247">
        <v>0</v>
      </c>
      <c r="J101" s="248">
        <f>J100/J$99</f>
        <v>0.41796008869179602</v>
      </c>
      <c r="K101" s="246">
        <f t="shared" si="56"/>
        <v>0.90122249388753051</v>
      </c>
      <c r="L101" s="247">
        <f t="shared" si="56"/>
        <v>0.93908629441624369</v>
      </c>
      <c r="M101" s="247">
        <f t="shared" si="56"/>
        <v>0.92559255925592554</v>
      </c>
      <c r="N101" s="247">
        <f>N100/N$99</f>
        <v>0.91857932652035512</v>
      </c>
      <c r="O101" s="247">
        <f t="shared" si="56"/>
        <v>0.93357271095152605</v>
      </c>
      <c r="P101" s="247">
        <f t="shared" si="56"/>
        <v>0.57258064516129037</v>
      </c>
      <c r="Q101" s="247">
        <f t="shared" si="56"/>
        <v>0.91009174311926611</v>
      </c>
      <c r="R101" s="247">
        <f t="shared" si="56"/>
        <v>0.88145048814504878</v>
      </c>
      <c r="S101" s="247">
        <f t="shared" si="56"/>
        <v>0.38461538461538464</v>
      </c>
      <c r="T101" s="247">
        <f t="shared" si="56"/>
        <v>0.98041958041958044</v>
      </c>
      <c r="U101" s="247">
        <f t="shared" si="56"/>
        <v>0.77014755959137349</v>
      </c>
      <c r="V101" s="247">
        <f t="shared" si="56"/>
        <v>0.99638989169675085</v>
      </c>
      <c r="W101" s="247">
        <f t="shared" si="56"/>
        <v>1</v>
      </c>
      <c r="X101" s="247">
        <f t="shared" si="56"/>
        <v>1</v>
      </c>
      <c r="Y101" s="247">
        <f t="shared" si="56"/>
        <v>0.63821792807300048</v>
      </c>
      <c r="Z101" s="247">
        <f t="shared" si="56"/>
        <v>0.70371953826421552</v>
      </c>
      <c r="AA101" s="247">
        <f t="shared" si="56"/>
        <v>7.823960880195599E-2</v>
      </c>
      <c r="AB101" s="247">
        <f t="shared" si="56"/>
        <v>0.56137931034482758</v>
      </c>
      <c r="AC101" s="247">
        <f t="shared" si="56"/>
        <v>0.8512797881729921</v>
      </c>
      <c r="AD101" s="247">
        <f t="shared" si="56"/>
        <v>0.90780669144981407</v>
      </c>
      <c r="AE101" s="247">
        <f t="shared" si="56"/>
        <v>0.81259010091302264</v>
      </c>
      <c r="AF101" s="247">
        <f t="shared" si="56"/>
        <v>0.85164359861591699</v>
      </c>
      <c r="AG101" s="247">
        <f t="shared" si="56"/>
        <v>0.86043360433604332</v>
      </c>
      <c r="AH101" s="247">
        <f t="shared" si="56"/>
        <v>0.18759501368197021</v>
      </c>
      <c r="AI101" s="247">
        <f t="shared" si="56"/>
        <v>0.72717895822588963</v>
      </c>
      <c r="AJ101" s="247">
        <f t="shared" si="56"/>
        <v>0.39783001808318263</v>
      </c>
      <c r="AK101" s="247">
        <f t="shared" ref="AK101:CB101" si="57">AK100/AK$99</f>
        <v>0.54722061934987498</v>
      </c>
      <c r="AL101" s="247">
        <f t="shared" si="57"/>
        <v>0.46573681018799273</v>
      </c>
      <c r="AM101" s="247">
        <f t="shared" si="57"/>
        <v>8.5539714867617106E-2</v>
      </c>
      <c r="AN101" s="247">
        <f t="shared" si="57"/>
        <v>0.84580838323353291</v>
      </c>
      <c r="AO101" s="249">
        <f t="shared" si="57"/>
        <v>0.68032272898290203</v>
      </c>
      <c r="AP101" s="250">
        <f t="shared" si="57"/>
        <v>1.6723240051745299E-2</v>
      </c>
      <c r="AQ101" s="251">
        <f t="shared" si="57"/>
        <v>8.0547085676013885E-3</v>
      </c>
      <c r="AR101" s="249">
        <f t="shared" si="57"/>
        <v>1.465346367986264E-2</v>
      </c>
      <c r="AS101" s="252">
        <f t="shared" si="57"/>
        <v>0.69773817683344752</v>
      </c>
      <c r="AT101" s="252">
        <f t="shared" si="57"/>
        <v>0.13002647432823997</v>
      </c>
      <c r="AU101" s="246">
        <f t="shared" si="57"/>
        <v>0.99170166326905484</v>
      </c>
      <c r="AV101" s="247">
        <f t="shared" si="57"/>
        <v>0.96973310062670948</v>
      </c>
      <c r="AW101" s="247">
        <f t="shared" si="57"/>
        <v>0.97306753289067272</v>
      </c>
      <c r="AX101" s="247">
        <f t="shared" si="57"/>
        <v>5.4401446105656788E-3</v>
      </c>
      <c r="AY101" s="247">
        <f t="shared" si="57"/>
        <v>2.0791708291708292E-2</v>
      </c>
      <c r="AZ101" s="247">
        <f t="shared" si="57"/>
        <v>1.1939034716342082E-2</v>
      </c>
      <c r="BA101" s="247">
        <f t="shared" si="57"/>
        <v>6.40431868208484E-3</v>
      </c>
      <c r="BB101" s="247">
        <f t="shared" si="57"/>
        <v>6.7371623778379958E-3</v>
      </c>
      <c r="BC101" s="247">
        <f>BC100/BC$99</f>
        <v>9.2634179205030309E-3</v>
      </c>
      <c r="BD101" s="247">
        <f t="shared" si="57"/>
        <v>2.0551801801801804E-2</v>
      </c>
      <c r="BE101" s="247">
        <f t="shared" si="57"/>
        <v>4.0063268746487963E-3</v>
      </c>
      <c r="BF101" s="247">
        <f t="shared" si="57"/>
        <v>5.6578676208854E-3</v>
      </c>
      <c r="BG101" s="247">
        <f t="shared" si="57"/>
        <v>1.9906380881990638E-2</v>
      </c>
      <c r="BH101" s="247">
        <f t="shared" si="57"/>
        <v>2.9615004935834156E-3</v>
      </c>
      <c r="BI101" s="247">
        <f t="shared" si="57"/>
        <v>-1.9765310321607165E-3</v>
      </c>
      <c r="BJ101" s="247">
        <f t="shared" si="57"/>
        <v>-3.4432890296811513E-4</v>
      </c>
      <c r="BK101" s="247">
        <f t="shared" si="57"/>
        <v>5.1742732639689789E-4</v>
      </c>
      <c r="BL101" s="247">
        <f t="shared" si="57"/>
        <v>2.6077462335143436E-2</v>
      </c>
      <c r="BM101" s="247">
        <f t="shared" si="57"/>
        <v>1</v>
      </c>
      <c r="BN101" s="247">
        <f t="shared" si="57"/>
        <v>6.4212061892946653E-4</v>
      </c>
      <c r="BO101" s="247">
        <f t="shared" si="57"/>
        <v>1.3025630611682453E-2</v>
      </c>
      <c r="BP101" s="247">
        <f t="shared" si="57"/>
        <v>6.0942241679518428E-4</v>
      </c>
      <c r="BQ101" s="247">
        <f t="shared" si="57"/>
        <v>3.1274935721251881E-2</v>
      </c>
      <c r="BR101" s="247">
        <f t="shared" si="57"/>
        <v>2.9962793454282044E-3</v>
      </c>
      <c r="BS101" s="247">
        <f t="shared" si="57"/>
        <v>5.4674520465186529E-3</v>
      </c>
      <c r="BT101" s="247">
        <f t="shared" si="57"/>
        <v>0.93959431043167485</v>
      </c>
      <c r="BU101" s="247">
        <f t="shared" si="57"/>
        <v>0.93323161065313887</v>
      </c>
      <c r="BV101" s="247">
        <f t="shared" si="57"/>
        <v>0.97529133384396538</v>
      </c>
      <c r="BW101" s="247">
        <f t="shared" si="57"/>
        <v>0.94312427299958301</v>
      </c>
      <c r="BX101" s="247">
        <f t="shared" si="57"/>
        <v>3.2879398366790612E-3</v>
      </c>
      <c r="BY101" s="247">
        <f t="shared" si="57"/>
        <v>3.8348065084858451E-3</v>
      </c>
      <c r="BZ101" s="247">
        <f t="shared" si="57"/>
        <v>3.6533701447067782E-3</v>
      </c>
      <c r="CA101" s="247">
        <f t="shared" si="57"/>
        <v>1.341076069171292E-2</v>
      </c>
      <c r="CB101" s="247">
        <f t="shared" si="57"/>
        <v>8.5243503896519409E-3</v>
      </c>
      <c r="CC101" s="247">
        <v>0</v>
      </c>
      <c r="CD101" s="249">
        <f>CD100/CD$99</f>
        <v>0.47495126894149525</v>
      </c>
      <c r="CE101" s="252">
        <f>CE100/CE$99</f>
        <v>0.45584978880396604</v>
      </c>
    </row>
    <row r="102" spans="1:83" s="21" customFormat="1" ht="12" customHeight="1">
      <c r="A102" s="186" t="s">
        <v>164</v>
      </c>
      <c r="B102" s="187">
        <v>0</v>
      </c>
      <c r="C102" s="188">
        <v>0</v>
      </c>
      <c r="D102" s="188">
        <v>0</v>
      </c>
      <c r="E102" s="189">
        <f t="shared" ref="E102:E110" si="58">SUM(B102:D102)</f>
        <v>0</v>
      </c>
      <c r="F102" s="187">
        <v>0</v>
      </c>
      <c r="G102" s="188">
        <v>0</v>
      </c>
      <c r="H102" s="188">
        <v>0</v>
      </c>
      <c r="I102" s="188">
        <v>0</v>
      </c>
      <c r="J102" s="192">
        <f t="shared" ref="J102:J110" si="59">SUM(F102,G102,H102,I102)</f>
        <v>0</v>
      </c>
      <c r="K102" s="187">
        <v>0</v>
      </c>
      <c r="L102" s="188">
        <v>0</v>
      </c>
      <c r="M102" s="188">
        <v>0</v>
      </c>
      <c r="N102" s="188">
        <f t="shared" ref="N102:N109" si="60">SUM(K102:M102)</f>
        <v>0</v>
      </c>
      <c r="O102" s="188">
        <v>0</v>
      </c>
      <c r="P102" s="188">
        <v>0</v>
      </c>
      <c r="Q102" s="188">
        <v>0</v>
      </c>
      <c r="R102" s="188">
        <v>0</v>
      </c>
      <c r="S102" s="188">
        <v>0</v>
      </c>
      <c r="T102" s="188">
        <v>0</v>
      </c>
      <c r="U102" s="188">
        <v>0</v>
      </c>
      <c r="V102" s="188">
        <v>0</v>
      </c>
      <c r="W102" s="188">
        <v>0</v>
      </c>
      <c r="X102" s="188">
        <v>0</v>
      </c>
      <c r="Y102" s="188">
        <v>0</v>
      </c>
      <c r="Z102" s="188">
        <v>0</v>
      </c>
      <c r="AA102" s="188">
        <v>0</v>
      </c>
      <c r="AB102" s="188">
        <v>0</v>
      </c>
      <c r="AC102" s="188">
        <v>0</v>
      </c>
      <c r="AD102" s="188">
        <v>0</v>
      </c>
      <c r="AE102" s="188">
        <v>0</v>
      </c>
      <c r="AF102" s="188">
        <v>0</v>
      </c>
      <c r="AG102" s="188">
        <v>0</v>
      </c>
      <c r="AH102" s="188">
        <v>0</v>
      </c>
      <c r="AI102" s="188">
        <v>0</v>
      </c>
      <c r="AJ102" s="188">
        <v>0</v>
      </c>
      <c r="AK102" s="188">
        <v>2730</v>
      </c>
      <c r="AL102" s="188">
        <v>165</v>
      </c>
      <c r="AM102" s="188">
        <v>0</v>
      </c>
      <c r="AN102" s="188">
        <v>0</v>
      </c>
      <c r="AO102" s="193">
        <f t="shared" ref="AO102:AO110" si="61">SUM(AN102,AM102,AL102,AK102,AJ102,AI102,AH102,AG102,AF102,AE102,AD102,AC102,AB102,AA102,Z102,Y102,X102,W102,V102,U102,T102,S102,R102,Q102,P102,O102,M102,L102,K102)</f>
        <v>2895</v>
      </c>
      <c r="AP102" s="190">
        <v>0</v>
      </c>
      <c r="AQ102" s="191">
        <v>0</v>
      </c>
      <c r="AR102" s="192">
        <f t="shared" ref="AR102:AR110" si="62">SUM(AP102,AQ102)</f>
        <v>0</v>
      </c>
      <c r="AS102" s="194">
        <v>0</v>
      </c>
      <c r="AT102" s="195">
        <f t="shared" ref="AT102:AT110" si="63">SUM(AS102,AR102,AO102,J102)</f>
        <v>2895</v>
      </c>
      <c r="AU102" s="187">
        <v>137579</v>
      </c>
      <c r="AV102" s="188">
        <v>41</v>
      </c>
      <c r="AW102" s="188">
        <f t="shared" ref="AW102:AW110" si="64">SUM(AU102:AV102)</f>
        <v>137620</v>
      </c>
      <c r="AX102" s="188">
        <v>0</v>
      </c>
      <c r="AY102" s="188">
        <v>0</v>
      </c>
      <c r="AZ102" s="188">
        <v>0</v>
      </c>
      <c r="BA102" s="188">
        <v>-10</v>
      </c>
      <c r="BB102" s="188">
        <f t="shared" ref="BB102:BB110" si="65">SUM(AX102:BA102)</f>
        <v>-10</v>
      </c>
      <c r="BC102" s="188">
        <v>0</v>
      </c>
      <c r="BD102" s="188">
        <v>0</v>
      </c>
      <c r="BE102" s="188">
        <v>0</v>
      </c>
      <c r="BF102" s="188">
        <f t="shared" ref="BF102:BF110" si="66">SUM(BD102:BE102)</f>
        <v>0</v>
      </c>
      <c r="BG102" s="188">
        <v>0</v>
      </c>
      <c r="BH102" s="188">
        <v>0</v>
      </c>
      <c r="BI102" s="188">
        <v>0</v>
      </c>
      <c r="BJ102" s="188">
        <v>0</v>
      </c>
      <c r="BK102" s="188">
        <f t="shared" ref="BK102:BK109" si="67">BG102+BH102+BI102+BJ102</f>
        <v>0</v>
      </c>
      <c r="BL102" s="188">
        <v>0</v>
      </c>
      <c r="BM102" s="188">
        <v>0</v>
      </c>
      <c r="BN102" s="188">
        <v>0</v>
      </c>
      <c r="BO102" s="188">
        <v>0</v>
      </c>
      <c r="BP102" s="188">
        <v>0</v>
      </c>
      <c r="BQ102" s="188">
        <v>102</v>
      </c>
      <c r="BR102" s="188">
        <v>0</v>
      </c>
      <c r="BS102" s="188">
        <v>0</v>
      </c>
      <c r="BT102" s="188">
        <v>0</v>
      </c>
      <c r="BU102" s="188">
        <v>0</v>
      </c>
      <c r="BV102" s="188">
        <v>0</v>
      </c>
      <c r="BW102" s="188">
        <f t="shared" ref="BW102:BW110" si="68">BT102+BU102+BV102</f>
        <v>0</v>
      </c>
      <c r="BX102" s="188">
        <v>0</v>
      </c>
      <c r="BY102" s="188">
        <v>0</v>
      </c>
      <c r="BZ102" s="188">
        <f t="shared" ref="BZ102:BZ110" si="69">BX102+BY102</f>
        <v>0</v>
      </c>
      <c r="CA102" s="188">
        <v>0</v>
      </c>
      <c r="CB102" s="188">
        <v>0</v>
      </c>
      <c r="CC102" s="188">
        <v>0</v>
      </c>
      <c r="CD102" s="189">
        <f t="shared" ref="CD102:CD110" si="70">SUM(CC102,CB102,BC102,CA102,BZ102,BW102,BS102,BR102,BQ102,BP102,BO102,BN102,BM102,BL102,BK102,BF102,BB102,AW102)</f>
        <v>137712</v>
      </c>
      <c r="CE102" s="194">
        <v>140607</v>
      </c>
    </row>
    <row r="103" spans="1:83" s="21" customFormat="1" ht="12" customHeight="1">
      <c r="A103" s="177" t="s">
        <v>165</v>
      </c>
      <c r="B103" s="253">
        <v>0</v>
      </c>
      <c r="C103" s="254">
        <v>0</v>
      </c>
      <c r="D103" s="254">
        <v>0</v>
      </c>
      <c r="E103" s="255">
        <f t="shared" si="58"/>
        <v>0</v>
      </c>
      <c r="F103" s="253">
        <v>11</v>
      </c>
      <c r="G103" s="254">
        <v>-1</v>
      </c>
      <c r="H103" s="254">
        <v>-1</v>
      </c>
      <c r="I103" s="254">
        <v>0</v>
      </c>
      <c r="J103" s="256">
        <f t="shared" si="59"/>
        <v>9</v>
      </c>
      <c r="K103" s="253">
        <v>1797</v>
      </c>
      <c r="L103" s="254">
        <v>63</v>
      </c>
      <c r="M103" s="254">
        <v>2471</v>
      </c>
      <c r="N103" s="254">
        <f t="shared" si="60"/>
        <v>4331</v>
      </c>
      <c r="O103" s="254">
        <v>876</v>
      </c>
      <c r="P103" s="254">
        <v>65</v>
      </c>
      <c r="Q103" s="254">
        <v>215</v>
      </c>
      <c r="R103" s="254">
        <v>529</v>
      </c>
      <c r="S103" s="254">
        <v>34</v>
      </c>
      <c r="T103" s="254">
        <v>113</v>
      </c>
      <c r="U103" s="254">
        <v>143</v>
      </c>
      <c r="V103" s="254">
        <v>52</v>
      </c>
      <c r="W103" s="254">
        <v>18</v>
      </c>
      <c r="X103" s="254">
        <v>79</v>
      </c>
      <c r="Y103" s="254">
        <v>479</v>
      </c>
      <c r="Z103" s="254">
        <v>786</v>
      </c>
      <c r="AA103" s="254">
        <v>33</v>
      </c>
      <c r="AB103" s="254">
        <v>965</v>
      </c>
      <c r="AC103" s="254">
        <v>451</v>
      </c>
      <c r="AD103" s="254">
        <v>351</v>
      </c>
      <c r="AE103" s="254">
        <v>62</v>
      </c>
      <c r="AF103" s="254">
        <v>105</v>
      </c>
      <c r="AG103" s="254">
        <v>497</v>
      </c>
      <c r="AH103" s="254">
        <v>549</v>
      </c>
      <c r="AI103" s="254">
        <v>607</v>
      </c>
      <c r="AJ103" s="254">
        <v>755</v>
      </c>
      <c r="AK103" s="254">
        <v>0</v>
      </c>
      <c r="AL103" s="254">
        <v>0</v>
      </c>
      <c r="AM103" s="254">
        <v>53</v>
      </c>
      <c r="AN103" s="254">
        <v>347</v>
      </c>
      <c r="AO103" s="257">
        <f t="shared" si="61"/>
        <v>12495</v>
      </c>
      <c r="AP103" s="258">
        <v>0</v>
      </c>
      <c r="AQ103" s="25">
        <v>0</v>
      </c>
      <c r="AR103" s="256">
        <f t="shared" si="62"/>
        <v>0</v>
      </c>
      <c r="AS103" s="259">
        <v>0</v>
      </c>
      <c r="AT103" s="260">
        <f t="shared" si="63"/>
        <v>12504</v>
      </c>
      <c r="AU103" s="253">
        <v>82</v>
      </c>
      <c r="AV103" s="254">
        <v>750238</v>
      </c>
      <c r="AW103" s="254">
        <f t="shared" si="64"/>
        <v>750320</v>
      </c>
      <c r="AX103" s="254">
        <v>270</v>
      </c>
      <c r="AY103" s="254">
        <v>7</v>
      </c>
      <c r="AZ103" s="254">
        <v>17</v>
      </c>
      <c r="BA103" s="254">
        <v>0</v>
      </c>
      <c r="BB103" s="254">
        <f t="shared" si="65"/>
        <v>294</v>
      </c>
      <c r="BC103" s="254">
        <v>370</v>
      </c>
      <c r="BD103" s="254">
        <v>250</v>
      </c>
      <c r="BE103" s="254">
        <v>96</v>
      </c>
      <c r="BF103" s="254">
        <f t="shared" si="66"/>
        <v>346</v>
      </c>
      <c r="BG103" s="254">
        <v>179</v>
      </c>
      <c r="BH103" s="254">
        <v>73</v>
      </c>
      <c r="BI103" s="254">
        <v>-880</v>
      </c>
      <c r="BJ103" s="254">
        <v>-134</v>
      </c>
      <c r="BK103" s="254">
        <f t="shared" si="67"/>
        <v>-762</v>
      </c>
      <c r="BL103" s="254">
        <v>0</v>
      </c>
      <c r="BM103" s="254">
        <v>0</v>
      </c>
      <c r="BN103" s="254">
        <v>-3</v>
      </c>
      <c r="BO103" s="254">
        <v>12</v>
      </c>
      <c r="BP103" s="254">
        <v>21</v>
      </c>
      <c r="BQ103" s="254">
        <v>112</v>
      </c>
      <c r="BR103" s="254">
        <v>71</v>
      </c>
      <c r="BS103" s="254">
        <v>108</v>
      </c>
      <c r="BT103" s="254">
        <v>212</v>
      </c>
      <c r="BU103" s="254">
        <v>9</v>
      </c>
      <c r="BV103" s="254">
        <v>0</v>
      </c>
      <c r="BW103" s="254">
        <f t="shared" si="68"/>
        <v>221</v>
      </c>
      <c r="BX103" s="254">
        <v>96</v>
      </c>
      <c r="BY103" s="254">
        <v>0</v>
      </c>
      <c r="BZ103" s="254">
        <f t="shared" si="69"/>
        <v>96</v>
      </c>
      <c r="CA103" s="254">
        <v>91</v>
      </c>
      <c r="CB103" s="254">
        <v>853</v>
      </c>
      <c r="CC103" s="254">
        <v>0</v>
      </c>
      <c r="CD103" s="255">
        <f t="shared" si="70"/>
        <v>752150</v>
      </c>
      <c r="CE103" s="259">
        <v>764654</v>
      </c>
    </row>
    <row r="104" spans="1:83" s="21" customFormat="1" ht="12" customHeight="1">
      <c r="A104" s="186" t="s">
        <v>179</v>
      </c>
      <c r="B104" s="187">
        <v>12</v>
      </c>
      <c r="C104" s="188">
        <v>7</v>
      </c>
      <c r="D104" s="188">
        <v>2</v>
      </c>
      <c r="E104" s="189">
        <f t="shared" si="58"/>
        <v>21</v>
      </c>
      <c r="F104" s="187">
        <v>44</v>
      </c>
      <c r="G104" s="188">
        <v>306</v>
      </c>
      <c r="H104" s="188">
        <v>18</v>
      </c>
      <c r="I104" s="188">
        <v>0</v>
      </c>
      <c r="J104" s="192">
        <f t="shared" si="59"/>
        <v>368</v>
      </c>
      <c r="K104" s="187">
        <v>46</v>
      </c>
      <c r="L104" s="188">
        <v>492</v>
      </c>
      <c r="M104" s="188">
        <v>614</v>
      </c>
      <c r="N104" s="188">
        <f t="shared" si="60"/>
        <v>1152</v>
      </c>
      <c r="O104" s="188">
        <v>164</v>
      </c>
      <c r="P104" s="188">
        <v>6</v>
      </c>
      <c r="Q104" s="188">
        <v>281</v>
      </c>
      <c r="R104" s="188">
        <v>103</v>
      </c>
      <c r="S104" s="188">
        <v>31</v>
      </c>
      <c r="T104" s="188">
        <v>588</v>
      </c>
      <c r="U104" s="188">
        <v>1214</v>
      </c>
      <c r="V104" s="188">
        <v>776</v>
      </c>
      <c r="W104" s="188">
        <v>514</v>
      </c>
      <c r="X104" s="188">
        <v>71</v>
      </c>
      <c r="Y104" s="188">
        <v>1899</v>
      </c>
      <c r="Z104" s="188">
        <v>860</v>
      </c>
      <c r="AA104" s="188">
        <v>31</v>
      </c>
      <c r="AB104" s="188">
        <v>256</v>
      </c>
      <c r="AC104" s="188">
        <v>1478</v>
      </c>
      <c r="AD104" s="188">
        <v>870</v>
      </c>
      <c r="AE104" s="188">
        <v>1629</v>
      </c>
      <c r="AF104" s="188">
        <v>1864</v>
      </c>
      <c r="AG104" s="188">
        <v>1408</v>
      </c>
      <c r="AH104" s="188">
        <v>68</v>
      </c>
      <c r="AI104" s="188">
        <v>803</v>
      </c>
      <c r="AJ104" s="188">
        <v>125</v>
      </c>
      <c r="AK104" s="188">
        <v>115</v>
      </c>
      <c r="AL104" s="188">
        <v>603</v>
      </c>
      <c r="AM104" s="188">
        <v>31</v>
      </c>
      <c r="AN104" s="188">
        <v>218</v>
      </c>
      <c r="AO104" s="193">
        <f t="shared" si="61"/>
        <v>17158</v>
      </c>
      <c r="AP104" s="190">
        <v>3025</v>
      </c>
      <c r="AQ104" s="191">
        <v>457</v>
      </c>
      <c r="AR104" s="192">
        <f t="shared" si="62"/>
        <v>3482</v>
      </c>
      <c r="AS104" s="194">
        <v>1018</v>
      </c>
      <c r="AT104" s="195">
        <f t="shared" si="63"/>
        <v>22026</v>
      </c>
      <c r="AU104" s="187">
        <v>10</v>
      </c>
      <c r="AV104" s="188">
        <v>2038</v>
      </c>
      <c r="AW104" s="188">
        <f t="shared" si="64"/>
        <v>2048</v>
      </c>
      <c r="AX104" s="188">
        <v>1307</v>
      </c>
      <c r="AY104" s="188">
        <v>326</v>
      </c>
      <c r="AZ104" s="188">
        <v>406</v>
      </c>
      <c r="BA104" s="188">
        <v>653</v>
      </c>
      <c r="BB104" s="188">
        <f t="shared" si="65"/>
        <v>2692</v>
      </c>
      <c r="BC104" s="188">
        <v>125</v>
      </c>
      <c r="BD104" s="188">
        <v>188</v>
      </c>
      <c r="BE104" s="188">
        <v>674</v>
      </c>
      <c r="BF104" s="188">
        <f t="shared" si="66"/>
        <v>862</v>
      </c>
      <c r="BG104" s="188">
        <v>225</v>
      </c>
      <c r="BH104" s="188">
        <v>41</v>
      </c>
      <c r="BI104" s="188">
        <v>563</v>
      </c>
      <c r="BJ104" s="188">
        <v>99</v>
      </c>
      <c r="BK104" s="188">
        <f t="shared" si="67"/>
        <v>928</v>
      </c>
      <c r="BL104" s="188">
        <v>11751</v>
      </c>
      <c r="BM104" s="188">
        <v>119170</v>
      </c>
      <c r="BN104" s="188">
        <v>106</v>
      </c>
      <c r="BO104" s="188">
        <v>886</v>
      </c>
      <c r="BP104" s="188">
        <v>28</v>
      </c>
      <c r="BQ104" s="188">
        <v>1197</v>
      </c>
      <c r="BR104" s="188">
        <v>475</v>
      </c>
      <c r="BS104" s="188">
        <v>73</v>
      </c>
      <c r="BT104" s="188">
        <v>1448</v>
      </c>
      <c r="BU104" s="188">
        <v>112</v>
      </c>
      <c r="BV104" s="188">
        <v>0</v>
      </c>
      <c r="BW104" s="188">
        <f t="shared" si="68"/>
        <v>1560</v>
      </c>
      <c r="BX104" s="188">
        <v>179</v>
      </c>
      <c r="BY104" s="188">
        <v>646</v>
      </c>
      <c r="BZ104" s="188">
        <f t="shared" si="69"/>
        <v>825</v>
      </c>
      <c r="CA104" s="188">
        <v>327</v>
      </c>
      <c r="CB104" s="188">
        <v>266</v>
      </c>
      <c r="CC104" s="188">
        <v>0</v>
      </c>
      <c r="CD104" s="189">
        <f t="shared" si="70"/>
        <v>143319</v>
      </c>
      <c r="CE104" s="194">
        <v>165366</v>
      </c>
    </row>
    <row r="105" spans="1:83" s="21" customFormat="1" ht="12" customHeight="1">
      <c r="A105" s="177" t="s">
        <v>180</v>
      </c>
      <c r="B105" s="253">
        <v>0</v>
      </c>
      <c r="C105" s="254">
        <v>0</v>
      </c>
      <c r="D105" s="254">
        <v>0</v>
      </c>
      <c r="E105" s="255">
        <f t="shared" si="58"/>
        <v>0</v>
      </c>
      <c r="F105" s="253">
        <v>0</v>
      </c>
      <c r="G105" s="254">
        <v>0</v>
      </c>
      <c r="H105" s="254">
        <v>0</v>
      </c>
      <c r="I105" s="254">
        <v>0</v>
      </c>
      <c r="J105" s="256">
        <f t="shared" si="59"/>
        <v>0</v>
      </c>
      <c r="K105" s="253">
        <v>0</v>
      </c>
      <c r="L105" s="254">
        <v>0</v>
      </c>
      <c r="M105" s="254">
        <v>0</v>
      </c>
      <c r="N105" s="254">
        <f t="shared" si="60"/>
        <v>0</v>
      </c>
      <c r="O105" s="254">
        <v>0</v>
      </c>
      <c r="P105" s="254">
        <v>0</v>
      </c>
      <c r="Q105" s="254">
        <v>0</v>
      </c>
      <c r="R105" s="254">
        <v>0</v>
      </c>
      <c r="S105" s="254">
        <v>0</v>
      </c>
      <c r="T105" s="254">
        <v>0</v>
      </c>
      <c r="U105" s="254">
        <v>0</v>
      </c>
      <c r="V105" s="254">
        <v>0</v>
      </c>
      <c r="W105" s="254">
        <v>0</v>
      </c>
      <c r="X105" s="254">
        <v>0</v>
      </c>
      <c r="Y105" s="254">
        <v>0</v>
      </c>
      <c r="Z105" s="254">
        <v>0</v>
      </c>
      <c r="AA105" s="254">
        <v>0</v>
      </c>
      <c r="AB105" s="254">
        <v>0</v>
      </c>
      <c r="AC105" s="254">
        <v>0</v>
      </c>
      <c r="AD105" s="254">
        <v>0</v>
      </c>
      <c r="AE105" s="254">
        <v>0</v>
      </c>
      <c r="AF105" s="254">
        <v>0</v>
      </c>
      <c r="AG105" s="254">
        <v>0</v>
      </c>
      <c r="AH105" s="254">
        <v>0</v>
      </c>
      <c r="AI105" s="254">
        <v>0</v>
      </c>
      <c r="AJ105" s="254">
        <v>0</v>
      </c>
      <c r="AK105" s="254">
        <v>0</v>
      </c>
      <c r="AL105" s="254">
        <v>0</v>
      </c>
      <c r="AM105" s="254">
        <v>0</v>
      </c>
      <c r="AN105" s="254">
        <v>0</v>
      </c>
      <c r="AO105" s="257">
        <f t="shared" si="61"/>
        <v>0</v>
      </c>
      <c r="AP105" s="258">
        <v>0</v>
      </c>
      <c r="AQ105" s="25">
        <v>0</v>
      </c>
      <c r="AR105" s="256">
        <f t="shared" si="62"/>
        <v>0</v>
      </c>
      <c r="AS105" s="259">
        <v>0</v>
      </c>
      <c r="AT105" s="260">
        <f t="shared" si="63"/>
        <v>0</v>
      </c>
      <c r="AU105" s="253">
        <v>0</v>
      </c>
      <c r="AV105" s="254">
        <v>0</v>
      </c>
      <c r="AW105" s="254">
        <f t="shared" si="64"/>
        <v>0</v>
      </c>
      <c r="AX105" s="254">
        <v>0</v>
      </c>
      <c r="AY105" s="254">
        <v>0</v>
      </c>
      <c r="AZ105" s="254">
        <v>0</v>
      </c>
      <c r="BA105" s="254">
        <v>0</v>
      </c>
      <c r="BB105" s="254">
        <f t="shared" si="65"/>
        <v>0</v>
      </c>
      <c r="BC105" s="254">
        <v>0</v>
      </c>
      <c r="BD105" s="254">
        <v>0</v>
      </c>
      <c r="BE105" s="254">
        <v>0</v>
      </c>
      <c r="BF105" s="254">
        <f t="shared" si="66"/>
        <v>0</v>
      </c>
      <c r="BG105" s="254">
        <v>0</v>
      </c>
      <c r="BH105" s="254">
        <v>0</v>
      </c>
      <c r="BI105" s="254">
        <v>0</v>
      </c>
      <c r="BJ105" s="254">
        <v>0</v>
      </c>
      <c r="BK105" s="254">
        <f t="shared" si="67"/>
        <v>0</v>
      </c>
      <c r="BL105" s="254">
        <v>0</v>
      </c>
      <c r="BM105" s="254">
        <v>335975</v>
      </c>
      <c r="BN105" s="254">
        <v>0</v>
      </c>
      <c r="BO105" s="254">
        <v>0</v>
      </c>
      <c r="BP105" s="254">
        <v>0</v>
      </c>
      <c r="BQ105" s="254">
        <v>0</v>
      </c>
      <c r="BR105" s="254">
        <v>0</v>
      </c>
      <c r="BS105" s="254">
        <v>0</v>
      </c>
      <c r="BT105" s="254">
        <v>0</v>
      </c>
      <c r="BU105" s="254">
        <v>0</v>
      </c>
      <c r="BV105" s="254">
        <v>0</v>
      </c>
      <c r="BW105" s="254">
        <f t="shared" si="68"/>
        <v>0</v>
      </c>
      <c r="BX105" s="254">
        <v>0</v>
      </c>
      <c r="BY105" s="254">
        <v>0</v>
      </c>
      <c r="BZ105" s="254">
        <f t="shared" si="69"/>
        <v>0</v>
      </c>
      <c r="CA105" s="254">
        <v>0</v>
      </c>
      <c r="CB105" s="254">
        <v>0</v>
      </c>
      <c r="CC105" s="254">
        <v>0</v>
      </c>
      <c r="CD105" s="255">
        <f t="shared" si="70"/>
        <v>335975</v>
      </c>
      <c r="CE105" s="259">
        <v>335975</v>
      </c>
    </row>
    <row r="106" spans="1:83" s="21" customFormat="1" ht="12" customHeight="1">
      <c r="A106" s="186" t="s">
        <v>189</v>
      </c>
      <c r="B106" s="187">
        <v>0</v>
      </c>
      <c r="C106" s="188">
        <v>0</v>
      </c>
      <c r="D106" s="188">
        <v>0</v>
      </c>
      <c r="E106" s="189">
        <f t="shared" si="58"/>
        <v>0</v>
      </c>
      <c r="F106" s="187">
        <v>0</v>
      </c>
      <c r="G106" s="188">
        <v>0</v>
      </c>
      <c r="H106" s="188">
        <v>0</v>
      </c>
      <c r="I106" s="188">
        <v>0</v>
      </c>
      <c r="J106" s="192">
        <f t="shared" si="59"/>
        <v>0</v>
      </c>
      <c r="K106" s="187">
        <v>0</v>
      </c>
      <c r="L106" s="188">
        <v>0</v>
      </c>
      <c r="M106" s="188">
        <v>0</v>
      </c>
      <c r="N106" s="188">
        <f t="shared" si="60"/>
        <v>0</v>
      </c>
      <c r="O106" s="188">
        <v>0</v>
      </c>
      <c r="P106" s="188">
        <v>0</v>
      </c>
      <c r="Q106" s="188">
        <v>0</v>
      </c>
      <c r="R106" s="188">
        <v>0</v>
      </c>
      <c r="S106" s="188">
        <v>0</v>
      </c>
      <c r="T106" s="188">
        <v>0</v>
      </c>
      <c r="U106" s="188">
        <v>0</v>
      </c>
      <c r="V106" s="188">
        <v>0</v>
      </c>
      <c r="W106" s="188">
        <v>0</v>
      </c>
      <c r="X106" s="188">
        <v>0</v>
      </c>
      <c r="Y106" s="188">
        <v>0</v>
      </c>
      <c r="Z106" s="188">
        <v>0</v>
      </c>
      <c r="AA106" s="188">
        <v>0</v>
      </c>
      <c r="AB106" s="188">
        <v>0</v>
      </c>
      <c r="AC106" s="188">
        <v>0</v>
      </c>
      <c r="AD106" s="188">
        <v>0</v>
      </c>
      <c r="AE106" s="188">
        <v>0</v>
      </c>
      <c r="AF106" s="188">
        <v>0</v>
      </c>
      <c r="AG106" s="188">
        <v>0</v>
      </c>
      <c r="AH106" s="188">
        <v>0</v>
      </c>
      <c r="AI106" s="188">
        <v>0</v>
      </c>
      <c r="AJ106" s="188">
        <v>0</v>
      </c>
      <c r="AK106" s="188">
        <v>0</v>
      </c>
      <c r="AL106" s="188">
        <v>0</v>
      </c>
      <c r="AM106" s="188">
        <v>0</v>
      </c>
      <c r="AN106" s="188">
        <v>0</v>
      </c>
      <c r="AO106" s="193">
        <f t="shared" si="61"/>
        <v>0</v>
      </c>
      <c r="AP106" s="190">
        <v>0</v>
      </c>
      <c r="AQ106" s="191">
        <v>0</v>
      </c>
      <c r="AR106" s="192">
        <f t="shared" si="62"/>
        <v>0</v>
      </c>
      <c r="AS106" s="194">
        <v>0</v>
      </c>
      <c r="AT106" s="195">
        <f t="shared" si="63"/>
        <v>0</v>
      </c>
      <c r="AU106" s="187">
        <v>0</v>
      </c>
      <c r="AV106" s="188">
        <v>0</v>
      </c>
      <c r="AW106" s="188">
        <f t="shared" si="64"/>
        <v>0</v>
      </c>
      <c r="AX106" s="188">
        <v>0</v>
      </c>
      <c r="AY106" s="188">
        <v>0</v>
      </c>
      <c r="AZ106" s="188">
        <v>0</v>
      </c>
      <c r="BA106" s="188">
        <v>0</v>
      </c>
      <c r="BB106" s="188">
        <f t="shared" si="65"/>
        <v>0</v>
      </c>
      <c r="BC106" s="188">
        <v>0</v>
      </c>
      <c r="BD106" s="188">
        <v>0</v>
      </c>
      <c r="BE106" s="188">
        <v>0</v>
      </c>
      <c r="BF106" s="188">
        <f t="shared" si="66"/>
        <v>0</v>
      </c>
      <c r="BG106" s="188">
        <v>0</v>
      </c>
      <c r="BH106" s="188">
        <v>0</v>
      </c>
      <c r="BI106" s="188">
        <v>0</v>
      </c>
      <c r="BJ106" s="188">
        <v>0</v>
      </c>
      <c r="BK106" s="188">
        <f t="shared" si="67"/>
        <v>0</v>
      </c>
      <c r="BL106" s="188">
        <v>0</v>
      </c>
      <c r="BM106" s="188">
        <v>0</v>
      </c>
      <c r="BN106" s="188">
        <v>0</v>
      </c>
      <c r="BO106" s="188">
        <v>0</v>
      </c>
      <c r="BP106" s="188">
        <v>0</v>
      </c>
      <c r="BQ106" s="188">
        <v>0</v>
      </c>
      <c r="BR106" s="188">
        <v>0</v>
      </c>
      <c r="BS106" s="188">
        <v>0</v>
      </c>
      <c r="BT106" s="188">
        <v>573744</v>
      </c>
      <c r="BU106" s="188">
        <v>0</v>
      </c>
      <c r="BV106" s="188">
        <v>0</v>
      </c>
      <c r="BW106" s="188">
        <f t="shared" si="68"/>
        <v>573744</v>
      </c>
      <c r="BX106" s="188">
        <v>0</v>
      </c>
      <c r="BY106" s="188">
        <v>0</v>
      </c>
      <c r="BZ106" s="188">
        <f t="shared" si="69"/>
        <v>0</v>
      </c>
      <c r="CA106" s="188">
        <v>0</v>
      </c>
      <c r="CB106" s="188">
        <v>0</v>
      </c>
      <c r="CC106" s="188">
        <v>0</v>
      </c>
      <c r="CD106" s="189">
        <f t="shared" si="70"/>
        <v>573744</v>
      </c>
      <c r="CE106" s="194">
        <v>573744</v>
      </c>
    </row>
    <row r="107" spans="1:83" s="21" customFormat="1" ht="12" customHeight="1">
      <c r="A107" s="177" t="s">
        <v>190</v>
      </c>
      <c r="B107" s="253">
        <v>0</v>
      </c>
      <c r="C107" s="254">
        <v>0</v>
      </c>
      <c r="D107" s="254">
        <v>0</v>
      </c>
      <c r="E107" s="255">
        <f t="shared" si="58"/>
        <v>0</v>
      </c>
      <c r="F107" s="253">
        <v>0</v>
      </c>
      <c r="G107" s="254">
        <v>0</v>
      </c>
      <c r="H107" s="254">
        <v>0</v>
      </c>
      <c r="I107" s="254">
        <v>0</v>
      </c>
      <c r="J107" s="256">
        <f t="shared" si="59"/>
        <v>0</v>
      </c>
      <c r="K107" s="253">
        <v>0</v>
      </c>
      <c r="L107" s="254">
        <v>0</v>
      </c>
      <c r="M107" s="254">
        <v>0</v>
      </c>
      <c r="N107" s="254">
        <f t="shared" si="60"/>
        <v>0</v>
      </c>
      <c r="O107" s="254">
        <v>0</v>
      </c>
      <c r="P107" s="254">
        <v>0</v>
      </c>
      <c r="Q107" s="254">
        <v>0</v>
      </c>
      <c r="R107" s="254">
        <v>0</v>
      </c>
      <c r="S107" s="254">
        <v>0</v>
      </c>
      <c r="T107" s="254">
        <v>0</v>
      </c>
      <c r="U107" s="254">
        <v>0</v>
      </c>
      <c r="V107" s="254">
        <v>0</v>
      </c>
      <c r="W107" s="254">
        <v>0</v>
      </c>
      <c r="X107" s="254">
        <v>0</v>
      </c>
      <c r="Y107" s="254">
        <v>0</v>
      </c>
      <c r="Z107" s="254">
        <v>0</v>
      </c>
      <c r="AA107" s="254">
        <v>0</v>
      </c>
      <c r="AB107" s="254">
        <v>0</v>
      </c>
      <c r="AC107" s="254">
        <v>0</v>
      </c>
      <c r="AD107" s="254">
        <v>0</v>
      </c>
      <c r="AE107" s="254">
        <v>0</v>
      </c>
      <c r="AF107" s="254">
        <v>0</v>
      </c>
      <c r="AG107" s="254">
        <v>0</v>
      </c>
      <c r="AH107" s="254">
        <v>0</v>
      </c>
      <c r="AI107" s="254">
        <v>0</v>
      </c>
      <c r="AJ107" s="254">
        <v>0</v>
      </c>
      <c r="AK107" s="254">
        <v>0</v>
      </c>
      <c r="AL107" s="254">
        <v>0</v>
      </c>
      <c r="AM107" s="254">
        <v>0</v>
      </c>
      <c r="AN107" s="254">
        <v>0</v>
      </c>
      <c r="AO107" s="257">
        <f t="shared" si="61"/>
        <v>0</v>
      </c>
      <c r="AP107" s="258">
        <v>0</v>
      </c>
      <c r="AQ107" s="25">
        <v>0</v>
      </c>
      <c r="AR107" s="256">
        <f t="shared" si="62"/>
        <v>0</v>
      </c>
      <c r="AS107" s="259">
        <v>0</v>
      </c>
      <c r="AT107" s="260">
        <f t="shared" si="63"/>
        <v>0</v>
      </c>
      <c r="AU107" s="253">
        <v>0</v>
      </c>
      <c r="AV107" s="254">
        <v>0</v>
      </c>
      <c r="AW107" s="254">
        <f t="shared" si="64"/>
        <v>0</v>
      </c>
      <c r="AX107" s="254">
        <v>0</v>
      </c>
      <c r="AY107" s="254">
        <v>0</v>
      </c>
      <c r="AZ107" s="254">
        <v>0</v>
      </c>
      <c r="BA107" s="254">
        <v>0</v>
      </c>
      <c r="BB107" s="254">
        <f t="shared" si="65"/>
        <v>0</v>
      </c>
      <c r="BC107" s="254">
        <v>0</v>
      </c>
      <c r="BD107" s="254">
        <v>0</v>
      </c>
      <c r="BE107" s="254">
        <v>0</v>
      </c>
      <c r="BF107" s="254">
        <f t="shared" si="66"/>
        <v>0</v>
      </c>
      <c r="BG107" s="254">
        <v>0</v>
      </c>
      <c r="BH107" s="254">
        <v>0</v>
      </c>
      <c r="BI107" s="254">
        <v>0</v>
      </c>
      <c r="BJ107" s="254">
        <v>0</v>
      </c>
      <c r="BK107" s="254">
        <f t="shared" si="67"/>
        <v>0</v>
      </c>
      <c r="BL107" s="254">
        <v>0</v>
      </c>
      <c r="BM107" s="254">
        <v>0</v>
      </c>
      <c r="BN107" s="254">
        <v>0</v>
      </c>
      <c r="BO107" s="254">
        <v>0</v>
      </c>
      <c r="BP107" s="254">
        <v>0</v>
      </c>
      <c r="BQ107" s="254">
        <v>0</v>
      </c>
      <c r="BR107" s="254">
        <v>0</v>
      </c>
      <c r="BS107" s="254">
        <v>0</v>
      </c>
      <c r="BT107" s="254">
        <v>12176</v>
      </c>
      <c r="BU107" s="254">
        <v>0</v>
      </c>
      <c r="BV107" s="254">
        <v>0</v>
      </c>
      <c r="BW107" s="254">
        <f t="shared" si="68"/>
        <v>12176</v>
      </c>
      <c r="BX107" s="254">
        <v>0</v>
      </c>
      <c r="BY107" s="254">
        <v>0</v>
      </c>
      <c r="BZ107" s="254">
        <f t="shared" si="69"/>
        <v>0</v>
      </c>
      <c r="CA107" s="254">
        <v>0</v>
      </c>
      <c r="CB107" s="254">
        <v>0</v>
      </c>
      <c r="CC107" s="254">
        <v>0</v>
      </c>
      <c r="CD107" s="255">
        <f t="shared" si="70"/>
        <v>12176</v>
      </c>
      <c r="CE107" s="259">
        <v>12176</v>
      </c>
    </row>
    <row r="108" spans="1:83" s="21" customFormat="1" ht="12" customHeight="1">
      <c r="A108" s="186" t="s">
        <v>191</v>
      </c>
      <c r="B108" s="187">
        <v>0</v>
      </c>
      <c r="C108" s="188">
        <v>0</v>
      </c>
      <c r="D108" s="188">
        <v>0</v>
      </c>
      <c r="E108" s="189">
        <f t="shared" si="58"/>
        <v>0</v>
      </c>
      <c r="F108" s="187">
        <v>0</v>
      </c>
      <c r="G108" s="188">
        <v>0</v>
      </c>
      <c r="H108" s="188">
        <v>0</v>
      </c>
      <c r="I108" s="188">
        <v>0</v>
      </c>
      <c r="J108" s="192">
        <f t="shared" si="59"/>
        <v>0</v>
      </c>
      <c r="K108" s="187">
        <v>0</v>
      </c>
      <c r="L108" s="188">
        <v>0</v>
      </c>
      <c r="M108" s="188">
        <v>0</v>
      </c>
      <c r="N108" s="188">
        <f t="shared" si="60"/>
        <v>0</v>
      </c>
      <c r="O108" s="188">
        <v>0</v>
      </c>
      <c r="P108" s="188">
        <v>0</v>
      </c>
      <c r="Q108" s="188">
        <v>0</v>
      </c>
      <c r="R108" s="188">
        <v>0</v>
      </c>
      <c r="S108" s="188">
        <v>0</v>
      </c>
      <c r="T108" s="188">
        <v>0</v>
      </c>
      <c r="U108" s="188">
        <v>0</v>
      </c>
      <c r="V108" s="188">
        <v>0</v>
      </c>
      <c r="W108" s="188">
        <v>0</v>
      </c>
      <c r="X108" s="188">
        <v>0</v>
      </c>
      <c r="Y108" s="188">
        <v>0</v>
      </c>
      <c r="Z108" s="188">
        <v>0</v>
      </c>
      <c r="AA108" s="188">
        <v>0</v>
      </c>
      <c r="AB108" s="188">
        <v>0</v>
      </c>
      <c r="AC108" s="188">
        <v>0</v>
      </c>
      <c r="AD108" s="188">
        <v>0</v>
      </c>
      <c r="AE108" s="188">
        <v>0</v>
      </c>
      <c r="AF108" s="188">
        <v>0</v>
      </c>
      <c r="AG108" s="188">
        <v>0</v>
      </c>
      <c r="AH108" s="188">
        <v>0</v>
      </c>
      <c r="AI108" s="188">
        <v>0</v>
      </c>
      <c r="AJ108" s="188">
        <v>0</v>
      </c>
      <c r="AK108" s="188">
        <v>0</v>
      </c>
      <c r="AL108" s="188">
        <v>0</v>
      </c>
      <c r="AM108" s="188">
        <v>0</v>
      </c>
      <c r="AN108" s="188">
        <v>0</v>
      </c>
      <c r="AO108" s="193">
        <f t="shared" si="61"/>
        <v>0</v>
      </c>
      <c r="AP108" s="190">
        <v>0</v>
      </c>
      <c r="AQ108" s="191">
        <v>0</v>
      </c>
      <c r="AR108" s="192">
        <f t="shared" si="62"/>
        <v>0</v>
      </c>
      <c r="AS108" s="194">
        <v>0</v>
      </c>
      <c r="AT108" s="195">
        <f t="shared" si="63"/>
        <v>0</v>
      </c>
      <c r="AU108" s="187">
        <v>0</v>
      </c>
      <c r="AV108" s="188">
        <v>0</v>
      </c>
      <c r="AW108" s="188">
        <f t="shared" si="64"/>
        <v>0</v>
      </c>
      <c r="AX108" s="188">
        <v>0</v>
      </c>
      <c r="AY108" s="188">
        <v>0</v>
      </c>
      <c r="AZ108" s="188">
        <v>0</v>
      </c>
      <c r="BA108" s="188">
        <v>0</v>
      </c>
      <c r="BB108" s="188">
        <f t="shared" si="65"/>
        <v>0</v>
      </c>
      <c r="BC108" s="188">
        <v>0</v>
      </c>
      <c r="BD108" s="188">
        <v>0</v>
      </c>
      <c r="BE108" s="188">
        <v>0</v>
      </c>
      <c r="BF108" s="188">
        <f t="shared" si="66"/>
        <v>0</v>
      </c>
      <c r="BG108" s="188">
        <v>0</v>
      </c>
      <c r="BH108" s="188">
        <v>0</v>
      </c>
      <c r="BI108" s="188">
        <v>0</v>
      </c>
      <c r="BJ108" s="188">
        <v>0</v>
      </c>
      <c r="BK108" s="188">
        <f t="shared" si="67"/>
        <v>0</v>
      </c>
      <c r="BL108" s="188">
        <v>0</v>
      </c>
      <c r="BM108" s="188">
        <v>0</v>
      </c>
      <c r="BN108" s="188">
        <v>0</v>
      </c>
      <c r="BO108" s="188">
        <v>0</v>
      </c>
      <c r="BP108" s="188">
        <v>0</v>
      </c>
      <c r="BQ108" s="188">
        <v>0</v>
      </c>
      <c r="BR108" s="188">
        <v>0</v>
      </c>
      <c r="BS108" s="188">
        <v>0</v>
      </c>
      <c r="BT108" s="188">
        <v>0</v>
      </c>
      <c r="BU108" s="188">
        <v>235352</v>
      </c>
      <c r="BV108" s="188">
        <v>0</v>
      </c>
      <c r="BW108" s="188">
        <f t="shared" si="68"/>
        <v>235352</v>
      </c>
      <c r="BX108" s="188">
        <v>0</v>
      </c>
      <c r="BY108" s="188">
        <v>0</v>
      </c>
      <c r="BZ108" s="188">
        <f t="shared" si="69"/>
        <v>0</v>
      </c>
      <c r="CA108" s="188">
        <v>0</v>
      </c>
      <c r="CB108" s="188">
        <v>0</v>
      </c>
      <c r="CC108" s="188">
        <v>0</v>
      </c>
      <c r="CD108" s="189">
        <f t="shared" si="70"/>
        <v>235352</v>
      </c>
      <c r="CE108" s="194">
        <v>235352</v>
      </c>
    </row>
    <row r="109" spans="1:83" s="21" customFormat="1" ht="12" customHeight="1">
      <c r="A109" s="177" t="s">
        <v>193</v>
      </c>
      <c r="B109" s="253">
        <v>0</v>
      </c>
      <c r="C109" s="254">
        <v>0</v>
      </c>
      <c r="D109" s="254">
        <v>0</v>
      </c>
      <c r="E109" s="255">
        <f t="shared" si="58"/>
        <v>0</v>
      </c>
      <c r="F109" s="253">
        <v>0</v>
      </c>
      <c r="G109" s="254">
        <v>0</v>
      </c>
      <c r="H109" s="254">
        <v>0</v>
      </c>
      <c r="I109" s="254">
        <v>0</v>
      </c>
      <c r="J109" s="256">
        <f t="shared" si="59"/>
        <v>0</v>
      </c>
      <c r="K109" s="253">
        <v>0</v>
      </c>
      <c r="L109" s="254">
        <v>0</v>
      </c>
      <c r="M109" s="254">
        <v>0</v>
      </c>
      <c r="N109" s="254">
        <f t="shared" si="60"/>
        <v>0</v>
      </c>
      <c r="O109" s="254">
        <v>0</v>
      </c>
      <c r="P109" s="254">
        <v>0</v>
      </c>
      <c r="Q109" s="254">
        <v>0</v>
      </c>
      <c r="R109" s="254">
        <v>0</v>
      </c>
      <c r="S109" s="254">
        <v>0</v>
      </c>
      <c r="T109" s="254">
        <v>0</v>
      </c>
      <c r="U109" s="254">
        <v>0</v>
      </c>
      <c r="V109" s="254">
        <v>0</v>
      </c>
      <c r="W109" s="254">
        <v>0</v>
      </c>
      <c r="X109" s="254">
        <v>0</v>
      </c>
      <c r="Y109" s="254">
        <v>0</v>
      </c>
      <c r="Z109" s="254">
        <v>0</v>
      </c>
      <c r="AA109" s="254">
        <v>0</v>
      </c>
      <c r="AB109" s="254">
        <v>0</v>
      </c>
      <c r="AC109" s="254">
        <v>0</v>
      </c>
      <c r="AD109" s="254">
        <v>0</v>
      </c>
      <c r="AE109" s="254">
        <v>0</v>
      </c>
      <c r="AF109" s="254">
        <v>0</v>
      </c>
      <c r="AG109" s="254">
        <v>0</v>
      </c>
      <c r="AH109" s="254">
        <v>0</v>
      </c>
      <c r="AI109" s="254">
        <v>0</v>
      </c>
      <c r="AJ109" s="254">
        <v>0</v>
      </c>
      <c r="AK109" s="254">
        <v>0</v>
      </c>
      <c r="AL109" s="254">
        <v>0</v>
      </c>
      <c r="AM109" s="254">
        <v>0</v>
      </c>
      <c r="AN109" s="254">
        <v>0</v>
      </c>
      <c r="AO109" s="257">
        <f t="shared" si="61"/>
        <v>0</v>
      </c>
      <c r="AP109" s="258">
        <v>0</v>
      </c>
      <c r="AQ109" s="25">
        <v>0</v>
      </c>
      <c r="AR109" s="256">
        <f t="shared" si="62"/>
        <v>0</v>
      </c>
      <c r="AS109" s="259">
        <v>0</v>
      </c>
      <c r="AT109" s="260">
        <f t="shared" si="63"/>
        <v>0</v>
      </c>
      <c r="AU109" s="253">
        <v>0</v>
      </c>
      <c r="AV109" s="254">
        <v>0</v>
      </c>
      <c r="AW109" s="254">
        <f t="shared" si="64"/>
        <v>0</v>
      </c>
      <c r="AX109" s="254">
        <v>0</v>
      </c>
      <c r="AY109" s="254">
        <v>0</v>
      </c>
      <c r="AZ109" s="254">
        <v>0</v>
      </c>
      <c r="BA109" s="254">
        <v>0</v>
      </c>
      <c r="BB109" s="254">
        <f t="shared" si="65"/>
        <v>0</v>
      </c>
      <c r="BC109" s="254">
        <v>0</v>
      </c>
      <c r="BD109" s="254">
        <v>0</v>
      </c>
      <c r="BE109" s="254">
        <v>0</v>
      </c>
      <c r="BF109" s="254">
        <f t="shared" si="66"/>
        <v>0</v>
      </c>
      <c r="BG109" s="254">
        <v>0</v>
      </c>
      <c r="BH109" s="254">
        <v>0</v>
      </c>
      <c r="BI109" s="254">
        <v>0</v>
      </c>
      <c r="BJ109" s="254">
        <v>0</v>
      </c>
      <c r="BK109" s="254">
        <f t="shared" si="67"/>
        <v>0</v>
      </c>
      <c r="BL109" s="254">
        <v>0</v>
      </c>
      <c r="BM109" s="254">
        <v>0</v>
      </c>
      <c r="BN109" s="254">
        <v>0</v>
      </c>
      <c r="BO109" s="254">
        <v>0</v>
      </c>
      <c r="BP109" s="254">
        <v>0</v>
      </c>
      <c r="BQ109" s="254">
        <v>0</v>
      </c>
      <c r="BR109" s="254">
        <v>0</v>
      </c>
      <c r="BS109" s="254">
        <v>0</v>
      </c>
      <c r="BT109" s="254">
        <v>0</v>
      </c>
      <c r="BU109" s="254">
        <v>0</v>
      </c>
      <c r="BV109" s="254">
        <v>142611</v>
      </c>
      <c r="BW109" s="254">
        <f t="shared" si="68"/>
        <v>142611</v>
      </c>
      <c r="BX109" s="254">
        <v>0</v>
      </c>
      <c r="BY109" s="254">
        <v>0</v>
      </c>
      <c r="BZ109" s="254">
        <f t="shared" si="69"/>
        <v>0</v>
      </c>
      <c r="CA109" s="254">
        <v>0</v>
      </c>
      <c r="CB109" s="254">
        <v>0</v>
      </c>
      <c r="CC109" s="254">
        <v>0</v>
      </c>
      <c r="CD109" s="255">
        <f t="shared" si="70"/>
        <v>142611</v>
      </c>
      <c r="CE109" s="259">
        <v>142611</v>
      </c>
    </row>
    <row r="110" spans="1:83" s="21" customFormat="1" ht="12" customHeight="1">
      <c r="A110" s="261" t="s">
        <v>312</v>
      </c>
      <c r="B110" s="224">
        <f>SUM(B112:B123)</f>
        <v>25</v>
      </c>
      <c r="C110" s="225">
        <f>SUM(C112:C123)</f>
        <v>98</v>
      </c>
      <c r="D110" s="225">
        <f>SUM(D112:D123)</f>
        <v>10</v>
      </c>
      <c r="E110" s="226">
        <f t="shared" si="58"/>
        <v>133</v>
      </c>
      <c r="F110" s="224">
        <f>SUM(F112:F123)</f>
        <v>0</v>
      </c>
      <c r="G110" s="225">
        <f>SUM(G112:G123)</f>
        <v>0</v>
      </c>
      <c r="H110" s="225">
        <f>SUM(H112:H123)</f>
        <v>0</v>
      </c>
      <c r="I110" s="225">
        <f>SUM(I112:I123)</f>
        <v>0</v>
      </c>
      <c r="J110" s="227">
        <f t="shared" si="59"/>
        <v>0</v>
      </c>
      <c r="K110" s="224">
        <f t="shared" ref="K110:AN110" si="71">SUM(K112:K123)</f>
        <v>0</v>
      </c>
      <c r="L110" s="225">
        <f t="shared" si="71"/>
        <v>0</v>
      </c>
      <c r="M110" s="225">
        <f t="shared" si="71"/>
        <v>0</v>
      </c>
      <c r="N110" s="225">
        <f t="shared" si="71"/>
        <v>0</v>
      </c>
      <c r="O110" s="225">
        <f t="shared" si="71"/>
        <v>0</v>
      </c>
      <c r="P110" s="225">
        <f t="shared" si="71"/>
        <v>0</v>
      </c>
      <c r="Q110" s="225">
        <f t="shared" si="71"/>
        <v>0</v>
      </c>
      <c r="R110" s="225">
        <f t="shared" si="71"/>
        <v>0</v>
      </c>
      <c r="S110" s="225">
        <f t="shared" si="71"/>
        <v>0</v>
      </c>
      <c r="T110" s="225">
        <f t="shared" si="71"/>
        <v>0</v>
      </c>
      <c r="U110" s="225">
        <f t="shared" si="71"/>
        <v>0</v>
      </c>
      <c r="V110" s="225">
        <f t="shared" si="71"/>
        <v>0</v>
      </c>
      <c r="W110" s="225">
        <f t="shared" si="71"/>
        <v>0</v>
      </c>
      <c r="X110" s="225">
        <f t="shared" si="71"/>
        <v>0</v>
      </c>
      <c r="Y110" s="225">
        <f t="shared" si="71"/>
        <v>0</v>
      </c>
      <c r="Z110" s="225">
        <f t="shared" si="71"/>
        <v>0</v>
      </c>
      <c r="AA110" s="225">
        <f t="shared" si="71"/>
        <v>0</v>
      </c>
      <c r="AB110" s="225">
        <f t="shared" si="71"/>
        <v>0</v>
      </c>
      <c r="AC110" s="225">
        <f t="shared" si="71"/>
        <v>0</v>
      </c>
      <c r="AD110" s="225">
        <f t="shared" si="71"/>
        <v>0</v>
      </c>
      <c r="AE110" s="225">
        <f t="shared" si="71"/>
        <v>0</v>
      </c>
      <c r="AF110" s="225">
        <f t="shared" si="71"/>
        <v>0</v>
      </c>
      <c r="AG110" s="225">
        <f t="shared" si="71"/>
        <v>0</v>
      </c>
      <c r="AH110" s="225">
        <f t="shared" si="71"/>
        <v>931</v>
      </c>
      <c r="AI110" s="225">
        <f t="shared" si="71"/>
        <v>0</v>
      </c>
      <c r="AJ110" s="225">
        <f t="shared" si="71"/>
        <v>0</v>
      </c>
      <c r="AK110" s="225">
        <f t="shared" si="71"/>
        <v>0</v>
      </c>
      <c r="AL110" s="225">
        <f t="shared" si="71"/>
        <v>0</v>
      </c>
      <c r="AM110" s="225">
        <f t="shared" si="71"/>
        <v>0</v>
      </c>
      <c r="AN110" s="225">
        <f t="shared" si="71"/>
        <v>0</v>
      </c>
      <c r="AO110" s="228">
        <f t="shared" si="61"/>
        <v>931</v>
      </c>
      <c r="AP110" s="224">
        <f>SUM(AP112:AP123)</f>
        <v>0</v>
      </c>
      <c r="AQ110" s="225">
        <f>SUM(AQ112:AQ123)</f>
        <v>56269</v>
      </c>
      <c r="AR110" s="227">
        <f t="shared" si="62"/>
        <v>56269</v>
      </c>
      <c r="AS110" s="229">
        <f>SUM(AS112:AS123)</f>
        <v>0</v>
      </c>
      <c r="AT110" s="230">
        <f t="shared" si="63"/>
        <v>57200</v>
      </c>
      <c r="AU110" s="224">
        <f>SUM(AU112:AU123)</f>
        <v>365</v>
      </c>
      <c r="AV110" s="225">
        <f>SUM(AV112:AV123)</f>
        <v>9527</v>
      </c>
      <c r="AW110" s="225">
        <f t="shared" si="64"/>
        <v>9892</v>
      </c>
      <c r="AX110" s="225">
        <f>SUM(AX112:AX123)</f>
        <v>277972</v>
      </c>
      <c r="AY110" s="225">
        <f>SUM(AY112:AY123)</f>
        <v>15683</v>
      </c>
      <c r="AZ110" s="225">
        <f>SUM(AZ112:AZ123)</f>
        <v>35007</v>
      </c>
      <c r="BA110" s="225">
        <f>SUM(BA112:BA123)</f>
        <v>99636</v>
      </c>
      <c r="BB110" s="225">
        <f t="shared" si="65"/>
        <v>428298</v>
      </c>
      <c r="BC110" s="225">
        <f>SUM(BC112:BC123)</f>
        <v>0</v>
      </c>
      <c r="BD110" s="225">
        <f>SUM(BD112:BD123)</f>
        <v>20874</v>
      </c>
      <c r="BE110" s="225">
        <f>SUM(BE112:BE123)</f>
        <v>0</v>
      </c>
      <c r="BF110" s="225">
        <f t="shared" si="66"/>
        <v>20874</v>
      </c>
      <c r="BG110" s="225">
        <f>SUM(BG112:BG123)</f>
        <v>0</v>
      </c>
      <c r="BH110" s="225">
        <f>SUM(BH112:BH123)</f>
        <v>0</v>
      </c>
      <c r="BI110" s="225">
        <f>SUM(BI112:BI123)</f>
        <v>0</v>
      </c>
      <c r="BJ110" s="225">
        <f>SUM(BJ112:BJ123)</f>
        <v>0</v>
      </c>
      <c r="BK110" s="225">
        <f>SUM(BG110:BJ110)</f>
        <v>0</v>
      </c>
      <c r="BL110" s="225">
        <f t="shared" ref="BL110:BV110" si="72">SUM(BL112:BL123)</f>
        <v>0</v>
      </c>
      <c r="BM110" s="225">
        <f t="shared" si="72"/>
        <v>0</v>
      </c>
      <c r="BN110" s="225">
        <f t="shared" si="72"/>
        <v>0</v>
      </c>
      <c r="BO110" s="225">
        <f t="shared" si="72"/>
        <v>0</v>
      </c>
      <c r="BP110" s="225">
        <f t="shared" si="72"/>
        <v>0</v>
      </c>
      <c r="BQ110" s="225">
        <f t="shared" si="72"/>
        <v>7</v>
      </c>
      <c r="BR110" s="225">
        <f t="shared" si="72"/>
        <v>106599</v>
      </c>
      <c r="BS110" s="225">
        <f t="shared" si="72"/>
        <v>32924</v>
      </c>
      <c r="BT110" s="225">
        <f t="shared" si="72"/>
        <v>8724</v>
      </c>
      <c r="BU110" s="225">
        <f t="shared" si="72"/>
        <v>332</v>
      </c>
      <c r="BV110" s="225">
        <f t="shared" si="72"/>
        <v>2</v>
      </c>
      <c r="BW110" s="225">
        <f t="shared" si="68"/>
        <v>9058</v>
      </c>
      <c r="BX110" s="225">
        <f>SUM(BX112:BX123)</f>
        <v>0</v>
      </c>
      <c r="BY110" s="225">
        <f>SUM(BY112:BY123)</f>
        <v>0</v>
      </c>
      <c r="BZ110" s="225">
        <f t="shared" si="69"/>
        <v>0</v>
      </c>
      <c r="CA110" s="225">
        <f>SUM(CA112:CA123)</f>
        <v>0</v>
      </c>
      <c r="CB110" s="225">
        <f>SUM(CB112:CB123)</f>
        <v>95992</v>
      </c>
      <c r="CC110" s="225">
        <f>SUM(CC112:CC123)</f>
        <v>0</v>
      </c>
      <c r="CD110" s="226">
        <f t="shared" si="70"/>
        <v>703644</v>
      </c>
      <c r="CE110" s="229">
        <f>SUM(CE112:CE123)</f>
        <v>760977</v>
      </c>
    </row>
    <row r="111" spans="1:83" s="21" customFormat="1" ht="12" customHeight="1">
      <c r="A111" s="245" t="s">
        <v>310</v>
      </c>
      <c r="B111" s="250">
        <f>B110/B$99</f>
        <v>0.67567567567567566</v>
      </c>
      <c r="C111" s="251">
        <f t="shared" ref="C111:AJ111" si="73">C110/C$99</f>
        <v>0.93333333333333335</v>
      </c>
      <c r="D111" s="251">
        <f t="shared" si="73"/>
        <v>0.83333333333333337</v>
      </c>
      <c r="E111" s="248">
        <f t="shared" si="73"/>
        <v>0.86363636363636365</v>
      </c>
      <c r="F111" s="250">
        <f t="shared" si="73"/>
        <v>0</v>
      </c>
      <c r="G111" s="251">
        <f t="shared" si="73"/>
        <v>0</v>
      </c>
      <c r="H111" s="251">
        <f t="shared" si="73"/>
        <v>0</v>
      </c>
      <c r="I111" s="251">
        <v>0</v>
      </c>
      <c r="J111" s="248">
        <f>J110/J$99</f>
        <v>0</v>
      </c>
      <c r="K111" s="250">
        <f t="shared" si="73"/>
        <v>0</v>
      </c>
      <c r="L111" s="251">
        <f t="shared" si="73"/>
        <v>0</v>
      </c>
      <c r="M111" s="251">
        <f t="shared" si="73"/>
        <v>0</v>
      </c>
      <c r="N111" s="251">
        <f>N110/N$99</f>
        <v>0</v>
      </c>
      <c r="O111" s="251">
        <f t="shared" si="73"/>
        <v>0</v>
      </c>
      <c r="P111" s="251">
        <f t="shared" si="73"/>
        <v>0</v>
      </c>
      <c r="Q111" s="251">
        <f t="shared" si="73"/>
        <v>0</v>
      </c>
      <c r="R111" s="251">
        <f t="shared" si="73"/>
        <v>0</v>
      </c>
      <c r="S111" s="251">
        <f t="shared" si="73"/>
        <v>0</v>
      </c>
      <c r="T111" s="251">
        <f t="shared" si="73"/>
        <v>0</v>
      </c>
      <c r="U111" s="251">
        <f t="shared" si="73"/>
        <v>0</v>
      </c>
      <c r="V111" s="251">
        <f t="shared" si="73"/>
        <v>0</v>
      </c>
      <c r="W111" s="251">
        <f t="shared" si="73"/>
        <v>0</v>
      </c>
      <c r="X111" s="251">
        <f t="shared" si="73"/>
        <v>0</v>
      </c>
      <c r="Y111" s="251">
        <f t="shared" si="73"/>
        <v>0</v>
      </c>
      <c r="Z111" s="251">
        <f t="shared" si="73"/>
        <v>0</v>
      </c>
      <c r="AA111" s="251">
        <f t="shared" si="73"/>
        <v>0</v>
      </c>
      <c r="AB111" s="251">
        <f t="shared" si="73"/>
        <v>0</v>
      </c>
      <c r="AC111" s="251">
        <f t="shared" si="73"/>
        <v>0</v>
      </c>
      <c r="AD111" s="251">
        <f t="shared" si="73"/>
        <v>0</v>
      </c>
      <c r="AE111" s="251">
        <f t="shared" si="73"/>
        <v>0</v>
      </c>
      <c r="AF111" s="251">
        <f t="shared" si="73"/>
        <v>0</v>
      </c>
      <c r="AG111" s="251">
        <f t="shared" si="73"/>
        <v>0</v>
      </c>
      <c r="AH111" s="251">
        <f t="shared" si="73"/>
        <v>0.28306476132563091</v>
      </c>
      <c r="AI111" s="251">
        <f t="shared" si="73"/>
        <v>0</v>
      </c>
      <c r="AJ111" s="251">
        <f t="shared" si="73"/>
        <v>0</v>
      </c>
      <c r="AK111" s="251">
        <f t="shared" ref="AK111:CB111" si="74">AK110/AK$99</f>
        <v>0</v>
      </c>
      <c r="AL111" s="251">
        <f t="shared" si="74"/>
        <v>0</v>
      </c>
      <c r="AM111" s="251">
        <f t="shared" si="74"/>
        <v>0</v>
      </c>
      <c r="AN111" s="251">
        <f t="shared" si="74"/>
        <v>0</v>
      </c>
      <c r="AO111" s="248">
        <f t="shared" si="74"/>
        <v>1.9459888800635424E-2</v>
      </c>
      <c r="AP111" s="250">
        <f t="shared" si="74"/>
        <v>0</v>
      </c>
      <c r="AQ111" s="251">
        <f t="shared" si="74"/>
        <v>0.99175141442092463</v>
      </c>
      <c r="AR111" s="248">
        <f t="shared" si="74"/>
        <v>0.23679946806496005</v>
      </c>
      <c r="AS111" s="262">
        <f t="shared" si="74"/>
        <v>0</v>
      </c>
      <c r="AT111" s="262">
        <f t="shared" si="74"/>
        <v>0.1987311778644042</v>
      </c>
      <c r="AU111" s="250">
        <f t="shared" si="74"/>
        <v>2.6292473149262009E-3</v>
      </c>
      <c r="AV111" s="251">
        <f t="shared" si="74"/>
        <v>1.2280258520903637E-2</v>
      </c>
      <c r="AW111" s="251">
        <f t="shared" si="74"/>
        <v>1.0815408786808962E-2</v>
      </c>
      <c r="AX111" s="251">
        <f t="shared" si="74"/>
        <v>0.95891431685996376</v>
      </c>
      <c r="AY111" s="251">
        <f t="shared" si="74"/>
        <v>0.97920829170829171</v>
      </c>
      <c r="AZ111" s="251">
        <f t="shared" si="74"/>
        <v>0.98806096528365794</v>
      </c>
      <c r="BA111" s="251">
        <f t="shared" si="74"/>
        <v>0.99238055397854608</v>
      </c>
      <c r="BB111" s="251">
        <f t="shared" si="74"/>
        <v>0.96959447987340652</v>
      </c>
      <c r="BC111" s="251">
        <f>BC110/BC$99</f>
        <v>0</v>
      </c>
      <c r="BD111" s="251">
        <f t="shared" si="74"/>
        <v>0.97944819819819817</v>
      </c>
      <c r="BE111" s="251">
        <f t="shared" si="74"/>
        <v>0</v>
      </c>
      <c r="BF111" s="251">
        <f t="shared" si="74"/>
        <v>9.7766828409239934E-2</v>
      </c>
      <c r="BG111" s="251">
        <f t="shared" si="74"/>
        <v>0</v>
      </c>
      <c r="BH111" s="251">
        <f t="shared" si="74"/>
        <v>0</v>
      </c>
      <c r="BI111" s="251">
        <f t="shared" si="74"/>
        <v>0</v>
      </c>
      <c r="BJ111" s="251">
        <f t="shared" si="74"/>
        <v>0</v>
      </c>
      <c r="BK111" s="251">
        <f t="shared" si="74"/>
        <v>0</v>
      </c>
      <c r="BL111" s="251">
        <f t="shared" si="74"/>
        <v>0</v>
      </c>
      <c r="BM111" s="251">
        <f t="shared" si="74"/>
        <v>0</v>
      </c>
      <c r="BN111" s="251">
        <f t="shared" si="74"/>
        <v>0</v>
      </c>
      <c r="BO111" s="251">
        <f t="shared" si="74"/>
        <v>0</v>
      </c>
      <c r="BP111" s="251">
        <f t="shared" si="74"/>
        <v>0</v>
      </c>
      <c r="BQ111" s="251">
        <f t="shared" si="74"/>
        <v>1.5515559890061175E-4</v>
      </c>
      <c r="BR111" s="251">
        <f t="shared" si="74"/>
        <v>0.58498238451154061</v>
      </c>
      <c r="BS111" s="251">
        <f t="shared" si="74"/>
        <v>0.99453254795348134</v>
      </c>
      <c r="BT111" s="251">
        <f t="shared" si="74"/>
        <v>1.3950476129558411E-2</v>
      </c>
      <c r="BU111" s="251">
        <f t="shared" si="74"/>
        <v>1.3157894736842105E-3</v>
      </c>
      <c r="BV111" s="251">
        <f t="shared" si="74"/>
        <v>1.3677645256592625E-5</v>
      </c>
      <c r="BW111" s="251">
        <f t="shared" si="74"/>
        <v>8.8465756876410662E-3</v>
      </c>
      <c r="BX111" s="251">
        <f t="shared" si="74"/>
        <v>0</v>
      </c>
      <c r="BY111" s="251">
        <f t="shared" si="74"/>
        <v>0</v>
      </c>
      <c r="BZ111" s="251">
        <f t="shared" si="74"/>
        <v>0</v>
      </c>
      <c r="CA111" s="251">
        <f t="shared" si="74"/>
        <v>0</v>
      </c>
      <c r="CB111" s="251">
        <f t="shared" si="74"/>
        <v>0.73125061894858723</v>
      </c>
      <c r="CC111" s="251">
        <v>0</v>
      </c>
      <c r="CD111" s="248">
        <f>CD110/CD$99</f>
        <v>0.14324518822148685</v>
      </c>
      <c r="CE111" s="262">
        <f>CE110/CE$99</f>
        <v>0.14633765020013864</v>
      </c>
    </row>
    <row r="112" spans="1:83" s="21" customFormat="1" ht="12" customHeight="1">
      <c r="A112" s="186" t="s">
        <v>166</v>
      </c>
      <c r="B112" s="187">
        <v>0</v>
      </c>
      <c r="C112" s="188">
        <v>0</v>
      </c>
      <c r="D112" s="188">
        <v>0</v>
      </c>
      <c r="E112" s="189">
        <f t="shared" ref="E112:E124" si="75">SUM(B112:D112)</f>
        <v>0</v>
      </c>
      <c r="F112" s="187">
        <v>0</v>
      </c>
      <c r="G112" s="188">
        <v>0</v>
      </c>
      <c r="H112" s="188">
        <v>0</v>
      </c>
      <c r="I112" s="188">
        <v>0</v>
      </c>
      <c r="J112" s="192">
        <f t="shared" ref="J112:J124" si="76">SUM(F112,G112,H112,I112)</f>
        <v>0</v>
      </c>
      <c r="K112" s="187">
        <v>0</v>
      </c>
      <c r="L112" s="188">
        <v>0</v>
      </c>
      <c r="M112" s="188">
        <v>0</v>
      </c>
      <c r="N112" s="188">
        <f t="shared" ref="N112:N123" si="77">SUM(K112:M112)</f>
        <v>0</v>
      </c>
      <c r="O112" s="188">
        <v>0</v>
      </c>
      <c r="P112" s="188">
        <v>0</v>
      </c>
      <c r="Q112" s="188">
        <v>0</v>
      </c>
      <c r="R112" s="188">
        <v>0</v>
      </c>
      <c r="S112" s="188">
        <v>0</v>
      </c>
      <c r="T112" s="188">
        <v>0</v>
      </c>
      <c r="U112" s="188">
        <v>0</v>
      </c>
      <c r="V112" s="188">
        <v>0</v>
      </c>
      <c r="W112" s="188">
        <v>0</v>
      </c>
      <c r="X112" s="188">
        <v>0</v>
      </c>
      <c r="Y112" s="188">
        <v>0</v>
      </c>
      <c r="Z112" s="188">
        <v>0</v>
      </c>
      <c r="AA112" s="188">
        <v>0</v>
      </c>
      <c r="AB112" s="188">
        <v>0</v>
      </c>
      <c r="AC112" s="188">
        <v>0</v>
      </c>
      <c r="AD112" s="188">
        <v>0</v>
      </c>
      <c r="AE112" s="188">
        <v>0</v>
      </c>
      <c r="AF112" s="188">
        <v>0</v>
      </c>
      <c r="AG112" s="188">
        <v>0</v>
      </c>
      <c r="AH112" s="188">
        <v>0</v>
      </c>
      <c r="AI112" s="188">
        <v>0</v>
      </c>
      <c r="AJ112" s="188">
        <v>0</v>
      </c>
      <c r="AK112" s="188">
        <v>0</v>
      </c>
      <c r="AL112" s="188">
        <v>0</v>
      </c>
      <c r="AM112" s="188">
        <v>0</v>
      </c>
      <c r="AN112" s="188">
        <v>0</v>
      </c>
      <c r="AO112" s="193">
        <f t="shared" ref="AO112:AO124" si="78">SUM(AN112,AM112,AL112,AK112,AJ112,AI112,AH112,AG112,AF112,AE112,AD112,AC112,AB112,AA112,Z112,Y112,X112,W112,V112,U112,T112,S112,R112,Q112,P112,O112,M112,L112,K112)</f>
        <v>0</v>
      </c>
      <c r="AP112" s="190">
        <v>0</v>
      </c>
      <c r="AQ112" s="191">
        <v>147</v>
      </c>
      <c r="AR112" s="192">
        <f t="shared" ref="AR112:AR124" si="79">SUM(AP112,AQ112)</f>
        <v>147</v>
      </c>
      <c r="AS112" s="194">
        <v>0</v>
      </c>
      <c r="AT112" s="195">
        <f t="shared" ref="AT112:AT124" si="80">SUM(AS112,AR112,AO112,J112)</f>
        <v>147</v>
      </c>
      <c r="AU112" s="187">
        <v>0</v>
      </c>
      <c r="AV112" s="188">
        <v>807</v>
      </c>
      <c r="AW112" s="188">
        <f t="shared" ref="AW112:AW124" si="81">SUM(AU112:AV112)</f>
        <v>807</v>
      </c>
      <c r="AX112" s="188">
        <v>194565</v>
      </c>
      <c r="AY112" s="188">
        <v>0</v>
      </c>
      <c r="AZ112" s="188">
        <v>0</v>
      </c>
      <c r="BA112" s="188">
        <v>0</v>
      </c>
      <c r="BB112" s="188">
        <f t="shared" ref="BB112:BB124" si="82">SUM(AX112:BA112)</f>
        <v>194565</v>
      </c>
      <c r="BC112" s="188">
        <v>0</v>
      </c>
      <c r="BD112" s="188">
        <v>0</v>
      </c>
      <c r="BE112" s="188">
        <v>0</v>
      </c>
      <c r="BF112" s="188">
        <f t="shared" ref="BF112:BF124" si="83">SUM(BD112:BE112)</f>
        <v>0</v>
      </c>
      <c r="BG112" s="188">
        <v>0</v>
      </c>
      <c r="BH112" s="188">
        <v>0</v>
      </c>
      <c r="BI112" s="188">
        <v>0</v>
      </c>
      <c r="BJ112" s="188">
        <v>0</v>
      </c>
      <c r="BK112" s="188">
        <f t="shared" ref="BK112:BK123" si="84">BG112+BH112+BI112+BJ112</f>
        <v>0</v>
      </c>
      <c r="BL112" s="188">
        <v>0</v>
      </c>
      <c r="BM112" s="188">
        <v>0</v>
      </c>
      <c r="BN112" s="188">
        <v>0</v>
      </c>
      <c r="BO112" s="188">
        <v>0</v>
      </c>
      <c r="BP112" s="188">
        <v>0</v>
      </c>
      <c r="BQ112" s="188">
        <v>7</v>
      </c>
      <c r="BR112" s="188">
        <v>0</v>
      </c>
      <c r="BS112" s="188">
        <v>0</v>
      </c>
      <c r="BT112" s="188">
        <v>0</v>
      </c>
      <c r="BU112" s="188">
        <v>0</v>
      </c>
      <c r="BV112" s="188">
        <v>0</v>
      </c>
      <c r="BW112" s="188">
        <f t="shared" ref="BW112:BW124" si="85">BT112+BU112+BV112</f>
        <v>0</v>
      </c>
      <c r="BX112" s="188">
        <v>0</v>
      </c>
      <c r="BY112" s="188">
        <v>0</v>
      </c>
      <c r="BZ112" s="188">
        <f t="shared" ref="BZ112:BZ146" si="86">BX112+BY112</f>
        <v>0</v>
      </c>
      <c r="CA112" s="188">
        <v>0</v>
      </c>
      <c r="CB112" s="188">
        <v>0</v>
      </c>
      <c r="CC112" s="188">
        <v>0</v>
      </c>
      <c r="CD112" s="189">
        <f t="shared" ref="CD112:CD124" si="87">SUM(CC112,CB112,BC112,CA112,BZ112,BW112,BS112,BR112,BQ112,BP112,BO112,BN112,BM112,BL112,BK112,BF112,BB112,AW112)</f>
        <v>195379</v>
      </c>
      <c r="CE112" s="194">
        <v>195526</v>
      </c>
    </row>
    <row r="113" spans="1:83" s="21" customFormat="1" ht="12" customHeight="1">
      <c r="A113" s="177" t="s">
        <v>167</v>
      </c>
      <c r="B113" s="253">
        <v>0</v>
      </c>
      <c r="C113" s="254">
        <v>0</v>
      </c>
      <c r="D113" s="254">
        <v>0</v>
      </c>
      <c r="E113" s="255">
        <f t="shared" si="75"/>
        <v>0</v>
      </c>
      <c r="F113" s="253">
        <v>0</v>
      </c>
      <c r="G113" s="254">
        <v>0</v>
      </c>
      <c r="H113" s="254">
        <v>0</v>
      </c>
      <c r="I113" s="254">
        <v>0</v>
      </c>
      <c r="J113" s="256">
        <f t="shared" si="76"/>
        <v>0</v>
      </c>
      <c r="K113" s="253">
        <v>0</v>
      </c>
      <c r="L113" s="254">
        <v>0</v>
      </c>
      <c r="M113" s="254">
        <v>0</v>
      </c>
      <c r="N113" s="254">
        <f t="shared" si="77"/>
        <v>0</v>
      </c>
      <c r="O113" s="254">
        <v>0</v>
      </c>
      <c r="P113" s="254">
        <v>0</v>
      </c>
      <c r="Q113" s="254">
        <v>0</v>
      </c>
      <c r="R113" s="254">
        <v>0</v>
      </c>
      <c r="S113" s="254">
        <v>0</v>
      </c>
      <c r="T113" s="254">
        <v>0</v>
      </c>
      <c r="U113" s="254">
        <v>0</v>
      </c>
      <c r="V113" s="254">
        <v>0</v>
      </c>
      <c r="W113" s="254">
        <v>0</v>
      </c>
      <c r="X113" s="254">
        <v>0</v>
      </c>
      <c r="Y113" s="254">
        <v>0</v>
      </c>
      <c r="Z113" s="254">
        <v>0</v>
      </c>
      <c r="AA113" s="254">
        <v>0</v>
      </c>
      <c r="AB113" s="254">
        <v>0</v>
      </c>
      <c r="AC113" s="254">
        <v>0</v>
      </c>
      <c r="AD113" s="254">
        <v>0</v>
      </c>
      <c r="AE113" s="254">
        <v>0</v>
      </c>
      <c r="AF113" s="254">
        <v>0</v>
      </c>
      <c r="AG113" s="254">
        <v>0</v>
      </c>
      <c r="AH113" s="254">
        <v>0</v>
      </c>
      <c r="AI113" s="254">
        <v>0</v>
      </c>
      <c r="AJ113" s="254">
        <v>0</v>
      </c>
      <c r="AK113" s="254">
        <v>0</v>
      </c>
      <c r="AL113" s="254">
        <v>0</v>
      </c>
      <c r="AM113" s="254">
        <v>0</v>
      </c>
      <c r="AN113" s="254">
        <v>0</v>
      </c>
      <c r="AO113" s="257">
        <f t="shared" si="78"/>
        <v>0</v>
      </c>
      <c r="AP113" s="258">
        <v>0</v>
      </c>
      <c r="AQ113" s="25">
        <v>0</v>
      </c>
      <c r="AR113" s="256">
        <f t="shared" si="79"/>
        <v>0</v>
      </c>
      <c r="AS113" s="259">
        <v>0</v>
      </c>
      <c r="AT113" s="260">
        <f t="shared" si="80"/>
        <v>0</v>
      </c>
      <c r="AU113" s="253">
        <v>0</v>
      </c>
      <c r="AV113" s="254">
        <v>0</v>
      </c>
      <c r="AW113" s="254">
        <f t="shared" si="81"/>
        <v>0</v>
      </c>
      <c r="AX113" s="254">
        <v>80600</v>
      </c>
      <c r="AY113" s="254">
        <v>0</v>
      </c>
      <c r="AZ113" s="254">
        <v>0</v>
      </c>
      <c r="BA113" s="254">
        <v>0</v>
      </c>
      <c r="BB113" s="254">
        <f t="shared" si="82"/>
        <v>80600</v>
      </c>
      <c r="BC113" s="254">
        <v>0</v>
      </c>
      <c r="BD113" s="254">
        <v>0</v>
      </c>
      <c r="BE113" s="254">
        <v>0</v>
      </c>
      <c r="BF113" s="254">
        <f t="shared" si="83"/>
        <v>0</v>
      </c>
      <c r="BG113" s="254">
        <v>0</v>
      </c>
      <c r="BH113" s="254">
        <v>0</v>
      </c>
      <c r="BI113" s="254">
        <v>0</v>
      </c>
      <c r="BJ113" s="254">
        <v>0</v>
      </c>
      <c r="BK113" s="254">
        <f t="shared" si="84"/>
        <v>0</v>
      </c>
      <c r="BL113" s="254">
        <v>0</v>
      </c>
      <c r="BM113" s="254">
        <v>0</v>
      </c>
      <c r="BN113" s="254">
        <v>0</v>
      </c>
      <c r="BO113" s="254">
        <v>0</v>
      </c>
      <c r="BP113" s="254">
        <v>0</v>
      </c>
      <c r="BQ113" s="254">
        <v>0</v>
      </c>
      <c r="BR113" s="254">
        <v>0</v>
      </c>
      <c r="BS113" s="254">
        <v>0</v>
      </c>
      <c r="BT113" s="254">
        <v>2366</v>
      </c>
      <c r="BU113" s="254">
        <v>0</v>
      </c>
      <c r="BV113" s="254">
        <v>0</v>
      </c>
      <c r="BW113" s="254">
        <f t="shared" si="85"/>
        <v>2366</v>
      </c>
      <c r="BX113" s="254">
        <v>0</v>
      </c>
      <c r="BY113" s="254">
        <v>0</v>
      </c>
      <c r="BZ113" s="254">
        <f t="shared" si="86"/>
        <v>0</v>
      </c>
      <c r="CA113" s="254">
        <v>0</v>
      </c>
      <c r="CB113" s="254">
        <v>0</v>
      </c>
      <c r="CC113" s="254">
        <v>0</v>
      </c>
      <c r="CD113" s="255">
        <f t="shared" si="87"/>
        <v>82966</v>
      </c>
      <c r="CE113" s="259">
        <v>82966</v>
      </c>
    </row>
    <row r="114" spans="1:83" s="21" customFormat="1" ht="12" customHeight="1">
      <c r="A114" s="186" t="s">
        <v>168</v>
      </c>
      <c r="B114" s="187">
        <v>0</v>
      </c>
      <c r="C114" s="188">
        <v>0</v>
      </c>
      <c r="D114" s="188">
        <v>0</v>
      </c>
      <c r="E114" s="189">
        <f t="shared" si="75"/>
        <v>0</v>
      </c>
      <c r="F114" s="187">
        <v>0</v>
      </c>
      <c r="G114" s="188">
        <v>0</v>
      </c>
      <c r="H114" s="188">
        <v>0</v>
      </c>
      <c r="I114" s="188">
        <v>0</v>
      </c>
      <c r="J114" s="192">
        <f t="shared" si="76"/>
        <v>0</v>
      </c>
      <c r="K114" s="187">
        <v>0</v>
      </c>
      <c r="L114" s="188">
        <v>0</v>
      </c>
      <c r="M114" s="188">
        <v>0</v>
      </c>
      <c r="N114" s="188">
        <f t="shared" si="77"/>
        <v>0</v>
      </c>
      <c r="O114" s="188">
        <v>0</v>
      </c>
      <c r="P114" s="188">
        <v>0</v>
      </c>
      <c r="Q114" s="188">
        <v>0</v>
      </c>
      <c r="R114" s="188">
        <v>0</v>
      </c>
      <c r="S114" s="188">
        <v>0</v>
      </c>
      <c r="T114" s="188">
        <v>0</v>
      </c>
      <c r="U114" s="188">
        <v>0</v>
      </c>
      <c r="V114" s="188">
        <v>0</v>
      </c>
      <c r="W114" s="188">
        <v>0</v>
      </c>
      <c r="X114" s="188">
        <v>0</v>
      </c>
      <c r="Y114" s="188">
        <v>0</v>
      </c>
      <c r="Z114" s="188">
        <v>0</v>
      </c>
      <c r="AA114" s="188">
        <v>0</v>
      </c>
      <c r="AB114" s="188">
        <v>0</v>
      </c>
      <c r="AC114" s="188">
        <v>0</v>
      </c>
      <c r="AD114" s="188">
        <v>0</v>
      </c>
      <c r="AE114" s="188">
        <v>0</v>
      </c>
      <c r="AF114" s="188">
        <v>0</v>
      </c>
      <c r="AG114" s="188">
        <v>0</v>
      </c>
      <c r="AH114" s="188">
        <v>0</v>
      </c>
      <c r="AI114" s="188">
        <v>0</v>
      </c>
      <c r="AJ114" s="188">
        <v>0</v>
      </c>
      <c r="AK114" s="188">
        <v>0</v>
      </c>
      <c r="AL114" s="188">
        <v>0</v>
      </c>
      <c r="AM114" s="188">
        <v>0</v>
      </c>
      <c r="AN114" s="188">
        <v>0</v>
      </c>
      <c r="AO114" s="193">
        <f t="shared" si="78"/>
        <v>0</v>
      </c>
      <c r="AP114" s="190">
        <v>0</v>
      </c>
      <c r="AQ114" s="191">
        <v>0</v>
      </c>
      <c r="AR114" s="192">
        <f t="shared" si="79"/>
        <v>0</v>
      </c>
      <c r="AS114" s="194">
        <v>0</v>
      </c>
      <c r="AT114" s="195">
        <f t="shared" si="80"/>
        <v>0</v>
      </c>
      <c r="AU114" s="187">
        <v>0</v>
      </c>
      <c r="AV114" s="188">
        <v>0</v>
      </c>
      <c r="AW114" s="188">
        <f t="shared" si="81"/>
        <v>0</v>
      </c>
      <c r="AX114" s="188">
        <v>1229</v>
      </c>
      <c r="AY114" s="188">
        <v>15683</v>
      </c>
      <c r="AZ114" s="188">
        <v>0</v>
      </c>
      <c r="BA114" s="188">
        <v>5505</v>
      </c>
      <c r="BB114" s="188">
        <f t="shared" si="82"/>
        <v>22417</v>
      </c>
      <c r="BC114" s="188">
        <v>0</v>
      </c>
      <c r="BD114" s="188">
        <v>0</v>
      </c>
      <c r="BE114" s="188">
        <v>0</v>
      </c>
      <c r="BF114" s="188">
        <f t="shared" si="83"/>
        <v>0</v>
      </c>
      <c r="BG114" s="188">
        <v>0</v>
      </c>
      <c r="BH114" s="188">
        <v>0</v>
      </c>
      <c r="BI114" s="188">
        <v>0</v>
      </c>
      <c r="BJ114" s="188">
        <v>0</v>
      </c>
      <c r="BK114" s="188">
        <f t="shared" si="84"/>
        <v>0</v>
      </c>
      <c r="BL114" s="188">
        <v>0</v>
      </c>
      <c r="BM114" s="188">
        <v>0</v>
      </c>
      <c r="BN114" s="188">
        <v>0</v>
      </c>
      <c r="BO114" s="188">
        <v>0</v>
      </c>
      <c r="BP114" s="188">
        <v>0</v>
      </c>
      <c r="BQ114" s="188">
        <v>0</v>
      </c>
      <c r="BR114" s="188">
        <v>0</v>
      </c>
      <c r="BS114" s="188">
        <v>0</v>
      </c>
      <c r="BT114" s="188">
        <v>37</v>
      </c>
      <c r="BU114" s="188">
        <v>0</v>
      </c>
      <c r="BV114" s="188">
        <v>0</v>
      </c>
      <c r="BW114" s="188">
        <f t="shared" si="85"/>
        <v>37</v>
      </c>
      <c r="BX114" s="188">
        <v>0</v>
      </c>
      <c r="BY114" s="188">
        <v>0</v>
      </c>
      <c r="BZ114" s="188">
        <f t="shared" si="86"/>
        <v>0</v>
      </c>
      <c r="CA114" s="188">
        <v>0</v>
      </c>
      <c r="CB114" s="188">
        <v>0</v>
      </c>
      <c r="CC114" s="188">
        <v>0</v>
      </c>
      <c r="CD114" s="189">
        <f t="shared" si="87"/>
        <v>22454</v>
      </c>
      <c r="CE114" s="194">
        <v>22454</v>
      </c>
    </row>
    <row r="115" spans="1:83" s="21" customFormat="1" ht="12" customHeight="1">
      <c r="A115" s="177" t="s">
        <v>169</v>
      </c>
      <c r="B115" s="253">
        <v>0</v>
      </c>
      <c r="C115" s="254">
        <v>0</v>
      </c>
      <c r="D115" s="254">
        <v>0</v>
      </c>
      <c r="E115" s="255">
        <f t="shared" si="75"/>
        <v>0</v>
      </c>
      <c r="F115" s="253">
        <v>0</v>
      </c>
      <c r="G115" s="254">
        <v>0</v>
      </c>
      <c r="H115" s="254">
        <v>0</v>
      </c>
      <c r="I115" s="254">
        <v>0</v>
      </c>
      <c r="J115" s="256">
        <f t="shared" si="76"/>
        <v>0</v>
      </c>
      <c r="K115" s="253">
        <v>0</v>
      </c>
      <c r="L115" s="254">
        <v>0</v>
      </c>
      <c r="M115" s="254">
        <v>0</v>
      </c>
      <c r="N115" s="254">
        <f t="shared" si="77"/>
        <v>0</v>
      </c>
      <c r="O115" s="254">
        <v>0</v>
      </c>
      <c r="P115" s="254">
        <v>0</v>
      </c>
      <c r="Q115" s="254">
        <v>0</v>
      </c>
      <c r="R115" s="254">
        <v>0</v>
      </c>
      <c r="S115" s="254">
        <v>0</v>
      </c>
      <c r="T115" s="254">
        <v>0</v>
      </c>
      <c r="U115" s="254">
        <v>0</v>
      </c>
      <c r="V115" s="254">
        <v>0</v>
      </c>
      <c r="W115" s="254">
        <v>0</v>
      </c>
      <c r="X115" s="254">
        <v>0</v>
      </c>
      <c r="Y115" s="254">
        <v>0</v>
      </c>
      <c r="Z115" s="254">
        <v>0</v>
      </c>
      <c r="AA115" s="254">
        <v>0</v>
      </c>
      <c r="AB115" s="254">
        <v>0</v>
      </c>
      <c r="AC115" s="254">
        <v>0</v>
      </c>
      <c r="AD115" s="254">
        <v>0</v>
      </c>
      <c r="AE115" s="254">
        <v>0</v>
      </c>
      <c r="AF115" s="254">
        <v>0</v>
      </c>
      <c r="AG115" s="254">
        <v>0</v>
      </c>
      <c r="AH115" s="254">
        <v>0</v>
      </c>
      <c r="AI115" s="254">
        <v>0</v>
      </c>
      <c r="AJ115" s="254">
        <v>0</v>
      </c>
      <c r="AK115" s="254">
        <v>0</v>
      </c>
      <c r="AL115" s="254">
        <v>0</v>
      </c>
      <c r="AM115" s="254">
        <v>0</v>
      </c>
      <c r="AN115" s="254">
        <v>0</v>
      </c>
      <c r="AO115" s="257">
        <f t="shared" si="78"/>
        <v>0</v>
      </c>
      <c r="AP115" s="258">
        <v>0</v>
      </c>
      <c r="AQ115" s="25">
        <v>0</v>
      </c>
      <c r="AR115" s="256">
        <f t="shared" si="79"/>
        <v>0</v>
      </c>
      <c r="AS115" s="259">
        <v>0</v>
      </c>
      <c r="AT115" s="260">
        <f t="shared" si="80"/>
        <v>0</v>
      </c>
      <c r="AU115" s="253">
        <v>0</v>
      </c>
      <c r="AV115" s="254">
        <v>0</v>
      </c>
      <c r="AW115" s="254">
        <f t="shared" si="81"/>
        <v>0</v>
      </c>
      <c r="AX115" s="254">
        <v>0</v>
      </c>
      <c r="AY115" s="254">
        <v>0</v>
      </c>
      <c r="AZ115" s="254">
        <v>35007</v>
      </c>
      <c r="BA115" s="254">
        <v>0</v>
      </c>
      <c r="BB115" s="254">
        <f t="shared" si="82"/>
        <v>35007</v>
      </c>
      <c r="BC115" s="254">
        <v>0</v>
      </c>
      <c r="BD115" s="254">
        <v>0</v>
      </c>
      <c r="BE115" s="254">
        <v>0</v>
      </c>
      <c r="BF115" s="254">
        <f t="shared" si="83"/>
        <v>0</v>
      </c>
      <c r="BG115" s="254">
        <v>0</v>
      </c>
      <c r="BH115" s="254">
        <v>0</v>
      </c>
      <c r="BI115" s="254">
        <v>0</v>
      </c>
      <c r="BJ115" s="254">
        <v>0</v>
      </c>
      <c r="BK115" s="254">
        <f t="shared" si="84"/>
        <v>0</v>
      </c>
      <c r="BL115" s="254">
        <v>0</v>
      </c>
      <c r="BM115" s="254">
        <v>0</v>
      </c>
      <c r="BN115" s="254">
        <v>0</v>
      </c>
      <c r="BO115" s="254">
        <v>0</v>
      </c>
      <c r="BP115" s="254">
        <v>0</v>
      </c>
      <c r="BQ115" s="254">
        <v>0</v>
      </c>
      <c r="BR115" s="254">
        <v>0</v>
      </c>
      <c r="BS115" s="254">
        <v>0</v>
      </c>
      <c r="BT115" s="254">
        <v>3</v>
      </c>
      <c r="BU115" s="254">
        <v>0</v>
      </c>
      <c r="BV115" s="254">
        <v>0</v>
      </c>
      <c r="BW115" s="254">
        <f t="shared" si="85"/>
        <v>3</v>
      </c>
      <c r="BX115" s="254">
        <v>0</v>
      </c>
      <c r="BY115" s="254">
        <v>0</v>
      </c>
      <c r="BZ115" s="254">
        <f t="shared" si="86"/>
        <v>0</v>
      </c>
      <c r="CA115" s="254">
        <v>0</v>
      </c>
      <c r="CB115" s="254">
        <v>0</v>
      </c>
      <c r="CC115" s="254">
        <v>0</v>
      </c>
      <c r="CD115" s="255">
        <f t="shared" si="87"/>
        <v>35010</v>
      </c>
      <c r="CE115" s="259">
        <v>35010</v>
      </c>
    </row>
    <row r="116" spans="1:83" s="21" customFormat="1" ht="12" customHeight="1">
      <c r="A116" s="186" t="s">
        <v>170</v>
      </c>
      <c r="B116" s="187">
        <v>0</v>
      </c>
      <c r="C116" s="188">
        <v>0</v>
      </c>
      <c r="D116" s="188">
        <v>0</v>
      </c>
      <c r="E116" s="189">
        <f t="shared" si="75"/>
        <v>0</v>
      </c>
      <c r="F116" s="187">
        <v>0</v>
      </c>
      <c r="G116" s="188">
        <v>0</v>
      </c>
      <c r="H116" s="188">
        <v>0</v>
      </c>
      <c r="I116" s="188">
        <v>0</v>
      </c>
      <c r="J116" s="192">
        <f t="shared" si="76"/>
        <v>0</v>
      </c>
      <c r="K116" s="187">
        <v>0</v>
      </c>
      <c r="L116" s="188">
        <v>0</v>
      </c>
      <c r="M116" s="188">
        <v>0</v>
      </c>
      <c r="N116" s="188">
        <f t="shared" si="77"/>
        <v>0</v>
      </c>
      <c r="O116" s="188">
        <v>0</v>
      </c>
      <c r="P116" s="188">
        <v>0</v>
      </c>
      <c r="Q116" s="188">
        <v>0</v>
      </c>
      <c r="R116" s="188">
        <v>0</v>
      </c>
      <c r="S116" s="188">
        <v>0</v>
      </c>
      <c r="T116" s="188">
        <v>0</v>
      </c>
      <c r="U116" s="188">
        <v>0</v>
      </c>
      <c r="V116" s="188">
        <v>0</v>
      </c>
      <c r="W116" s="188">
        <v>0</v>
      </c>
      <c r="X116" s="188">
        <v>0</v>
      </c>
      <c r="Y116" s="188">
        <v>0</v>
      </c>
      <c r="Z116" s="188">
        <v>0</v>
      </c>
      <c r="AA116" s="188">
        <v>0</v>
      </c>
      <c r="AB116" s="188">
        <v>0</v>
      </c>
      <c r="AC116" s="188">
        <v>0</v>
      </c>
      <c r="AD116" s="188">
        <v>0</v>
      </c>
      <c r="AE116" s="188">
        <v>0</v>
      </c>
      <c r="AF116" s="188">
        <v>0</v>
      </c>
      <c r="AG116" s="188">
        <v>0</v>
      </c>
      <c r="AH116" s="188">
        <v>0</v>
      </c>
      <c r="AI116" s="188">
        <v>0</v>
      </c>
      <c r="AJ116" s="188">
        <v>0</v>
      </c>
      <c r="AK116" s="188">
        <v>0</v>
      </c>
      <c r="AL116" s="188">
        <v>0</v>
      </c>
      <c r="AM116" s="188">
        <v>0</v>
      </c>
      <c r="AN116" s="188">
        <v>0</v>
      </c>
      <c r="AO116" s="193">
        <f t="shared" si="78"/>
        <v>0</v>
      </c>
      <c r="AP116" s="190">
        <v>0</v>
      </c>
      <c r="AQ116" s="191">
        <v>0</v>
      </c>
      <c r="AR116" s="192">
        <f t="shared" si="79"/>
        <v>0</v>
      </c>
      <c r="AS116" s="194">
        <v>0</v>
      </c>
      <c r="AT116" s="195">
        <f t="shared" si="80"/>
        <v>0</v>
      </c>
      <c r="AU116" s="187">
        <v>365</v>
      </c>
      <c r="AV116" s="188">
        <v>1152</v>
      </c>
      <c r="AW116" s="188">
        <f t="shared" si="81"/>
        <v>1517</v>
      </c>
      <c r="AX116" s="188">
        <v>1551</v>
      </c>
      <c r="AY116" s="188">
        <v>0</v>
      </c>
      <c r="AZ116" s="188">
        <v>0</v>
      </c>
      <c r="BA116" s="188">
        <v>74671</v>
      </c>
      <c r="BB116" s="188">
        <f t="shared" si="82"/>
        <v>76222</v>
      </c>
      <c r="BC116" s="188">
        <v>0</v>
      </c>
      <c r="BD116" s="188">
        <v>0</v>
      </c>
      <c r="BE116" s="188">
        <v>0</v>
      </c>
      <c r="BF116" s="188">
        <f t="shared" si="83"/>
        <v>0</v>
      </c>
      <c r="BG116" s="188">
        <v>0</v>
      </c>
      <c r="BH116" s="188">
        <v>0</v>
      </c>
      <c r="BI116" s="188">
        <v>0</v>
      </c>
      <c r="BJ116" s="188">
        <v>0</v>
      </c>
      <c r="BK116" s="188">
        <f t="shared" si="84"/>
        <v>0</v>
      </c>
      <c r="BL116" s="188">
        <v>0</v>
      </c>
      <c r="BM116" s="188">
        <v>0</v>
      </c>
      <c r="BN116" s="188">
        <v>0</v>
      </c>
      <c r="BO116" s="188">
        <v>0</v>
      </c>
      <c r="BP116" s="188">
        <v>0</v>
      </c>
      <c r="BQ116" s="188">
        <v>0</v>
      </c>
      <c r="BR116" s="188">
        <v>0</v>
      </c>
      <c r="BS116" s="188">
        <v>0</v>
      </c>
      <c r="BT116" s="188">
        <v>3309</v>
      </c>
      <c r="BU116" s="188">
        <v>0</v>
      </c>
      <c r="BV116" s="188">
        <v>0</v>
      </c>
      <c r="BW116" s="188">
        <f t="shared" si="85"/>
        <v>3309</v>
      </c>
      <c r="BX116" s="188">
        <v>0</v>
      </c>
      <c r="BY116" s="188">
        <v>0</v>
      </c>
      <c r="BZ116" s="188">
        <f t="shared" si="86"/>
        <v>0</v>
      </c>
      <c r="CA116" s="188">
        <v>0</v>
      </c>
      <c r="CB116" s="188">
        <v>0</v>
      </c>
      <c r="CC116" s="188">
        <v>0</v>
      </c>
      <c r="CD116" s="189">
        <f t="shared" si="87"/>
        <v>81048</v>
      </c>
      <c r="CE116" s="194">
        <v>81048</v>
      </c>
    </row>
    <row r="117" spans="1:83" s="21" customFormat="1" ht="12" customHeight="1">
      <c r="A117" s="263" t="s">
        <v>171</v>
      </c>
      <c r="B117" s="253">
        <v>0</v>
      </c>
      <c r="C117" s="254">
        <v>0</v>
      </c>
      <c r="D117" s="254">
        <v>0</v>
      </c>
      <c r="E117" s="255">
        <f t="shared" si="75"/>
        <v>0</v>
      </c>
      <c r="F117" s="253">
        <v>0</v>
      </c>
      <c r="G117" s="254">
        <v>0</v>
      </c>
      <c r="H117" s="254">
        <v>0</v>
      </c>
      <c r="I117" s="254">
        <v>0</v>
      </c>
      <c r="J117" s="256">
        <f t="shared" si="76"/>
        <v>0</v>
      </c>
      <c r="K117" s="253">
        <v>0</v>
      </c>
      <c r="L117" s="254">
        <v>0</v>
      </c>
      <c r="M117" s="254">
        <v>0</v>
      </c>
      <c r="N117" s="254">
        <f t="shared" si="77"/>
        <v>0</v>
      </c>
      <c r="O117" s="254">
        <v>0</v>
      </c>
      <c r="P117" s="254">
        <v>0</v>
      </c>
      <c r="Q117" s="254">
        <v>0</v>
      </c>
      <c r="R117" s="254">
        <v>0</v>
      </c>
      <c r="S117" s="254">
        <v>0</v>
      </c>
      <c r="T117" s="254">
        <v>0</v>
      </c>
      <c r="U117" s="254">
        <v>0</v>
      </c>
      <c r="V117" s="254">
        <v>0</v>
      </c>
      <c r="W117" s="254">
        <v>0</v>
      </c>
      <c r="X117" s="254">
        <v>0</v>
      </c>
      <c r="Y117" s="254">
        <v>0</v>
      </c>
      <c r="Z117" s="254">
        <v>0</v>
      </c>
      <c r="AA117" s="254">
        <v>0</v>
      </c>
      <c r="AB117" s="254">
        <v>0</v>
      </c>
      <c r="AC117" s="254">
        <v>0</v>
      </c>
      <c r="AD117" s="254">
        <v>0</v>
      </c>
      <c r="AE117" s="254">
        <v>0</v>
      </c>
      <c r="AF117" s="254">
        <v>0</v>
      </c>
      <c r="AG117" s="254">
        <v>0</v>
      </c>
      <c r="AH117" s="254">
        <v>0</v>
      </c>
      <c r="AI117" s="254">
        <v>0</v>
      </c>
      <c r="AJ117" s="254">
        <v>0</v>
      </c>
      <c r="AK117" s="254">
        <v>0</v>
      </c>
      <c r="AL117" s="254">
        <v>0</v>
      </c>
      <c r="AM117" s="254">
        <v>0</v>
      </c>
      <c r="AN117" s="254">
        <v>0</v>
      </c>
      <c r="AO117" s="257">
        <f t="shared" si="78"/>
        <v>0</v>
      </c>
      <c r="AP117" s="258">
        <v>0</v>
      </c>
      <c r="AQ117" s="25">
        <v>0</v>
      </c>
      <c r="AR117" s="256">
        <f t="shared" si="79"/>
        <v>0</v>
      </c>
      <c r="AS117" s="259">
        <v>0</v>
      </c>
      <c r="AT117" s="260">
        <f t="shared" si="80"/>
        <v>0</v>
      </c>
      <c r="AU117" s="253">
        <v>0</v>
      </c>
      <c r="AV117" s="254">
        <v>0</v>
      </c>
      <c r="AW117" s="254">
        <f t="shared" si="81"/>
        <v>0</v>
      </c>
      <c r="AX117" s="254">
        <v>0</v>
      </c>
      <c r="AY117" s="254">
        <v>0</v>
      </c>
      <c r="AZ117" s="254">
        <v>0</v>
      </c>
      <c r="BA117" s="254">
        <v>19460</v>
      </c>
      <c r="BB117" s="254">
        <f t="shared" si="82"/>
        <v>19460</v>
      </c>
      <c r="BC117" s="254">
        <v>0</v>
      </c>
      <c r="BD117" s="254">
        <v>0</v>
      </c>
      <c r="BE117" s="254">
        <v>0</v>
      </c>
      <c r="BF117" s="254">
        <f t="shared" si="83"/>
        <v>0</v>
      </c>
      <c r="BG117" s="254">
        <v>0</v>
      </c>
      <c r="BH117" s="254">
        <v>0</v>
      </c>
      <c r="BI117" s="254">
        <v>0</v>
      </c>
      <c r="BJ117" s="254">
        <v>0</v>
      </c>
      <c r="BK117" s="254">
        <f t="shared" si="84"/>
        <v>0</v>
      </c>
      <c r="BL117" s="254">
        <v>0</v>
      </c>
      <c r="BM117" s="254">
        <v>0</v>
      </c>
      <c r="BN117" s="254">
        <v>0</v>
      </c>
      <c r="BO117" s="254">
        <v>0</v>
      </c>
      <c r="BP117" s="254">
        <v>0</v>
      </c>
      <c r="BQ117" s="254">
        <v>0</v>
      </c>
      <c r="BR117" s="254">
        <v>0</v>
      </c>
      <c r="BS117" s="254">
        <v>0</v>
      </c>
      <c r="BT117" s="254">
        <v>0</v>
      </c>
      <c r="BU117" s="254">
        <v>0</v>
      </c>
      <c r="BV117" s="254">
        <v>0</v>
      </c>
      <c r="BW117" s="254">
        <f t="shared" si="85"/>
        <v>0</v>
      </c>
      <c r="BX117" s="254">
        <v>0</v>
      </c>
      <c r="BY117" s="254">
        <v>0</v>
      </c>
      <c r="BZ117" s="254">
        <f t="shared" si="86"/>
        <v>0</v>
      </c>
      <c r="CA117" s="254">
        <v>0</v>
      </c>
      <c r="CB117" s="254">
        <v>0</v>
      </c>
      <c r="CC117" s="254">
        <v>0</v>
      </c>
      <c r="CD117" s="255">
        <f t="shared" si="87"/>
        <v>19460</v>
      </c>
      <c r="CE117" s="259">
        <v>19460</v>
      </c>
    </row>
    <row r="118" spans="1:83" s="23" customFormat="1" ht="12" customHeight="1">
      <c r="A118" s="186" t="s">
        <v>160</v>
      </c>
      <c r="B118" s="187">
        <v>0</v>
      </c>
      <c r="C118" s="188">
        <v>0</v>
      </c>
      <c r="D118" s="188">
        <v>0</v>
      </c>
      <c r="E118" s="189">
        <f t="shared" si="75"/>
        <v>0</v>
      </c>
      <c r="F118" s="187">
        <v>0</v>
      </c>
      <c r="G118" s="188">
        <v>0</v>
      </c>
      <c r="H118" s="188">
        <v>0</v>
      </c>
      <c r="I118" s="188">
        <v>0</v>
      </c>
      <c r="J118" s="192">
        <f t="shared" si="76"/>
        <v>0</v>
      </c>
      <c r="K118" s="187">
        <v>0</v>
      </c>
      <c r="L118" s="188">
        <v>0</v>
      </c>
      <c r="M118" s="188">
        <v>0</v>
      </c>
      <c r="N118" s="188">
        <f t="shared" si="77"/>
        <v>0</v>
      </c>
      <c r="O118" s="188">
        <v>0</v>
      </c>
      <c r="P118" s="188">
        <v>0</v>
      </c>
      <c r="Q118" s="188">
        <v>0</v>
      </c>
      <c r="R118" s="188">
        <v>0</v>
      </c>
      <c r="S118" s="188">
        <v>0</v>
      </c>
      <c r="T118" s="188">
        <v>0</v>
      </c>
      <c r="U118" s="188">
        <v>0</v>
      </c>
      <c r="V118" s="188">
        <v>0</v>
      </c>
      <c r="W118" s="188">
        <v>0</v>
      </c>
      <c r="X118" s="188">
        <v>0</v>
      </c>
      <c r="Y118" s="188">
        <v>0</v>
      </c>
      <c r="Z118" s="188">
        <v>0</v>
      </c>
      <c r="AA118" s="188">
        <v>0</v>
      </c>
      <c r="AB118" s="188">
        <v>0</v>
      </c>
      <c r="AC118" s="188">
        <v>0</v>
      </c>
      <c r="AD118" s="188">
        <v>0</v>
      </c>
      <c r="AE118" s="188">
        <v>0</v>
      </c>
      <c r="AF118" s="188">
        <v>0</v>
      </c>
      <c r="AG118" s="188">
        <v>0</v>
      </c>
      <c r="AH118" s="188">
        <v>0</v>
      </c>
      <c r="AI118" s="188">
        <v>0</v>
      </c>
      <c r="AJ118" s="188">
        <v>0</v>
      </c>
      <c r="AK118" s="188">
        <v>0</v>
      </c>
      <c r="AL118" s="188">
        <v>0</v>
      </c>
      <c r="AM118" s="188">
        <v>0</v>
      </c>
      <c r="AN118" s="188">
        <v>0</v>
      </c>
      <c r="AO118" s="193">
        <f t="shared" si="78"/>
        <v>0</v>
      </c>
      <c r="AP118" s="190">
        <v>0</v>
      </c>
      <c r="AQ118" s="191">
        <v>56122</v>
      </c>
      <c r="AR118" s="192">
        <f t="shared" si="79"/>
        <v>56122</v>
      </c>
      <c r="AS118" s="194">
        <v>0</v>
      </c>
      <c r="AT118" s="195">
        <f t="shared" si="80"/>
        <v>56122</v>
      </c>
      <c r="AU118" s="187">
        <v>0</v>
      </c>
      <c r="AV118" s="188">
        <v>0</v>
      </c>
      <c r="AW118" s="188">
        <f t="shared" si="81"/>
        <v>0</v>
      </c>
      <c r="AX118" s="188">
        <v>0</v>
      </c>
      <c r="AY118" s="188">
        <v>0</v>
      </c>
      <c r="AZ118" s="188">
        <v>0</v>
      </c>
      <c r="BA118" s="188">
        <v>0</v>
      </c>
      <c r="BB118" s="188">
        <f t="shared" si="82"/>
        <v>0</v>
      </c>
      <c r="BC118" s="188">
        <v>0</v>
      </c>
      <c r="BD118" s="188">
        <v>0</v>
      </c>
      <c r="BE118" s="188">
        <v>0</v>
      </c>
      <c r="BF118" s="188">
        <f t="shared" si="83"/>
        <v>0</v>
      </c>
      <c r="BG118" s="188">
        <v>0</v>
      </c>
      <c r="BH118" s="188">
        <v>0</v>
      </c>
      <c r="BI118" s="188">
        <v>0</v>
      </c>
      <c r="BJ118" s="188">
        <v>0</v>
      </c>
      <c r="BK118" s="188">
        <f t="shared" si="84"/>
        <v>0</v>
      </c>
      <c r="BL118" s="188">
        <v>0</v>
      </c>
      <c r="BM118" s="188">
        <v>0</v>
      </c>
      <c r="BN118" s="188">
        <v>0</v>
      </c>
      <c r="BO118" s="188">
        <v>0</v>
      </c>
      <c r="BP118" s="188">
        <v>0</v>
      </c>
      <c r="BQ118" s="188">
        <v>0</v>
      </c>
      <c r="BR118" s="188">
        <v>0</v>
      </c>
      <c r="BS118" s="188">
        <v>0</v>
      </c>
      <c r="BT118" s="188">
        <v>2150</v>
      </c>
      <c r="BU118" s="188">
        <v>1</v>
      </c>
      <c r="BV118" s="188">
        <v>0</v>
      </c>
      <c r="BW118" s="188">
        <f t="shared" si="85"/>
        <v>2151</v>
      </c>
      <c r="BX118" s="188">
        <v>0</v>
      </c>
      <c r="BY118" s="188">
        <v>0</v>
      </c>
      <c r="BZ118" s="188">
        <f t="shared" si="86"/>
        <v>0</v>
      </c>
      <c r="CA118" s="188">
        <v>0</v>
      </c>
      <c r="CB118" s="188">
        <v>0</v>
      </c>
      <c r="CC118" s="188">
        <v>0</v>
      </c>
      <c r="CD118" s="189">
        <f t="shared" si="87"/>
        <v>2151</v>
      </c>
      <c r="CE118" s="194">
        <v>58273</v>
      </c>
    </row>
    <row r="119" spans="1:83" s="21" customFormat="1" ht="12" customHeight="1">
      <c r="A119" s="263" t="s">
        <v>172</v>
      </c>
      <c r="B119" s="253">
        <v>25</v>
      </c>
      <c r="C119" s="254">
        <v>98</v>
      </c>
      <c r="D119" s="254">
        <v>10</v>
      </c>
      <c r="E119" s="255">
        <f t="shared" si="75"/>
        <v>133</v>
      </c>
      <c r="F119" s="253">
        <v>0</v>
      </c>
      <c r="G119" s="254">
        <v>0</v>
      </c>
      <c r="H119" s="254">
        <v>0</v>
      </c>
      <c r="I119" s="254">
        <v>0</v>
      </c>
      <c r="J119" s="256">
        <f t="shared" si="76"/>
        <v>0</v>
      </c>
      <c r="K119" s="253">
        <v>0</v>
      </c>
      <c r="L119" s="254">
        <v>0</v>
      </c>
      <c r="M119" s="254">
        <v>0</v>
      </c>
      <c r="N119" s="254">
        <f t="shared" si="77"/>
        <v>0</v>
      </c>
      <c r="O119" s="254">
        <v>0</v>
      </c>
      <c r="P119" s="254">
        <v>0</v>
      </c>
      <c r="Q119" s="254">
        <v>0</v>
      </c>
      <c r="R119" s="254">
        <v>0</v>
      </c>
      <c r="S119" s="254">
        <v>0</v>
      </c>
      <c r="T119" s="254">
        <v>0</v>
      </c>
      <c r="U119" s="254">
        <v>0</v>
      </c>
      <c r="V119" s="254">
        <v>0</v>
      </c>
      <c r="W119" s="254">
        <v>0</v>
      </c>
      <c r="X119" s="254">
        <v>0</v>
      </c>
      <c r="Y119" s="254">
        <v>0</v>
      </c>
      <c r="Z119" s="254">
        <v>0</v>
      </c>
      <c r="AA119" s="254">
        <v>0</v>
      </c>
      <c r="AB119" s="254">
        <v>0</v>
      </c>
      <c r="AC119" s="254">
        <v>0</v>
      </c>
      <c r="AD119" s="254">
        <v>0</v>
      </c>
      <c r="AE119" s="254">
        <v>0</v>
      </c>
      <c r="AF119" s="254">
        <v>0</v>
      </c>
      <c r="AG119" s="254">
        <v>0</v>
      </c>
      <c r="AH119" s="254">
        <v>0</v>
      </c>
      <c r="AI119" s="254">
        <v>0</v>
      </c>
      <c r="AJ119" s="254">
        <v>0</v>
      </c>
      <c r="AK119" s="254">
        <v>0</v>
      </c>
      <c r="AL119" s="254">
        <v>0</v>
      </c>
      <c r="AM119" s="254">
        <v>0</v>
      </c>
      <c r="AN119" s="254">
        <v>0</v>
      </c>
      <c r="AO119" s="257">
        <f t="shared" si="78"/>
        <v>0</v>
      </c>
      <c r="AP119" s="258">
        <v>0</v>
      </c>
      <c r="AQ119" s="25">
        <v>0</v>
      </c>
      <c r="AR119" s="256">
        <f t="shared" si="79"/>
        <v>0</v>
      </c>
      <c r="AS119" s="259">
        <v>0</v>
      </c>
      <c r="AT119" s="260">
        <f t="shared" si="80"/>
        <v>0</v>
      </c>
      <c r="AU119" s="253">
        <v>0</v>
      </c>
      <c r="AV119" s="254">
        <v>0</v>
      </c>
      <c r="AW119" s="254">
        <f t="shared" si="81"/>
        <v>0</v>
      </c>
      <c r="AX119" s="254">
        <v>0</v>
      </c>
      <c r="AY119" s="254">
        <v>0</v>
      </c>
      <c r="AZ119" s="254">
        <v>0</v>
      </c>
      <c r="BA119" s="254">
        <v>0</v>
      </c>
      <c r="BB119" s="254">
        <f t="shared" si="82"/>
        <v>0</v>
      </c>
      <c r="BC119" s="254">
        <v>0</v>
      </c>
      <c r="BD119" s="254">
        <v>20874</v>
      </c>
      <c r="BE119" s="254">
        <v>0</v>
      </c>
      <c r="BF119" s="254">
        <f t="shared" si="83"/>
        <v>20874</v>
      </c>
      <c r="BG119" s="254">
        <v>0</v>
      </c>
      <c r="BH119" s="254">
        <v>0</v>
      </c>
      <c r="BI119" s="254">
        <v>0</v>
      </c>
      <c r="BJ119" s="254">
        <v>0</v>
      </c>
      <c r="BK119" s="254">
        <f t="shared" si="84"/>
        <v>0</v>
      </c>
      <c r="BL119" s="254">
        <v>0</v>
      </c>
      <c r="BM119" s="254">
        <v>0</v>
      </c>
      <c r="BN119" s="254">
        <v>0</v>
      </c>
      <c r="BO119" s="254">
        <v>0</v>
      </c>
      <c r="BP119" s="254">
        <v>0</v>
      </c>
      <c r="BQ119" s="254">
        <v>0</v>
      </c>
      <c r="BR119" s="254">
        <v>0</v>
      </c>
      <c r="BS119" s="254">
        <v>0</v>
      </c>
      <c r="BT119" s="254">
        <v>445</v>
      </c>
      <c r="BU119" s="254">
        <v>32</v>
      </c>
      <c r="BV119" s="254">
        <v>0</v>
      </c>
      <c r="BW119" s="254">
        <f t="shared" si="85"/>
        <v>477</v>
      </c>
      <c r="BX119" s="254">
        <v>0</v>
      </c>
      <c r="BY119" s="254">
        <v>0</v>
      </c>
      <c r="BZ119" s="254">
        <f t="shared" si="86"/>
        <v>0</v>
      </c>
      <c r="CA119" s="254">
        <v>0</v>
      </c>
      <c r="CB119" s="254">
        <v>0</v>
      </c>
      <c r="CC119" s="254">
        <v>0</v>
      </c>
      <c r="CD119" s="255">
        <f t="shared" si="87"/>
        <v>21351</v>
      </c>
      <c r="CE119" s="259">
        <v>21484</v>
      </c>
    </row>
    <row r="120" spans="1:83" s="21" customFormat="1" ht="12" customHeight="1">
      <c r="A120" s="186" t="s">
        <v>187</v>
      </c>
      <c r="B120" s="187">
        <v>0</v>
      </c>
      <c r="C120" s="188">
        <v>0</v>
      </c>
      <c r="D120" s="188">
        <v>0</v>
      </c>
      <c r="E120" s="189">
        <f t="shared" si="75"/>
        <v>0</v>
      </c>
      <c r="F120" s="187">
        <v>0</v>
      </c>
      <c r="G120" s="188">
        <v>0</v>
      </c>
      <c r="H120" s="188">
        <v>0</v>
      </c>
      <c r="I120" s="188">
        <v>0</v>
      </c>
      <c r="J120" s="192">
        <f t="shared" si="76"/>
        <v>0</v>
      </c>
      <c r="K120" s="187">
        <v>0</v>
      </c>
      <c r="L120" s="188">
        <v>0</v>
      </c>
      <c r="M120" s="188">
        <v>0</v>
      </c>
      <c r="N120" s="188">
        <f t="shared" si="77"/>
        <v>0</v>
      </c>
      <c r="O120" s="188">
        <v>0</v>
      </c>
      <c r="P120" s="188">
        <v>0</v>
      </c>
      <c r="Q120" s="188">
        <v>0</v>
      </c>
      <c r="R120" s="188">
        <v>0</v>
      </c>
      <c r="S120" s="188">
        <v>0</v>
      </c>
      <c r="T120" s="188">
        <v>0</v>
      </c>
      <c r="U120" s="188">
        <v>0</v>
      </c>
      <c r="V120" s="188">
        <v>0</v>
      </c>
      <c r="W120" s="188">
        <v>0</v>
      </c>
      <c r="X120" s="188">
        <v>0</v>
      </c>
      <c r="Y120" s="188">
        <v>0</v>
      </c>
      <c r="Z120" s="188">
        <v>0</v>
      </c>
      <c r="AA120" s="188">
        <v>0</v>
      </c>
      <c r="AB120" s="188">
        <v>0</v>
      </c>
      <c r="AC120" s="188">
        <v>0</v>
      </c>
      <c r="AD120" s="188">
        <v>0</v>
      </c>
      <c r="AE120" s="188">
        <v>0</v>
      </c>
      <c r="AF120" s="188">
        <v>0</v>
      </c>
      <c r="AG120" s="188">
        <v>0</v>
      </c>
      <c r="AH120" s="188">
        <v>0</v>
      </c>
      <c r="AI120" s="188">
        <v>0</v>
      </c>
      <c r="AJ120" s="188">
        <v>0</v>
      </c>
      <c r="AK120" s="188">
        <v>0</v>
      </c>
      <c r="AL120" s="188">
        <v>0</v>
      </c>
      <c r="AM120" s="188">
        <v>0</v>
      </c>
      <c r="AN120" s="188">
        <v>0</v>
      </c>
      <c r="AO120" s="193">
        <f t="shared" si="78"/>
        <v>0</v>
      </c>
      <c r="AP120" s="190">
        <v>0</v>
      </c>
      <c r="AQ120" s="191">
        <v>0</v>
      </c>
      <c r="AR120" s="192">
        <f t="shared" si="79"/>
        <v>0</v>
      </c>
      <c r="AS120" s="194">
        <v>0</v>
      </c>
      <c r="AT120" s="195">
        <f t="shared" si="80"/>
        <v>0</v>
      </c>
      <c r="AU120" s="187">
        <v>0</v>
      </c>
      <c r="AV120" s="188">
        <v>306</v>
      </c>
      <c r="AW120" s="188">
        <f t="shared" si="81"/>
        <v>306</v>
      </c>
      <c r="AX120" s="188">
        <v>27</v>
      </c>
      <c r="AY120" s="188">
        <v>0</v>
      </c>
      <c r="AZ120" s="188">
        <v>0</v>
      </c>
      <c r="BA120" s="188">
        <v>0</v>
      </c>
      <c r="BB120" s="188">
        <f t="shared" si="82"/>
        <v>27</v>
      </c>
      <c r="BC120" s="188">
        <v>0</v>
      </c>
      <c r="BD120" s="188">
        <v>0</v>
      </c>
      <c r="BE120" s="188">
        <v>0</v>
      </c>
      <c r="BF120" s="188">
        <f t="shared" si="83"/>
        <v>0</v>
      </c>
      <c r="BG120" s="188">
        <v>0</v>
      </c>
      <c r="BH120" s="188">
        <v>0</v>
      </c>
      <c r="BI120" s="188">
        <v>0</v>
      </c>
      <c r="BJ120" s="188">
        <v>0</v>
      </c>
      <c r="BK120" s="188">
        <f t="shared" si="84"/>
        <v>0</v>
      </c>
      <c r="BL120" s="188">
        <v>0</v>
      </c>
      <c r="BM120" s="188">
        <v>0</v>
      </c>
      <c r="BN120" s="188">
        <v>0</v>
      </c>
      <c r="BO120" s="188">
        <v>0</v>
      </c>
      <c r="BP120" s="188">
        <v>0</v>
      </c>
      <c r="BQ120" s="188">
        <v>0</v>
      </c>
      <c r="BR120" s="188">
        <v>106599</v>
      </c>
      <c r="BS120" s="188">
        <v>0</v>
      </c>
      <c r="BT120" s="188">
        <v>414</v>
      </c>
      <c r="BU120" s="188">
        <v>299</v>
      </c>
      <c r="BV120" s="188">
        <v>2</v>
      </c>
      <c r="BW120" s="188">
        <f t="shared" si="85"/>
        <v>715</v>
      </c>
      <c r="BX120" s="188">
        <v>0</v>
      </c>
      <c r="BY120" s="188">
        <v>0</v>
      </c>
      <c r="BZ120" s="188">
        <f t="shared" si="86"/>
        <v>0</v>
      </c>
      <c r="CA120" s="188">
        <v>0</v>
      </c>
      <c r="CB120" s="188">
        <v>0</v>
      </c>
      <c r="CC120" s="188">
        <v>0</v>
      </c>
      <c r="CD120" s="189">
        <f t="shared" si="87"/>
        <v>107647</v>
      </c>
      <c r="CE120" s="194">
        <v>107647</v>
      </c>
    </row>
    <row r="121" spans="1:83" s="21" customFormat="1" ht="12" customHeight="1">
      <c r="A121" s="263" t="s">
        <v>196</v>
      </c>
      <c r="B121" s="253">
        <v>0</v>
      </c>
      <c r="C121" s="254">
        <v>0</v>
      </c>
      <c r="D121" s="254">
        <v>0</v>
      </c>
      <c r="E121" s="255">
        <f t="shared" si="75"/>
        <v>0</v>
      </c>
      <c r="F121" s="253">
        <v>0</v>
      </c>
      <c r="G121" s="254">
        <v>0</v>
      </c>
      <c r="H121" s="254">
        <v>0</v>
      </c>
      <c r="I121" s="254">
        <v>0</v>
      </c>
      <c r="J121" s="256">
        <f t="shared" si="76"/>
        <v>0</v>
      </c>
      <c r="K121" s="253">
        <v>0</v>
      </c>
      <c r="L121" s="254">
        <v>0</v>
      </c>
      <c r="M121" s="254">
        <v>0</v>
      </c>
      <c r="N121" s="254">
        <f t="shared" si="77"/>
        <v>0</v>
      </c>
      <c r="O121" s="254">
        <v>0</v>
      </c>
      <c r="P121" s="254">
        <v>0</v>
      </c>
      <c r="Q121" s="254">
        <v>0</v>
      </c>
      <c r="R121" s="254">
        <v>0</v>
      </c>
      <c r="S121" s="254">
        <v>0</v>
      </c>
      <c r="T121" s="254">
        <v>0</v>
      </c>
      <c r="U121" s="254">
        <v>0</v>
      </c>
      <c r="V121" s="254">
        <v>0</v>
      </c>
      <c r="W121" s="254">
        <v>0</v>
      </c>
      <c r="X121" s="254">
        <v>0</v>
      </c>
      <c r="Y121" s="254">
        <v>0</v>
      </c>
      <c r="Z121" s="254">
        <v>0</v>
      </c>
      <c r="AA121" s="254">
        <v>0</v>
      </c>
      <c r="AB121" s="254">
        <v>0</v>
      </c>
      <c r="AC121" s="254">
        <v>0</v>
      </c>
      <c r="AD121" s="254">
        <v>0</v>
      </c>
      <c r="AE121" s="254">
        <v>0</v>
      </c>
      <c r="AF121" s="254">
        <v>0</v>
      </c>
      <c r="AG121" s="254">
        <v>0</v>
      </c>
      <c r="AH121" s="254">
        <v>0</v>
      </c>
      <c r="AI121" s="254">
        <v>0</v>
      </c>
      <c r="AJ121" s="254">
        <v>0</v>
      </c>
      <c r="AK121" s="254">
        <v>0</v>
      </c>
      <c r="AL121" s="254">
        <v>0</v>
      </c>
      <c r="AM121" s="254">
        <v>0</v>
      </c>
      <c r="AN121" s="254">
        <v>0</v>
      </c>
      <c r="AO121" s="257">
        <f t="shared" si="78"/>
        <v>0</v>
      </c>
      <c r="AP121" s="258">
        <v>0</v>
      </c>
      <c r="AQ121" s="25">
        <v>0</v>
      </c>
      <c r="AR121" s="256">
        <f t="shared" si="79"/>
        <v>0</v>
      </c>
      <c r="AS121" s="259">
        <v>0</v>
      </c>
      <c r="AT121" s="260">
        <f t="shared" si="80"/>
        <v>0</v>
      </c>
      <c r="AU121" s="253">
        <v>0</v>
      </c>
      <c r="AV121" s="254">
        <v>0</v>
      </c>
      <c r="AW121" s="254">
        <f t="shared" si="81"/>
        <v>0</v>
      </c>
      <c r="AX121" s="254">
        <v>0</v>
      </c>
      <c r="AY121" s="254">
        <v>0</v>
      </c>
      <c r="AZ121" s="254">
        <v>0</v>
      </c>
      <c r="BA121" s="254">
        <v>0</v>
      </c>
      <c r="BB121" s="254">
        <f t="shared" si="82"/>
        <v>0</v>
      </c>
      <c r="BC121" s="254">
        <v>0</v>
      </c>
      <c r="BD121" s="254">
        <v>0</v>
      </c>
      <c r="BE121" s="254">
        <v>0</v>
      </c>
      <c r="BF121" s="254">
        <f t="shared" si="83"/>
        <v>0</v>
      </c>
      <c r="BG121" s="254">
        <v>0</v>
      </c>
      <c r="BH121" s="254">
        <v>0</v>
      </c>
      <c r="BI121" s="254">
        <v>0</v>
      </c>
      <c r="BJ121" s="254">
        <v>0</v>
      </c>
      <c r="BK121" s="254">
        <f t="shared" si="84"/>
        <v>0</v>
      </c>
      <c r="BL121" s="254">
        <v>0</v>
      </c>
      <c r="BM121" s="254">
        <v>0</v>
      </c>
      <c r="BN121" s="254">
        <v>0</v>
      </c>
      <c r="BO121" s="254">
        <v>0</v>
      </c>
      <c r="BP121" s="254">
        <v>0</v>
      </c>
      <c r="BQ121" s="254">
        <v>0</v>
      </c>
      <c r="BR121" s="254">
        <v>0</v>
      </c>
      <c r="BS121" s="254">
        <v>0</v>
      </c>
      <c r="BT121" s="254">
        <v>0</v>
      </c>
      <c r="BU121" s="254">
        <v>0</v>
      </c>
      <c r="BV121" s="254">
        <v>0</v>
      </c>
      <c r="BW121" s="254">
        <f t="shared" si="85"/>
        <v>0</v>
      </c>
      <c r="BX121" s="254">
        <v>0</v>
      </c>
      <c r="BY121" s="254">
        <v>0</v>
      </c>
      <c r="BZ121" s="254">
        <f t="shared" si="86"/>
        <v>0</v>
      </c>
      <c r="CA121" s="254">
        <v>0</v>
      </c>
      <c r="CB121" s="254">
        <v>79327</v>
      </c>
      <c r="CC121" s="254">
        <v>0</v>
      </c>
      <c r="CD121" s="255">
        <f t="shared" si="87"/>
        <v>79327</v>
      </c>
      <c r="CE121" s="259">
        <v>79327</v>
      </c>
    </row>
    <row r="122" spans="1:83" s="21" customFormat="1" ht="12" customHeight="1">
      <c r="A122" s="186" t="s">
        <v>188</v>
      </c>
      <c r="B122" s="187">
        <v>0</v>
      </c>
      <c r="C122" s="188">
        <v>0</v>
      </c>
      <c r="D122" s="188">
        <v>0</v>
      </c>
      <c r="E122" s="189">
        <f t="shared" si="75"/>
        <v>0</v>
      </c>
      <c r="F122" s="187">
        <v>0</v>
      </c>
      <c r="G122" s="188">
        <v>0</v>
      </c>
      <c r="H122" s="188">
        <v>0</v>
      </c>
      <c r="I122" s="188">
        <v>0</v>
      </c>
      <c r="J122" s="192">
        <f t="shared" si="76"/>
        <v>0</v>
      </c>
      <c r="K122" s="187">
        <v>0</v>
      </c>
      <c r="L122" s="188">
        <v>0</v>
      </c>
      <c r="M122" s="188">
        <v>0</v>
      </c>
      <c r="N122" s="188">
        <f t="shared" si="77"/>
        <v>0</v>
      </c>
      <c r="O122" s="188">
        <v>0</v>
      </c>
      <c r="P122" s="188">
        <v>0</v>
      </c>
      <c r="Q122" s="188">
        <v>0</v>
      </c>
      <c r="R122" s="188">
        <v>0</v>
      </c>
      <c r="S122" s="188">
        <v>0</v>
      </c>
      <c r="T122" s="188">
        <v>0</v>
      </c>
      <c r="U122" s="188">
        <v>0</v>
      </c>
      <c r="V122" s="188">
        <v>0</v>
      </c>
      <c r="W122" s="188">
        <v>0</v>
      </c>
      <c r="X122" s="188">
        <v>0</v>
      </c>
      <c r="Y122" s="188">
        <v>0</v>
      </c>
      <c r="Z122" s="188">
        <v>0</v>
      </c>
      <c r="AA122" s="188">
        <v>0</v>
      </c>
      <c r="AB122" s="188">
        <v>0</v>
      </c>
      <c r="AC122" s="188">
        <v>0</v>
      </c>
      <c r="AD122" s="188">
        <v>0</v>
      </c>
      <c r="AE122" s="188">
        <v>0</v>
      </c>
      <c r="AF122" s="188">
        <v>0</v>
      </c>
      <c r="AG122" s="188">
        <v>0</v>
      </c>
      <c r="AH122" s="188">
        <v>0</v>
      </c>
      <c r="AI122" s="188">
        <v>0</v>
      </c>
      <c r="AJ122" s="188">
        <v>0</v>
      </c>
      <c r="AK122" s="188">
        <v>0</v>
      </c>
      <c r="AL122" s="188">
        <v>0</v>
      </c>
      <c r="AM122" s="188">
        <v>0</v>
      </c>
      <c r="AN122" s="188">
        <v>0</v>
      </c>
      <c r="AO122" s="193">
        <f t="shared" si="78"/>
        <v>0</v>
      </c>
      <c r="AP122" s="190">
        <v>0</v>
      </c>
      <c r="AQ122" s="191">
        <v>0</v>
      </c>
      <c r="AR122" s="192">
        <f t="shared" si="79"/>
        <v>0</v>
      </c>
      <c r="AS122" s="194">
        <v>0</v>
      </c>
      <c r="AT122" s="195">
        <f t="shared" si="80"/>
        <v>0</v>
      </c>
      <c r="AU122" s="187">
        <v>0</v>
      </c>
      <c r="AV122" s="188">
        <v>0</v>
      </c>
      <c r="AW122" s="188">
        <f t="shared" si="81"/>
        <v>0</v>
      </c>
      <c r="AX122" s="188">
        <v>0</v>
      </c>
      <c r="AY122" s="188">
        <v>0</v>
      </c>
      <c r="AZ122" s="188">
        <v>0</v>
      </c>
      <c r="BA122" s="188">
        <v>0</v>
      </c>
      <c r="BB122" s="188">
        <f t="shared" si="82"/>
        <v>0</v>
      </c>
      <c r="BC122" s="188">
        <v>0</v>
      </c>
      <c r="BD122" s="188">
        <v>0</v>
      </c>
      <c r="BE122" s="188">
        <v>0</v>
      </c>
      <c r="BF122" s="188">
        <f t="shared" si="83"/>
        <v>0</v>
      </c>
      <c r="BG122" s="188">
        <v>0</v>
      </c>
      <c r="BH122" s="188">
        <v>0</v>
      </c>
      <c r="BI122" s="188">
        <v>0</v>
      </c>
      <c r="BJ122" s="188">
        <v>0</v>
      </c>
      <c r="BK122" s="188">
        <f t="shared" si="84"/>
        <v>0</v>
      </c>
      <c r="BL122" s="188">
        <v>0</v>
      </c>
      <c r="BM122" s="188">
        <v>0</v>
      </c>
      <c r="BN122" s="188">
        <v>0</v>
      </c>
      <c r="BO122" s="188">
        <v>0</v>
      </c>
      <c r="BP122" s="188">
        <v>0</v>
      </c>
      <c r="BQ122" s="188">
        <v>0</v>
      </c>
      <c r="BR122" s="188">
        <v>0</v>
      </c>
      <c r="BS122" s="188">
        <v>32924</v>
      </c>
      <c r="BT122" s="188">
        <v>0</v>
      </c>
      <c r="BU122" s="188">
        <v>0</v>
      </c>
      <c r="BV122" s="188">
        <v>0</v>
      </c>
      <c r="BW122" s="188">
        <f t="shared" si="85"/>
        <v>0</v>
      </c>
      <c r="BX122" s="188">
        <v>0</v>
      </c>
      <c r="BY122" s="188">
        <v>0</v>
      </c>
      <c r="BZ122" s="188">
        <f t="shared" si="86"/>
        <v>0</v>
      </c>
      <c r="CA122" s="188">
        <v>0</v>
      </c>
      <c r="CB122" s="188">
        <v>0</v>
      </c>
      <c r="CC122" s="188">
        <v>0</v>
      </c>
      <c r="CD122" s="189">
        <f t="shared" si="87"/>
        <v>32924</v>
      </c>
      <c r="CE122" s="194">
        <v>32924</v>
      </c>
    </row>
    <row r="123" spans="1:83" s="21" customFormat="1" ht="12" customHeight="1">
      <c r="A123" s="186" t="s">
        <v>197</v>
      </c>
      <c r="B123" s="187">
        <v>0</v>
      </c>
      <c r="C123" s="188">
        <v>0</v>
      </c>
      <c r="D123" s="188">
        <v>0</v>
      </c>
      <c r="E123" s="189">
        <f t="shared" si="75"/>
        <v>0</v>
      </c>
      <c r="F123" s="187">
        <v>0</v>
      </c>
      <c r="G123" s="188">
        <v>0</v>
      </c>
      <c r="H123" s="188">
        <v>0</v>
      </c>
      <c r="I123" s="188">
        <v>0</v>
      </c>
      <c r="J123" s="192">
        <f t="shared" si="76"/>
        <v>0</v>
      </c>
      <c r="K123" s="187">
        <v>0</v>
      </c>
      <c r="L123" s="188">
        <v>0</v>
      </c>
      <c r="M123" s="188">
        <v>0</v>
      </c>
      <c r="N123" s="188">
        <f t="shared" si="77"/>
        <v>0</v>
      </c>
      <c r="O123" s="188">
        <v>0</v>
      </c>
      <c r="P123" s="188">
        <v>0</v>
      </c>
      <c r="Q123" s="188">
        <v>0</v>
      </c>
      <c r="R123" s="188">
        <v>0</v>
      </c>
      <c r="S123" s="188">
        <v>0</v>
      </c>
      <c r="T123" s="188">
        <v>0</v>
      </c>
      <c r="U123" s="188">
        <v>0</v>
      </c>
      <c r="V123" s="188">
        <v>0</v>
      </c>
      <c r="W123" s="188">
        <v>0</v>
      </c>
      <c r="X123" s="188">
        <v>0</v>
      </c>
      <c r="Y123" s="188">
        <v>0</v>
      </c>
      <c r="Z123" s="188">
        <v>0</v>
      </c>
      <c r="AA123" s="188">
        <v>0</v>
      </c>
      <c r="AB123" s="188">
        <v>0</v>
      </c>
      <c r="AC123" s="188">
        <v>0</v>
      </c>
      <c r="AD123" s="188">
        <v>0</v>
      </c>
      <c r="AE123" s="188">
        <v>0</v>
      </c>
      <c r="AF123" s="188">
        <v>0</v>
      </c>
      <c r="AG123" s="188">
        <v>0</v>
      </c>
      <c r="AH123" s="188">
        <v>931</v>
      </c>
      <c r="AI123" s="188">
        <v>0</v>
      </c>
      <c r="AJ123" s="188">
        <v>0</v>
      </c>
      <c r="AK123" s="188">
        <v>0</v>
      </c>
      <c r="AL123" s="188">
        <v>0</v>
      </c>
      <c r="AM123" s="188">
        <v>0</v>
      </c>
      <c r="AN123" s="188">
        <v>0</v>
      </c>
      <c r="AO123" s="193">
        <f t="shared" si="78"/>
        <v>931</v>
      </c>
      <c r="AP123" s="190">
        <v>0</v>
      </c>
      <c r="AQ123" s="191">
        <v>0</v>
      </c>
      <c r="AR123" s="192">
        <f t="shared" si="79"/>
        <v>0</v>
      </c>
      <c r="AS123" s="194">
        <v>0</v>
      </c>
      <c r="AT123" s="195">
        <f t="shared" si="80"/>
        <v>931</v>
      </c>
      <c r="AU123" s="187">
        <v>0</v>
      </c>
      <c r="AV123" s="188">
        <v>7262</v>
      </c>
      <c r="AW123" s="188">
        <f t="shared" si="81"/>
        <v>7262</v>
      </c>
      <c r="AX123" s="188">
        <v>0</v>
      </c>
      <c r="AY123" s="188">
        <v>0</v>
      </c>
      <c r="AZ123" s="188">
        <v>0</v>
      </c>
      <c r="BA123" s="188">
        <v>0</v>
      </c>
      <c r="BB123" s="188">
        <f t="shared" si="82"/>
        <v>0</v>
      </c>
      <c r="BC123" s="188">
        <v>0</v>
      </c>
      <c r="BD123" s="188">
        <v>0</v>
      </c>
      <c r="BE123" s="188">
        <v>0</v>
      </c>
      <c r="BF123" s="188">
        <f t="shared" si="83"/>
        <v>0</v>
      </c>
      <c r="BG123" s="188">
        <v>0</v>
      </c>
      <c r="BH123" s="188">
        <v>0</v>
      </c>
      <c r="BI123" s="188">
        <v>0</v>
      </c>
      <c r="BJ123" s="188">
        <v>0</v>
      </c>
      <c r="BK123" s="188">
        <f t="shared" si="84"/>
        <v>0</v>
      </c>
      <c r="BL123" s="188">
        <v>0</v>
      </c>
      <c r="BM123" s="188">
        <v>0</v>
      </c>
      <c r="BN123" s="188">
        <v>0</v>
      </c>
      <c r="BO123" s="188">
        <v>0</v>
      </c>
      <c r="BP123" s="188">
        <v>0</v>
      </c>
      <c r="BQ123" s="188">
        <v>0</v>
      </c>
      <c r="BR123" s="188">
        <v>0</v>
      </c>
      <c r="BS123" s="188">
        <v>0</v>
      </c>
      <c r="BT123" s="188">
        <v>0</v>
      </c>
      <c r="BU123" s="188">
        <v>0</v>
      </c>
      <c r="BV123" s="188">
        <v>0</v>
      </c>
      <c r="BW123" s="188">
        <f t="shared" si="85"/>
        <v>0</v>
      </c>
      <c r="BX123" s="188">
        <v>0</v>
      </c>
      <c r="BY123" s="188">
        <v>0</v>
      </c>
      <c r="BZ123" s="188">
        <f t="shared" si="86"/>
        <v>0</v>
      </c>
      <c r="CA123" s="188">
        <v>0</v>
      </c>
      <c r="CB123" s="188">
        <v>16665</v>
      </c>
      <c r="CC123" s="188">
        <v>0</v>
      </c>
      <c r="CD123" s="189">
        <f t="shared" si="87"/>
        <v>23927</v>
      </c>
      <c r="CE123" s="194">
        <v>24858</v>
      </c>
    </row>
    <row r="124" spans="1:83" s="21" customFormat="1" ht="12" customHeight="1">
      <c r="A124" s="261" t="s">
        <v>311</v>
      </c>
      <c r="B124" s="224">
        <f>SUM(B126:B137)</f>
        <v>0</v>
      </c>
      <c r="C124" s="225">
        <f>SUM(C126:C137)</f>
        <v>0</v>
      </c>
      <c r="D124" s="225">
        <f>SUM(D126:D137)</f>
        <v>0</v>
      </c>
      <c r="E124" s="226">
        <f t="shared" si="75"/>
        <v>0</v>
      </c>
      <c r="F124" s="224">
        <f>SUM(F126:F137)</f>
        <v>4</v>
      </c>
      <c r="G124" s="225">
        <f>SUM(G126:G137)</f>
        <v>45</v>
      </c>
      <c r="H124" s="225">
        <f>SUM(H126:H137)</f>
        <v>476</v>
      </c>
      <c r="I124" s="225">
        <f>SUM(I126:I137)</f>
        <v>0</v>
      </c>
      <c r="J124" s="227">
        <f t="shared" si="76"/>
        <v>525</v>
      </c>
      <c r="K124" s="224">
        <f t="shared" ref="K124:AN124" si="88">SUM(K126:K137)</f>
        <v>202</v>
      </c>
      <c r="L124" s="225">
        <f t="shared" si="88"/>
        <v>36</v>
      </c>
      <c r="M124" s="225">
        <f t="shared" si="88"/>
        <v>248</v>
      </c>
      <c r="N124" s="225">
        <f t="shared" si="88"/>
        <v>486</v>
      </c>
      <c r="O124" s="225">
        <f t="shared" si="88"/>
        <v>74</v>
      </c>
      <c r="P124" s="225">
        <f t="shared" si="88"/>
        <v>53</v>
      </c>
      <c r="Q124" s="225">
        <f t="shared" si="88"/>
        <v>49</v>
      </c>
      <c r="R124" s="225">
        <f t="shared" si="88"/>
        <v>85</v>
      </c>
      <c r="S124" s="225">
        <f t="shared" si="88"/>
        <v>104</v>
      </c>
      <c r="T124" s="225">
        <f t="shared" si="88"/>
        <v>14</v>
      </c>
      <c r="U124" s="225">
        <f t="shared" si="88"/>
        <v>405</v>
      </c>
      <c r="V124" s="225">
        <f t="shared" si="88"/>
        <v>3</v>
      </c>
      <c r="W124" s="225">
        <f t="shared" si="88"/>
        <v>0</v>
      </c>
      <c r="X124" s="225">
        <f t="shared" si="88"/>
        <v>0</v>
      </c>
      <c r="Y124" s="225">
        <f t="shared" si="88"/>
        <v>1348</v>
      </c>
      <c r="Z124" s="225">
        <f t="shared" si="88"/>
        <v>693</v>
      </c>
      <c r="AA124" s="225">
        <f t="shared" si="88"/>
        <v>754</v>
      </c>
      <c r="AB124" s="225">
        <f t="shared" si="88"/>
        <v>954</v>
      </c>
      <c r="AC124" s="225">
        <f t="shared" si="88"/>
        <v>337</v>
      </c>
      <c r="AD124" s="225">
        <f t="shared" si="88"/>
        <v>124</v>
      </c>
      <c r="AE124" s="225">
        <f t="shared" si="88"/>
        <v>390</v>
      </c>
      <c r="AF124" s="225">
        <f t="shared" si="88"/>
        <v>343</v>
      </c>
      <c r="AG124" s="225">
        <f t="shared" si="88"/>
        <v>309</v>
      </c>
      <c r="AH124" s="225">
        <f t="shared" si="88"/>
        <v>1741</v>
      </c>
      <c r="AI124" s="225">
        <f t="shared" si="88"/>
        <v>529</v>
      </c>
      <c r="AJ124" s="225">
        <f t="shared" si="88"/>
        <v>1332</v>
      </c>
      <c r="AK124" s="225">
        <f t="shared" si="88"/>
        <v>2354</v>
      </c>
      <c r="AL124" s="225">
        <f t="shared" si="88"/>
        <v>881</v>
      </c>
      <c r="AM124" s="225">
        <f t="shared" si="88"/>
        <v>898</v>
      </c>
      <c r="AN124" s="225">
        <f t="shared" si="88"/>
        <v>103</v>
      </c>
      <c r="AO124" s="228">
        <f t="shared" si="78"/>
        <v>14363</v>
      </c>
      <c r="AP124" s="224">
        <f>SUM(AP126:AP137)</f>
        <v>177861</v>
      </c>
      <c r="AQ124" s="225">
        <f>SUM(AQ126:AQ137)</f>
        <v>11</v>
      </c>
      <c r="AR124" s="227">
        <f t="shared" si="79"/>
        <v>177872</v>
      </c>
      <c r="AS124" s="229">
        <f>SUM(AS126:AS137)</f>
        <v>441</v>
      </c>
      <c r="AT124" s="230">
        <f t="shared" si="80"/>
        <v>193201</v>
      </c>
      <c r="AU124" s="264">
        <f>SUM(AU126:AU137)</f>
        <v>787</v>
      </c>
      <c r="AV124" s="265">
        <f>SUM(AV126:AV137)</f>
        <v>10515</v>
      </c>
      <c r="AW124" s="265">
        <f t="shared" si="81"/>
        <v>11302</v>
      </c>
      <c r="AX124" s="265">
        <f>SUM(AX126:AX137)</f>
        <v>10333</v>
      </c>
      <c r="AY124" s="265">
        <f>SUM(AY126:AY137)</f>
        <v>0</v>
      </c>
      <c r="AZ124" s="265">
        <f>SUM(AZ126:AZ137)</f>
        <v>0</v>
      </c>
      <c r="BA124" s="265">
        <f>SUM(BA126:BA137)</f>
        <v>122</v>
      </c>
      <c r="BB124" s="265">
        <f t="shared" si="82"/>
        <v>10455</v>
      </c>
      <c r="BC124" s="225">
        <f>SUM(BC126:BC137)</f>
        <v>52941</v>
      </c>
      <c r="BD124" s="265">
        <f>SUM(BD126:BD137)</f>
        <v>0</v>
      </c>
      <c r="BE124" s="265">
        <f>SUM(BE126:BE137)</f>
        <v>401</v>
      </c>
      <c r="BF124" s="265">
        <f t="shared" si="83"/>
        <v>401</v>
      </c>
      <c r="BG124" s="265">
        <f>SUM(BG126:BG137)</f>
        <v>19891</v>
      </c>
      <c r="BH124" s="265">
        <f>SUM(BH126:BH137)</f>
        <v>38380</v>
      </c>
      <c r="BI124" s="265">
        <f>SUM(BI126:BI137)</f>
        <v>160699</v>
      </c>
      <c r="BJ124" s="265">
        <f>SUM(BJ126:BJ137)</f>
        <v>101682</v>
      </c>
      <c r="BK124" s="265">
        <f>SUM(BG124:BJ124)</f>
        <v>320652</v>
      </c>
      <c r="BL124" s="265">
        <f t="shared" ref="BL124:BV124" si="89">SUM(BL126:BL137)</f>
        <v>437749</v>
      </c>
      <c r="BM124" s="265">
        <f t="shared" si="89"/>
        <v>0</v>
      </c>
      <c r="BN124" s="265">
        <f t="shared" si="89"/>
        <v>160303</v>
      </c>
      <c r="BO124" s="265">
        <f t="shared" si="89"/>
        <v>68043</v>
      </c>
      <c r="BP124" s="265">
        <f t="shared" si="89"/>
        <v>80355</v>
      </c>
      <c r="BQ124" s="265">
        <f t="shared" si="89"/>
        <v>43698</v>
      </c>
      <c r="BR124" s="265">
        <f t="shared" si="89"/>
        <v>52</v>
      </c>
      <c r="BS124" s="265">
        <f t="shared" si="89"/>
        <v>0</v>
      </c>
      <c r="BT124" s="265">
        <f t="shared" si="89"/>
        <v>25015</v>
      </c>
      <c r="BU124" s="265">
        <f t="shared" si="89"/>
        <v>15715</v>
      </c>
      <c r="BV124" s="265">
        <f t="shared" si="89"/>
        <v>1474</v>
      </c>
      <c r="BW124" s="265">
        <f t="shared" si="85"/>
        <v>42204</v>
      </c>
      <c r="BX124" s="265">
        <f>SUM(BX126:BX137)</f>
        <v>998</v>
      </c>
      <c r="BY124" s="265">
        <f>SUM(BY126:BY137)</f>
        <v>30</v>
      </c>
      <c r="BZ124" s="265">
        <f t="shared" si="86"/>
        <v>1028</v>
      </c>
      <c r="CA124" s="265">
        <f>SUM(CA126:CA137)</f>
        <v>2078</v>
      </c>
      <c r="CB124" s="265">
        <f>SUM(CB126:CB137)</f>
        <v>92</v>
      </c>
      <c r="CC124" s="265">
        <f>SUM(CC126:CC137)</f>
        <v>0</v>
      </c>
      <c r="CD124" s="226">
        <f t="shared" si="87"/>
        <v>1231353</v>
      </c>
      <c r="CE124" s="229">
        <f>SUM(CE126:CE137)</f>
        <v>1424554</v>
      </c>
    </row>
    <row r="125" spans="1:83" s="21" customFormat="1" ht="12" customHeight="1">
      <c r="A125" s="266" t="s">
        <v>310</v>
      </c>
      <c r="B125" s="250">
        <f>B124/B$99</f>
        <v>0</v>
      </c>
      <c r="C125" s="251">
        <f t="shared" ref="C125:AJ125" si="90">C124/C$99</f>
        <v>0</v>
      </c>
      <c r="D125" s="251">
        <f t="shared" si="90"/>
        <v>0</v>
      </c>
      <c r="E125" s="248">
        <f t="shared" si="90"/>
        <v>0</v>
      </c>
      <c r="F125" s="250">
        <f t="shared" si="90"/>
        <v>6.7796610169491525E-2</v>
      </c>
      <c r="G125" s="251">
        <f t="shared" si="90"/>
        <v>0.12857142857142856</v>
      </c>
      <c r="H125" s="251">
        <f t="shared" si="90"/>
        <v>0.96551724137931039</v>
      </c>
      <c r="I125" s="251">
        <v>0</v>
      </c>
      <c r="J125" s="248">
        <f>J124/J$99</f>
        <v>0.58203991130820398</v>
      </c>
      <c r="K125" s="250">
        <f t="shared" si="90"/>
        <v>9.8777506112469438E-2</v>
      </c>
      <c r="L125" s="251">
        <f t="shared" si="90"/>
        <v>6.0913705583756347E-2</v>
      </c>
      <c r="M125" s="251">
        <f t="shared" si="90"/>
        <v>7.4407440744074405E-2</v>
      </c>
      <c r="N125" s="251">
        <f>N124/N$99</f>
        <v>8.1420673479644837E-2</v>
      </c>
      <c r="O125" s="251">
        <f t="shared" si="90"/>
        <v>6.6427289048473961E-2</v>
      </c>
      <c r="P125" s="251">
        <f t="shared" si="90"/>
        <v>0.42741935483870969</v>
      </c>
      <c r="Q125" s="251">
        <f t="shared" si="90"/>
        <v>8.990825688073395E-2</v>
      </c>
      <c r="R125" s="251">
        <f t="shared" si="90"/>
        <v>0.11854951185495119</v>
      </c>
      <c r="S125" s="251">
        <f t="shared" si="90"/>
        <v>0.61538461538461542</v>
      </c>
      <c r="T125" s="251">
        <f t="shared" si="90"/>
        <v>1.9580419580419582E-2</v>
      </c>
      <c r="U125" s="251">
        <f t="shared" si="90"/>
        <v>0.22985244040862657</v>
      </c>
      <c r="V125" s="251">
        <f t="shared" si="90"/>
        <v>3.6101083032490976E-3</v>
      </c>
      <c r="W125" s="251">
        <f t="shared" si="90"/>
        <v>0</v>
      </c>
      <c r="X125" s="251">
        <f t="shared" si="90"/>
        <v>0</v>
      </c>
      <c r="Y125" s="251">
        <f t="shared" si="90"/>
        <v>0.36178207192699946</v>
      </c>
      <c r="Z125" s="251">
        <f t="shared" si="90"/>
        <v>0.29628046173578454</v>
      </c>
      <c r="AA125" s="251">
        <f t="shared" si="90"/>
        <v>0.92176039119804398</v>
      </c>
      <c r="AB125" s="251">
        <f t="shared" si="90"/>
        <v>0.43862068965517242</v>
      </c>
      <c r="AC125" s="251">
        <f t="shared" si="90"/>
        <v>0.14872021182700795</v>
      </c>
      <c r="AD125" s="251">
        <f t="shared" si="90"/>
        <v>9.2193308550185871E-2</v>
      </c>
      <c r="AE125" s="251">
        <f t="shared" si="90"/>
        <v>0.18740989908697742</v>
      </c>
      <c r="AF125" s="251">
        <f t="shared" si="90"/>
        <v>0.14835640138408304</v>
      </c>
      <c r="AG125" s="251">
        <f t="shared" si="90"/>
        <v>0.13956639566395665</v>
      </c>
      <c r="AH125" s="251">
        <f t="shared" si="90"/>
        <v>0.52934022499239886</v>
      </c>
      <c r="AI125" s="251">
        <f t="shared" si="90"/>
        <v>0.27282104177411037</v>
      </c>
      <c r="AJ125" s="251">
        <f t="shared" si="90"/>
        <v>0.60216998191681737</v>
      </c>
      <c r="AK125" s="251">
        <f t="shared" ref="AK125:BZ125" si="91">AK124/AK$99</f>
        <v>0.45277938065012502</v>
      </c>
      <c r="AL125" s="251">
        <f t="shared" si="91"/>
        <v>0.53426318981200727</v>
      </c>
      <c r="AM125" s="251">
        <f t="shared" si="91"/>
        <v>0.91446028513238287</v>
      </c>
      <c r="AN125" s="251">
        <f t="shared" si="91"/>
        <v>0.15419161676646706</v>
      </c>
      <c r="AO125" s="248">
        <f t="shared" si="91"/>
        <v>0.30021738221646255</v>
      </c>
      <c r="AP125" s="250">
        <f t="shared" si="91"/>
        <v>0.9832767599482547</v>
      </c>
      <c r="AQ125" s="251">
        <f t="shared" si="91"/>
        <v>1.9387701147399405E-4</v>
      </c>
      <c r="AR125" s="248">
        <f t="shared" si="91"/>
        <v>0.74854706825517736</v>
      </c>
      <c r="AS125" s="262">
        <f t="shared" si="91"/>
        <v>0.30226182316655242</v>
      </c>
      <c r="AT125" s="262">
        <f t="shared" si="91"/>
        <v>0.67124234780735581</v>
      </c>
      <c r="AU125" s="250">
        <f t="shared" si="91"/>
        <v>5.6690894160189593E-3</v>
      </c>
      <c r="AV125" s="251">
        <f t="shared" si="91"/>
        <v>1.3553785908187441E-2</v>
      </c>
      <c r="AW125" s="251">
        <f t="shared" si="91"/>
        <v>1.2357030945058117E-2</v>
      </c>
      <c r="AX125" s="251">
        <f t="shared" si="91"/>
        <v>3.5645538529470611E-2</v>
      </c>
      <c r="AY125" s="251">
        <f t="shared" si="91"/>
        <v>0</v>
      </c>
      <c r="AZ125" s="251">
        <f t="shared" si="91"/>
        <v>0</v>
      </c>
      <c r="BA125" s="251">
        <f t="shared" si="91"/>
        <v>1.2151273393691299E-3</v>
      </c>
      <c r="BB125" s="251">
        <f t="shared" si="91"/>
        <v>2.3668357748755458E-2</v>
      </c>
      <c r="BC125" s="251">
        <f>BC124/BC$99</f>
        <v>0.990736582079497</v>
      </c>
      <c r="BD125" s="251">
        <f t="shared" si="91"/>
        <v>0</v>
      </c>
      <c r="BE125" s="251">
        <f t="shared" si="91"/>
        <v>2.086411787966451E-3</v>
      </c>
      <c r="BF125" s="251">
        <f t="shared" si="91"/>
        <v>1.8781497648800046E-3</v>
      </c>
      <c r="BG125" s="251">
        <f t="shared" si="91"/>
        <v>0.98009361911800941</v>
      </c>
      <c r="BH125" s="251">
        <f t="shared" si="91"/>
        <v>0.99703849950641654</v>
      </c>
      <c r="BI125" s="251">
        <f t="shared" si="91"/>
        <v>1.0019765310321607</v>
      </c>
      <c r="BJ125" s="251">
        <f t="shared" si="91"/>
        <v>1.0003443289029681</v>
      </c>
      <c r="BK125" s="251">
        <f t="shared" si="91"/>
        <v>0.99948257267360308</v>
      </c>
      <c r="BL125" s="251">
        <f t="shared" si="91"/>
        <v>0.97143928684764735</v>
      </c>
      <c r="BM125" s="251">
        <f t="shared" si="91"/>
        <v>0</v>
      </c>
      <c r="BN125" s="251">
        <f t="shared" si="91"/>
        <v>0.99935787938107057</v>
      </c>
      <c r="BO125" s="251">
        <f t="shared" si="91"/>
        <v>0.98697436938831751</v>
      </c>
      <c r="BP125" s="251">
        <f t="shared" si="91"/>
        <v>0.99939057758320482</v>
      </c>
      <c r="BQ125" s="251">
        <f t="shared" si="91"/>
        <v>0.96856990867984749</v>
      </c>
      <c r="BR125" s="251">
        <f t="shared" si="91"/>
        <v>2.8535993765982902E-4</v>
      </c>
      <c r="BS125" s="251">
        <f t="shared" si="91"/>
        <v>0</v>
      </c>
      <c r="BT125" s="251">
        <f t="shared" si="91"/>
        <v>4.0001279273372721E-2</v>
      </c>
      <c r="BU125" s="251">
        <f t="shared" si="91"/>
        <v>6.2282022828154725E-2</v>
      </c>
      <c r="BV125" s="251">
        <f t="shared" si="91"/>
        <v>1.0080424554108765E-2</v>
      </c>
      <c r="BW125" s="251">
        <f t="shared" si="91"/>
        <v>4.1218909286951155E-2</v>
      </c>
      <c r="BX125" s="251">
        <f t="shared" si="91"/>
        <v>1.1932232570929829E-2</v>
      </c>
      <c r="BY125" s="251">
        <f t="shared" si="91"/>
        <v>1.7808698955816619E-4</v>
      </c>
      <c r="BZ125" s="251">
        <f t="shared" si="91"/>
        <v>4.0778116273165778E-3</v>
      </c>
      <c r="CA125" s="251">
        <f>CA124/CA$99</f>
        <v>6.6668805543969964E-2</v>
      </c>
      <c r="CB125" s="251">
        <f>CB124/CB$99</f>
        <v>7.0084024651293885E-4</v>
      </c>
      <c r="CC125" s="251">
        <v>0</v>
      </c>
      <c r="CD125" s="248">
        <f>CD124/CD$99</f>
        <v>0.25067419355823756</v>
      </c>
      <c r="CE125" s="262">
        <f>CE124/CE$99</f>
        <v>0.27394505345524017</v>
      </c>
    </row>
    <row r="126" spans="1:83" s="21" customFormat="1" ht="12" customHeight="1">
      <c r="A126" s="186" t="s">
        <v>174</v>
      </c>
      <c r="B126" s="190">
        <v>0</v>
      </c>
      <c r="C126" s="191">
        <v>0</v>
      </c>
      <c r="D126" s="191">
        <v>0</v>
      </c>
      <c r="E126" s="189">
        <f t="shared" ref="E126:E138" si="92">SUM(B126:D126)</f>
        <v>0</v>
      </c>
      <c r="F126" s="187">
        <v>0</v>
      </c>
      <c r="G126" s="188">
        <v>0</v>
      </c>
      <c r="H126" s="188">
        <v>0</v>
      </c>
      <c r="I126" s="188">
        <v>0</v>
      </c>
      <c r="J126" s="192">
        <f t="shared" ref="J126:J138" si="93">SUM(F126,G126,H126,I126)</f>
        <v>0</v>
      </c>
      <c r="K126" s="187">
        <v>0</v>
      </c>
      <c r="L126" s="188">
        <v>0</v>
      </c>
      <c r="M126" s="188">
        <v>0</v>
      </c>
      <c r="N126" s="188">
        <f t="shared" ref="N126:N137" si="94">SUM(K126:M126)</f>
        <v>0</v>
      </c>
      <c r="O126" s="188">
        <v>0</v>
      </c>
      <c r="P126" s="188">
        <v>0</v>
      </c>
      <c r="Q126" s="188">
        <v>0</v>
      </c>
      <c r="R126" s="188">
        <v>0</v>
      </c>
      <c r="S126" s="188">
        <v>0</v>
      </c>
      <c r="T126" s="188">
        <v>0</v>
      </c>
      <c r="U126" s="188">
        <v>0</v>
      </c>
      <c r="V126" s="188">
        <v>0</v>
      </c>
      <c r="W126" s="188">
        <v>0</v>
      </c>
      <c r="X126" s="188">
        <v>0</v>
      </c>
      <c r="Y126" s="188">
        <v>0</v>
      </c>
      <c r="Z126" s="188">
        <v>0</v>
      </c>
      <c r="AA126" s="188">
        <v>0</v>
      </c>
      <c r="AB126" s="188">
        <v>0</v>
      </c>
      <c r="AC126" s="188">
        <v>0</v>
      </c>
      <c r="AD126" s="188">
        <v>0</v>
      </c>
      <c r="AE126" s="188">
        <v>0</v>
      </c>
      <c r="AF126" s="188">
        <v>0</v>
      </c>
      <c r="AG126" s="188">
        <v>0</v>
      </c>
      <c r="AH126" s="188">
        <v>0</v>
      </c>
      <c r="AI126" s="188">
        <v>0</v>
      </c>
      <c r="AJ126" s="188">
        <v>0</v>
      </c>
      <c r="AK126" s="188">
        <v>0</v>
      </c>
      <c r="AL126" s="188">
        <v>0</v>
      </c>
      <c r="AM126" s="188">
        <v>0</v>
      </c>
      <c r="AN126" s="188">
        <v>0</v>
      </c>
      <c r="AO126" s="193">
        <f t="shared" ref="AO126:AO138" si="95">SUM(AN126,AM126,AL126,AK126,AJ126,AI126,AH126,AG126,AF126,AE126,AD126,AC126,AB126,AA126,Z126,Y126,X126,W126,V126,U126,T126,S126,R126,Q126,P126,O126,M126,L126,K126)</f>
        <v>0</v>
      </c>
      <c r="AP126" s="190">
        <v>0</v>
      </c>
      <c r="AQ126" s="191">
        <v>0</v>
      </c>
      <c r="AR126" s="192">
        <f t="shared" ref="AR126:AR138" si="96">SUM(AP126,AQ126)</f>
        <v>0</v>
      </c>
      <c r="AS126" s="194">
        <v>0</v>
      </c>
      <c r="AT126" s="195">
        <f t="shared" ref="AT126:AT138" si="97">SUM(AS126,AR126,AO126,J126)</f>
        <v>0</v>
      </c>
      <c r="AU126" s="187">
        <v>0</v>
      </c>
      <c r="AV126" s="188">
        <v>0</v>
      </c>
      <c r="AW126" s="188">
        <f t="shared" ref="AW126:AW138" si="98">SUM(AU126:AV126)</f>
        <v>0</v>
      </c>
      <c r="AX126" s="188">
        <v>0</v>
      </c>
      <c r="AY126" s="188">
        <v>0</v>
      </c>
      <c r="AZ126" s="188">
        <v>0</v>
      </c>
      <c r="BA126" s="188">
        <v>0</v>
      </c>
      <c r="BB126" s="188">
        <f t="shared" ref="BB126:BB138" si="99">SUM(AX126:BA126)</f>
        <v>0</v>
      </c>
      <c r="BC126" s="188">
        <v>0</v>
      </c>
      <c r="BD126" s="188">
        <v>0</v>
      </c>
      <c r="BE126" s="188">
        <v>0</v>
      </c>
      <c r="BF126" s="188">
        <f t="shared" ref="BF126:BF138" si="100">SUM(BD126:BE126)</f>
        <v>0</v>
      </c>
      <c r="BG126" s="188">
        <v>19866</v>
      </c>
      <c r="BH126" s="188">
        <v>0</v>
      </c>
      <c r="BI126" s="188">
        <v>0</v>
      </c>
      <c r="BJ126" s="188">
        <v>0</v>
      </c>
      <c r="BK126" s="188">
        <f t="shared" ref="BK126:BK137" si="101">BG126+BH126+BI126+BJ126</f>
        <v>19866</v>
      </c>
      <c r="BL126" s="188">
        <v>0</v>
      </c>
      <c r="BM126" s="188">
        <v>0</v>
      </c>
      <c r="BN126" s="188">
        <v>0</v>
      </c>
      <c r="BO126" s="188">
        <v>0</v>
      </c>
      <c r="BP126" s="188">
        <v>0</v>
      </c>
      <c r="BQ126" s="188">
        <v>0</v>
      </c>
      <c r="BR126" s="188">
        <v>0</v>
      </c>
      <c r="BS126" s="188">
        <v>0</v>
      </c>
      <c r="BT126" s="188">
        <v>243</v>
      </c>
      <c r="BU126" s="188">
        <v>2</v>
      </c>
      <c r="BV126" s="188">
        <v>0</v>
      </c>
      <c r="BW126" s="188">
        <f t="shared" ref="BW126:BW138" si="102">BT126+BU126+BV126</f>
        <v>245</v>
      </c>
      <c r="BX126" s="188">
        <v>0</v>
      </c>
      <c r="BY126" s="188">
        <v>0</v>
      </c>
      <c r="BZ126" s="188">
        <f t="shared" si="86"/>
        <v>0</v>
      </c>
      <c r="CA126" s="188">
        <v>0</v>
      </c>
      <c r="CB126" s="188">
        <v>0</v>
      </c>
      <c r="CC126" s="188">
        <v>0</v>
      </c>
      <c r="CD126" s="189">
        <f t="shared" ref="CD126:CD138" si="103">SUM(CC126,CB126,BC126,CA126,BZ126,BW126,BS126,BR126,BQ126,BP126,BO126,BN126,BM126,BL126,BK126,BF126,BB126,AW126)</f>
        <v>20111</v>
      </c>
      <c r="CE126" s="194">
        <v>20111</v>
      </c>
    </row>
    <row r="127" spans="1:83" s="21" customFormat="1" ht="12" customHeight="1">
      <c r="A127" s="263" t="s">
        <v>175</v>
      </c>
      <c r="B127" s="258">
        <v>0</v>
      </c>
      <c r="C127" s="25">
        <v>0</v>
      </c>
      <c r="D127" s="25">
        <v>0</v>
      </c>
      <c r="E127" s="255">
        <f t="shared" si="92"/>
        <v>0</v>
      </c>
      <c r="F127" s="253">
        <v>0</v>
      </c>
      <c r="G127" s="254">
        <v>0</v>
      </c>
      <c r="H127" s="254">
        <v>0</v>
      </c>
      <c r="I127" s="254">
        <v>0</v>
      </c>
      <c r="J127" s="256">
        <f t="shared" si="93"/>
        <v>0</v>
      </c>
      <c r="K127" s="253">
        <v>0</v>
      </c>
      <c r="L127" s="254">
        <v>0</v>
      </c>
      <c r="M127" s="254">
        <v>0</v>
      </c>
      <c r="N127" s="254">
        <f t="shared" si="94"/>
        <v>0</v>
      </c>
      <c r="O127" s="254">
        <v>0</v>
      </c>
      <c r="P127" s="254">
        <v>0</v>
      </c>
      <c r="Q127" s="254">
        <v>0</v>
      </c>
      <c r="R127" s="254">
        <v>0</v>
      </c>
      <c r="S127" s="254">
        <v>0</v>
      </c>
      <c r="T127" s="254">
        <v>0</v>
      </c>
      <c r="U127" s="254">
        <v>0</v>
      </c>
      <c r="V127" s="254">
        <v>0</v>
      </c>
      <c r="W127" s="254">
        <v>0</v>
      </c>
      <c r="X127" s="254">
        <v>0</v>
      </c>
      <c r="Y127" s="254">
        <v>0</v>
      </c>
      <c r="Z127" s="254">
        <v>0</v>
      </c>
      <c r="AA127" s="254">
        <v>0</v>
      </c>
      <c r="AB127" s="254">
        <v>0</v>
      </c>
      <c r="AC127" s="254">
        <v>0</v>
      </c>
      <c r="AD127" s="254">
        <v>0</v>
      </c>
      <c r="AE127" s="254">
        <v>0</v>
      </c>
      <c r="AF127" s="254">
        <v>0</v>
      </c>
      <c r="AG127" s="254">
        <v>0</v>
      </c>
      <c r="AH127" s="254">
        <v>0</v>
      </c>
      <c r="AI127" s="254">
        <v>0</v>
      </c>
      <c r="AJ127" s="254">
        <v>0</v>
      </c>
      <c r="AK127" s="254">
        <v>0</v>
      </c>
      <c r="AL127" s="254">
        <v>0</v>
      </c>
      <c r="AM127" s="254">
        <v>0</v>
      </c>
      <c r="AN127" s="254">
        <v>0</v>
      </c>
      <c r="AO127" s="257">
        <f t="shared" si="95"/>
        <v>0</v>
      </c>
      <c r="AP127" s="258">
        <v>0</v>
      </c>
      <c r="AQ127" s="25">
        <v>0</v>
      </c>
      <c r="AR127" s="256">
        <f t="shared" si="96"/>
        <v>0</v>
      </c>
      <c r="AS127" s="259">
        <v>0</v>
      </c>
      <c r="AT127" s="260">
        <f t="shared" si="97"/>
        <v>0</v>
      </c>
      <c r="AU127" s="253">
        <v>0</v>
      </c>
      <c r="AV127" s="254">
        <v>0</v>
      </c>
      <c r="AW127" s="254">
        <f t="shared" si="98"/>
        <v>0</v>
      </c>
      <c r="AX127" s="254">
        <v>0</v>
      </c>
      <c r="AY127" s="254">
        <v>0</v>
      </c>
      <c r="AZ127" s="254">
        <v>0</v>
      </c>
      <c r="BA127" s="254">
        <v>0</v>
      </c>
      <c r="BB127" s="254">
        <f t="shared" si="99"/>
        <v>0</v>
      </c>
      <c r="BC127" s="254">
        <v>0</v>
      </c>
      <c r="BD127" s="254">
        <v>0</v>
      </c>
      <c r="BE127" s="254">
        <v>0</v>
      </c>
      <c r="BF127" s="254">
        <f t="shared" si="100"/>
        <v>0</v>
      </c>
      <c r="BG127" s="254">
        <v>0</v>
      </c>
      <c r="BH127" s="254">
        <v>38380</v>
      </c>
      <c r="BI127" s="254">
        <v>0</v>
      </c>
      <c r="BJ127" s="254">
        <v>0</v>
      </c>
      <c r="BK127" s="254">
        <f t="shared" si="101"/>
        <v>38380</v>
      </c>
      <c r="BL127" s="254">
        <v>0</v>
      </c>
      <c r="BM127" s="254">
        <v>0</v>
      </c>
      <c r="BN127" s="254">
        <v>0</v>
      </c>
      <c r="BO127" s="254">
        <v>0</v>
      </c>
      <c r="BP127" s="254">
        <v>0</v>
      </c>
      <c r="BQ127" s="254">
        <v>0</v>
      </c>
      <c r="BR127" s="254">
        <v>0</v>
      </c>
      <c r="BS127" s="254">
        <v>0</v>
      </c>
      <c r="BT127" s="254">
        <v>46</v>
      </c>
      <c r="BU127" s="254">
        <v>0</v>
      </c>
      <c r="BV127" s="254">
        <v>0</v>
      </c>
      <c r="BW127" s="254">
        <f t="shared" si="102"/>
        <v>46</v>
      </c>
      <c r="BX127" s="254">
        <v>0</v>
      </c>
      <c r="BY127" s="254">
        <v>0</v>
      </c>
      <c r="BZ127" s="254">
        <f t="shared" si="86"/>
        <v>0</v>
      </c>
      <c r="CA127" s="254">
        <v>0</v>
      </c>
      <c r="CB127" s="254">
        <v>0</v>
      </c>
      <c r="CC127" s="254">
        <v>0</v>
      </c>
      <c r="CD127" s="255">
        <f t="shared" si="103"/>
        <v>38426</v>
      </c>
      <c r="CE127" s="259">
        <v>38426</v>
      </c>
    </row>
    <row r="128" spans="1:83" s="21" customFormat="1" ht="12" customHeight="1">
      <c r="A128" s="186" t="s">
        <v>176</v>
      </c>
      <c r="B128" s="190">
        <v>0</v>
      </c>
      <c r="C128" s="191">
        <v>0</v>
      </c>
      <c r="D128" s="191">
        <v>0</v>
      </c>
      <c r="E128" s="189">
        <f t="shared" si="92"/>
        <v>0</v>
      </c>
      <c r="F128" s="187">
        <v>0</v>
      </c>
      <c r="G128" s="188">
        <v>0</v>
      </c>
      <c r="H128" s="188">
        <v>0</v>
      </c>
      <c r="I128" s="188">
        <v>0</v>
      </c>
      <c r="J128" s="192">
        <f t="shared" si="93"/>
        <v>0</v>
      </c>
      <c r="K128" s="187">
        <v>0</v>
      </c>
      <c r="L128" s="188">
        <v>0</v>
      </c>
      <c r="M128" s="188">
        <v>0</v>
      </c>
      <c r="N128" s="188">
        <f t="shared" si="94"/>
        <v>0</v>
      </c>
      <c r="O128" s="188">
        <v>0</v>
      </c>
      <c r="P128" s="188">
        <v>0</v>
      </c>
      <c r="Q128" s="188">
        <v>0</v>
      </c>
      <c r="R128" s="188">
        <v>0</v>
      </c>
      <c r="S128" s="188">
        <v>0</v>
      </c>
      <c r="T128" s="188">
        <v>0</v>
      </c>
      <c r="U128" s="188">
        <v>0</v>
      </c>
      <c r="V128" s="188">
        <v>0</v>
      </c>
      <c r="W128" s="188">
        <v>0</v>
      </c>
      <c r="X128" s="188">
        <v>0</v>
      </c>
      <c r="Y128" s="188">
        <v>0</v>
      </c>
      <c r="Z128" s="188">
        <v>0</v>
      </c>
      <c r="AA128" s="188">
        <v>0</v>
      </c>
      <c r="AB128" s="188">
        <v>0</v>
      </c>
      <c r="AC128" s="188">
        <v>0</v>
      </c>
      <c r="AD128" s="188">
        <v>0</v>
      </c>
      <c r="AE128" s="188">
        <v>0</v>
      </c>
      <c r="AF128" s="188">
        <v>0</v>
      </c>
      <c r="AG128" s="188">
        <v>0</v>
      </c>
      <c r="AH128" s="188">
        <v>0</v>
      </c>
      <c r="AI128" s="188">
        <v>0</v>
      </c>
      <c r="AJ128" s="188">
        <v>0</v>
      </c>
      <c r="AK128" s="188">
        <v>0</v>
      </c>
      <c r="AL128" s="188">
        <v>0</v>
      </c>
      <c r="AM128" s="188">
        <v>0</v>
      </c>
      <c r="AN128" s="188">
        <v>0</v>
      </c>
      <c r="AO128" s="193">
        <f t="shared" si="95"/>
        <v>0</v>
      </c>
      <c r="AP128" s="190">
        <v>0</v>
      </c>
      <c r="AQ128" s="191">
        <v>0</v>
      </c>
      <c r="AR128" s="192">
        <f t="shared" si="96"/>
        <v>0</v>
      </c>
      <c r="AS128" s="194">
        <v>0</v>
      </c>
      <c r="AT128" s="195">
        <f t="shared" si="97"/>
        <v>0</v>
      </c>
      <c r="AU128" s="187">
        <v>0</v>
      </c>
      <c r="AV128" s="188">
        <v>0</v>
      </c>
      <c r="AW128" s="188">
        <f t="shared" si="98"/>
        <v>0</v>
      </c>
      <c r="AX128" s="188">
        <v>0</v>
      </c>
      <c r="AY128" s="188">
        <v>0</v>
      </c>
      <c r="AZ128" s="188">
        <v>0</v>
      </c>
      <c r="BA128" s="188">
        <v>61</v>
      </c>
      <c r="BB128" s="188">
        <f t="shared" si="99"/>
        <v>61</v>
      </c>
      <c r="BC128" s="188">
        <v>0</v>
      </c>
      <c r="BD128" s="188">
        <v>0</v>
      </c>
      <c r="BE128" s="188">
        <v>0</v>
      </c>
      <c r="BF128" s="188">
        <f t="shared" si="100"/>
        <v>0</v>
      </c>
      <c r="BG128" s="188">
        <v>0</v>
      </c>
      <c r="BH128" s="188">
        <v>0</v>
      </c>
      <c r="BI128" s="188">
        <v>160126</v>
      </c>
      <c r="BJ128" s="188">
        <v>0</v>
      </c>
      <c r="BK128" s="188">
        <f t="shared" si="101"/>
        <v>160126</v>
      </c>
      <c r="BL128" s="188">
        <v>0</v>
      </c>
      <c r="BM128" s="188">
        <v>0</v>
      </c>
      <c r="BN128" s="188">
        <v>0</v>
      </c>
      <c r="BO128" s="188">
        <v>0</v>
      </c>
      <c r="BP128" s="188">
        <v>0</v>
      </c>
      <c r="BQ128" s="188">
        <v>0</v>
      </c>
      <c r="BR128" s="188">
        <v>0</v>
      </c>
      <c r="BS128" s="188">
        <v>0</v>
      </c>
      <c r="BT128" s="188">
        <v>2</v>
      </c>
      <c r="BU128" s="188">
        <v>0</v>
      </c>
      <c r="BV128" s="188">
        <v>0</v>
      </c>
      <c r="BW128" s="188">
        <f t="shared" si="102"/>
        <v>2</v>
      </c>
      <c r="BX128" s="188">
        <v>0</v>
      </c>
      <c r="BY128" s="188">
        <v>0</v>
      </c>
      <c r="BZ128" s="188">
        <f t="shared" si="86"/>
        <v>0</v>
      </c>
      <c r="CA128" s="188">
        <v>0</v>
      </c>
      <c r="CB128" s="188">
        <v>0</v>
      </c>
      <c r="CC128" s="188">
        <v>0</v>
      </c>
      <c r="CD128" s="189">
        <f t="shared" si="103"/>
        <v>160189</v>
      </c>
      <c r="CE128" s="194">
        <v>160189</v>
      </c>
    </row>
    <row r="129" spans="1:83" s="21" customFormat="1" ht="12" customHeight="1">
      <c r="A129" s="263" t="s">
        <v>177</v>
      </c>
      <c r="B129" s="258">
        <v>0</v>
      </c>
      <c r="C129" s="25">
        <v>0</v>
      </c>
      <c r="D129" s="25">
        <v>0</v>
      </c>
      <c r="E129" s="255">
        <f t="shared" si="92"/>
        <v>0</v>
      </c>
      <c r="F129" s="253">
        <v>0</v>
      </c>
      <c r="G129" s="254">
        <v>0</v>
      </c>
      <c r="H129" s="254">
        <v>0</v>
      </c>
      <c r="I129" s="254">
        <v>0</v>
      </c>
      <c r="J129" s="256">
        <f t="shared" si="93"/>
        <v>0</v>
      </c>
      <c r="K129" s="253">
        <v>0</v>
      </c>
      <c r="L129" s="254">
        <v>0</v>
      </c>
      <c r="M129" s="254">
        <v>0</v>
      </c>
      <c r="N129" s="254">
        <f t="shared" si="94"/>
        <v>0</v>
      </c>
      <c r="O129" s="254">
        <v>0</v>
      </c>
      <c r="P129" s="254">
        <v>0</v>
      </c>
      <c r="Q129" s="254">
        <v>0</v>
      </c>
      <c r="R129" s="254">
        <v>0</v>
      </c>
      <c r="S129" s="254">
        <v>0</v>
      </c>
      <c r="T129" s="254">
        <v>0</v>
      </c>
      <c r="U129" s="254">
        <v>0</v>
      </c>
      <c r="V129" s="254">
        <v>0</v>
      </c>
      <c r="W129" s="254">
        <v>0</v>
      </c>
      <c r="X129" s="254">
        <v>0</v>
      </c>
      <c r="Y129" s="254">
        <v>0</v>
      </c>
      <c r="Z129" s="254">
        <v>0</v>
      </c>
      <c r="AA129" s="254">
        <v>0</v>
      </c>
      <c r="AB129" s="254">
        <v>0</v>
      </c>
      <c r="AC129" s="254">
        <v>0</v>
      </c>
      <c r="AD129" s="254">
        <v>0</v>
      </c>
      <c r="AE129" s="254">
        <v>0</v>
      </c>
      <c r="AF129" s="254">
        <v>0</v>
      </c>
      <c r="AG129" s="254">
        <v>0</v>
      </c>
      <c r="AH129" s="254">
        <v>0</v>
      </c>
      <c r="AI129" s="254">
        <v>0</v>
      </c>
      <c r="AJ129" s="254">
        <v>0</v>
      </c>
      <c r="AK129" s="254">
        <v>0</v>
      </c>
      <c r="AL129" s="254">
        <v>0</v>
      </c>
      <c r="AM129" s="254">
        <v>0</v>
      </c>
      <c r="AN129" s="254">
        <v>0</v>
      </c>
      <c r="AO129" s="257">
        <f t="shared" si="95"/>
        <v>0</v>
      </c>
      <c r="AP129" s="258">
        <v>0</v>
      </c>
      <c r="AQ129" s="25">
        <v>0</v>
      </c>
      <c r="AR129" s="256">
        <f t="shared" si="96"/>
        <v>0</v>
      </c>
      <c r="AS129" s="259">
        <v>0</v>
      </c>
      <c r="AT129" s="260">
        <f t="shared" si="97"/>
        <v>0</v>
      </c>
      <c r="AU129" s="253">
        <v>0</v>
      </c>
      <c r="AV129" s="254">
        <v>607</v>
      </c>
      <c r="AW129" s="254">
        <f t="shared" si="98"/>
        <v>607</v>
      </c>
      <c r="AX129" s="254">
        <v>0</v>
      </c>
      <c r="AY129" s="254">
        <v>0</v>
      </c>
      <c r="AZ129" s="254">
        <v>0</v>
      </c>
      <c r="BA129" s="254">
        <v>0</v>
      </c>
      <c r="BB129" s="254">
        <f t="shared" si="99"/>
        <v>0</v>
      </c>
      <c r="BC129" s="254">
        <v>0</v>
      </c>
      <c r="BD129" s="254">
        <v>0</v>
      </c>
      <c r="BE129" s="254">
        <v>0</v>
      </c>
      <c r="BF129" s="254">
        <f t="shared" si="100"/>
        <v>0</v>
      </c>
      <c r="BG129" s="254">
        <v>0</v>
      </c>
      <c r="BH129" s="254">
        <v>0</v>
      </c>
      <c r="BI129" s="254">
        <v>0</v>
      </c>
      <c r="BJ129" s="254">
        <v>100732</v>
      </c>
      <c r="BK129" s="254">
        <f t="shared" si="101"/>
        <v>100732</v>
      </c>
      <c r="BL129" s="254">
        <v>827</v>
      </c>
      <c r="BM129" s="254">
        <v>0</v>
      </c>
      <c r="BN129" s="254">
        <v>0</v>
      </c>
      <c r="BO129" s="254">
        <v>0</v>
      </c>
      <c r="BP129" s="254">
        <v>0</v>
      </c>
      <c r="BQ129" s="254">
        <v>0</v>
      </c>
      <c r="BR129" s="254">
        <v>0</v>
      </c>
      <c r="BS129" s="254">
        <v>0</v>
      </c>
      <c r="BT129" s="254">
        <v>1402</v>
      </c>
      <c r="BU129" s="254">
        <v>0</v>
      </c>
      <c r="BV129" s="254">
        <v>0</v>
      </c>
      <c r="BW129" s="254">
        <f t="shared" si="102"/>
        <v>1402</v>
      </c>
      <c r="BX129" s="254">
        <v>0</v>
      </c>
      <c r="BY129" s="254">
        <v>0</v>
      </c>
      <c r="BZ129" s="254">
        <f t="shared" si="86"/>
        <v>0</v>
      </c>
      <c r="CA129" s="254">
        <v>0</v>
      </c>
      <c r="CB129" s="254">
        <v>92</v>
      </c>
      <c r="CC129" s="254">
        <v>0</v>
      </c>
      <c r="CD129" s="255">
        <f t="shared" si="103"/>
        <v>103660</v>
      </c>
      <c r="CE129" s="259">
        <v>103660</v>
      </c>
    </row>
    <row r="130" spans="1:83" s="21" customFormat="1" ht="12" customHeight="1">
      <c r="A130" s="186" t="s">
        <v>181</v>
      </c>
      <c r="B130" s="190">
        <v>0</v>
      </c>
      <c r="C130" s="191">
        <v>0</v>
      </c>
      <c r="D130" s="191">
        <v>0</v>
      </c>
      <c r="E130" s="189">
        <f t="shared" si="92"/>
        <v>0</v>
      </c>
      <c r="F130" s="187">
        <v>0</v>
      </c>
      <c r="G130" s="188">
        <v>0</v>
      </c>
      <c r="H130" s="188">
        <v>0</v>
      </c>
      <c r="I130" s="188">
        <v>0</v>
      </c>
      <c r="J130" s="192">
        <f t="shared" si="93"/>
        <v>0</v>
      </c>
      <c r="K130" s="187">
        <v>0</v>
      </c>
      <c r="L130" s="188">
        <v>0</v>
      </c>
      <c r="M130" s="188">
        <v>0</v>
      </c>
      <c r="N130" s="188">
        <f t="shared" si="94"/>
        <v>0</v>
      </c>
      <c r="O130" s="188">
        <v>0</v>
      </c>
      <c r="P130" s="188">
        <v>0</v>
      </c>
      <c r="Q130" s="188">
        <v>0</v>
      </c>
      <c r="R130" s="188">
        <v>0</v>
      </c>
      <c r="S130" s="188">
        <v>0</v>
      </c>
      <c r="T130" s="188">
        <v>0</v>
      </c>
      <c r="U130" s="188">
        <v>0</v>
      </c>
      <c r="V130" s="188">
        <v>0</v>
      </c>
      <c r="W130" s="188">
        <v>0</v>
      </c>
      <c r="X130" s="188">
        <v>0</v>
      </c>
      <c r="Y130" s="188">
        <v>0</v>
      </c>
      <c r="Z130" s="188">
        <v>0</v>
      </c>
      <c r="AA130" s="188">
        <v>0</v>
      </c>
      <c r="AB130" s="188">
        <v>0</v>
      </c>
      <c r="AC130" s="188">
        <v>0</v>
      </c>
      <c r="AD130" s="188">
        <v>0</v>
      </c>
      <c r="AE130" s="188">
        <v>0</v>
      </c>
      <c r="AF130" s="188">
        <v>0</v>
      </c>
      <c r="AG130" s="188">
        <v>0</v>
      </c>
      <c r="AH130" s="188">
        <v>0</v>
      </c>
      <c r="AI130" s="188">
        <v>0</v>
      </c>
      <c r="AJ130" s="188">
        <v>0</v>
      </c>
      <c r="AK130" s="188">
        <v>0</v>
      </c>
      <c r="AL130" s="188">
        <v>0</v>
      </c>
      <c r="AM130" s="188">
        <v>0</v>
      </c>
      <c r="AN130" s="188">
        <v>0</v>
      </c>
      <c r="AO130" s="193">
        <f t="shared" si="95"/>
        <v>0</v>
      </c>
      <c r="AP130" s="190">
        <v>0</v>
      </c>
      <c r="AQ130" s="191">
        <v>0</v>
      </c>
      <c r="AR130" s="192">
        <f t="shared" si="96"/>
        <v>0</v>
      </c>
      <c r="AS130" s="194">
        <v>0</v>
      </c>
      <c r="AT130" s="195">
        <f t="shared" si="97"/>
        <v>0</v>
      </c>
      <c r="AU130" s="187">
        <v>0</v>
      </c>
      <c r="AV130" s="188">
        <v>983</v>
      </c>
      <c r="AW130" s="188">
        <f t="shared" si="98"/>
        <v>983</v>
      </c>
      <c r="AX130" s="188">
        <v>0</v>
      </c>
      <c r="AY130" s="188">
        <v>0</v>
      </c>
      <c r="AZ130" s="188">
        <v>0</v>
      </c>
      <c r="BA130" s="188">
        <v>0</v>
      </c>
      <c r="BB130" s="188">
        <f t="shared" si="99"/>
        <v>0</v>
      </c>
      <c r="BC130" s="188">
        <v>0</v>
      </c>
      <c r="BD130" s="188">
        <v>0</v>
      </c>
      <c r="BE130" s="188">
        <v>0</v>
      </c>
      <c r="BF130" s="188">
        <f t="shared" si="100"/>
        <v>0</v>
      </c>
      <c r="BG130" s="188">
        <v>0</v>
      </c>
      <c r="BH130" s="188">
        <v>0</v>
      </c>
      <c r="BI130" s="188">
        <v>0</v>
      </c>
      <c r="BJ130" s="188">
        <v>0</v>
      </c>
      <c r="BK130" s="188">
        <f t="shared" si="101"/>
        <v>0</v>
      </c>
      <c r="BL130" s="188">
        <v>0</v>
      </c>
      <c r="BM130" s="188">
        <v>0</v>
      </c>
      <c r="BN130" s="188">
        <v>160303</v>
      </c>
      <c r="BO130" s="188">
        <v>0</v>
      </c>
      <c r="BP130" s="188">
        <v>0</v>
      </c>
      <c r="BQ130" s="188">
        <v>0</v>
      </c>
      <c r="BR130" s="188">
        <v>0</v>
      </c>
      <c r="BS130" s="188">
        <v>0</v>
      </c>
      <c r="BT130" s="188">
        <v>5240</v>
      </c>
      <c r="BU130" s="188">
        <v>192</v>
      </c>
      <c r="BV130" s="188">
        <v>1</v>
      </c>
      <c r="BW130" s="188">
        <f t="shared" si="102"/>
        <v>5433</v>
      </c>
      <c r="BX130" s="188">
        <v>0</v>
      </c>
      <c r="BY130" s="188">
        <v>0</v>
      </c>
      <c r="BZ130" s="188">
        <f t="shared" si="86"/>
        <v>0</v>
      </c>
      <c r="CA130" s="188">
        <v>0</v>
      </c>
      <c r="CB130" s="188">
        <v>0</v>
      </c>
      <c r="CC130" s="188">
        <v>0</v>
      </c>
      <c r="CD130" s="189">
        <f t="shared" si="103"/>
        <v>166719</v>
      </c>
      <c r="CE130" s="194">
        <v>166719</v>
      </c>
    </row>
    <row r="131" spans="1:83" s="21" customFormat="1" ht="12" customHeight="1">
      <c r="A131" s="263" t="s">
        <v>182</v>
      </c>
      <c r="B131" s="258">
        <v>0</v>
      </c>
      <c r="C131" s="25">
        <v>0</v>
      </c>
      <c r="D131" s="25">
        <v>0</v>
      </c>
      <c r="E131" s="255">
        <f t="shared" si="92"/>
        <v>0</v>
      </c>
      <c r="F131" s="253">
        <v>4</v>
      </c>
      <c r="G131" s="254">
        <v>45</v>
      </c>
      <c r="H131" s="254">
        <v>476</v>
      </c>
      <c r="I131" s="254">
        <v>0</v>
      </c>
      <c r="J131" s="256">
        <f t="shared" si="93"/>
        <v>525</v>
      </c>
      <c r="K131" s="253">
        <v>202</v>
      </c>
      <c r="L131" s="254">
        <v>25</v>
      </c>
      <c r="M131" s="254">
        <v>248</v>
      </c>
      <c r="N131" s="254">
        <f t="shared" si="94"/>
        <v>475</v>
      </c>
      <c r="O131" s="254">
        <v>74</v>
      </c>
      <c r="P131" s="254">
        <v>53</v>
      </c>
      <c r="Q131" s="254">
        <v>49</v>
      </c>
      <c r="R131" s="254">
        <v>85</v>
      </c>
      <c r="S131" s="254">
        <v>104</v>
      </c>
      <c r="T131" s="254">
        <v>14</v>
      </c>
      <c r="U131" s="254">
        <v>184</v>
      </c>
      <c r="V131" s="254">
        <v>3</v>
      </c>
      <c r="W131" s="254">
        <v>0</v>
      </c>
      <c r="X131" s="254">
        <v>0</v>
      </c>
      <c r="Y131" s="254">
        <v>1348</v>
      </c>
      <c r="Z131" s="254">
        <v>693</v>
      </c>
      <c r="AA131" s="254">
        <v>754</v>
      </c>
      <c r="AB131" s="254">
        <v>954</v>
      </c>
      <c r="AC131" s="254">
        <v>337</v>
      </c>
      <c r="AD131" s="254">
        <v>118</v>
      </c>
      <c r="AE131" s="254">
        <v>390</v>
      </c>
      <c r="AF131" s="254">
        <v>334</v>
      </c>
      <c r="AG131" s="254">
        <v>108</v>
      </c>
      <c r="AH131" s="254">
        <v>1566</v>
      </c>
      <c r="AI131" s="254">
        <v>435</v>
      </c>
      <c r="AJ131" s="254">
        <v>852</v>
      </c>
      <c r="AK131" s="254">
        <v>2337</v>
      </c>
      <c r="AL131" s="254">
        <v>881</v>
      </c>
      <c r="AM131" s="254">
        <v>558</v>
      </c>
      <c r="AN131" s="254">
        <v>89</v>
      </c>
      <c r="AO131" s="257">
        <f t="shared" si="95"/>
        <v>12795</v>
      </c>
      <c r="AP131" s="258">
        <v>366</v>
      </c>
      <c r="AQ131" s="25">
        <v>11</v>
      </c>
      <c r="AR131" s="256">
        <f t="shared" si="96"/>
        <v>377</v>
      </c>
      <c r="AS131" s="259">
        <v>75</v>
      </c>
      <c r="AT131" s="260">
        <f t="shared" si="97"/>
        <v>13772</v>
      </c>
      <c r="AU131" s="253">
        <v>0</v>
      </c>
      <c r="AV131" s="254">
        <v>500</v>
      </c>
      <c r="AW131" s="254">
        <f t="shared" si="98"/>
        <v>500</v>
      </c>
      <c r="AX131" s="254">
        <v>0</v>
      </c>
      <c r="AY131" s="254">
        <v>0</v>
      </c>
      <c r="AZ131" s="254">
        <v>0</v>
      </c>
      <c r="BA131" s="254">
        <v>0</v>
      </c>
      <c r="BB131" s="254">
        <f t="shared" si="99"/>
        <v>0</v>
      </c>
      <c r="BC131" s="254">
        <v>11</v>
      </c>
      <c r="BD131" s="254">
        <v>0</v>
      </c>
      <c r="BE131" s="254">
        <v>0</v>
      </c>
      <c r="BF131" s="254">
        <f t="shared" si="100"/>
        <v>0</v>
      </c>
      <c r="BG131" s="254">
        <v>25</v>
      </c>
      <c r="BH131" s="254">
        <v>0</v>
      </c>
      <c r="BI131" s="254">
        <v>573</v>
      </c>
      <c r="BJ131" s="254">
        <v>950</v>
      </c>
      <c r="BK131" s="254">
        <f t="shared" si="101"/>
        <v>1548</v>
      </c>
      <c r="BL131" s="254">
        <v>60</v>
      </c>
      <c r="BM131" s="254">
        <v>0</v>
      </c>
      <c r="BN131" s="254">
        <v>0</v>
      </c>
      <c r="BO131" s="254">
        <v>5312</v>
      </c>
      <c r="BP131" s="254">
        <v>0</v>
      </c>
      <c r="BQ131" s="254">
        <v>66</v>
      </c>
      <c r="BR131" s="254">
        <v>52</v>
      </c>
      <c r="BS131" s="254">
        <v>0</v>
      </c>
      <c r="BT131" s="254">
        <v>9331</v>
      </c>
      <c r="BU131" s="254">
        <v>15364</v>
      </c>
      <c r="BV131" s="254">
        <v>1467</v>
      </c>
      <c r="BW131" s="254">
        <f t="shared" si="102"/>
        <v>26162</v>
      </c>
      <c r="BX131" s="254">
        <v>998</v>
      </c>
      <c r="BY131" s="254">
        <v>30</v>
      </c>
      <c r="BZ131" s="254">
        <f t="shared" si="86"/>
        <v>1028</v>
      </c>
      <c r="CA131" s="254">
        <v>0</v>
      </c>
      <c r="CB131" s="254">
        <v>0</v>
      </c>
      <c r="CC131" s="254">
        <v>0</v>
      </c>
      <c r="CD131" s="255">
        <f t="shared" si="103"/>
        <v>34739</v>
      </c>
      <c r="CE131" s="259">
        <v>48511</v>
      </c>
    </row>
    <row r="132" spans="1:83" s="21" customFormat="1" ht="12" customHeight="1">
      <c r="A132" s="186" t="s">
        <v>183</v>
      </c>
      <c r="B132" s="190">
        <v>0</v>
      </c>
      <c r="C132" s="191">
        <v>0</v>
      </c>
      <c r="D132" s="191">
        <v>0</v>
      </c>
      <c r="E132" s="189">
        <f t="shared" si="92"/>
        <v>0</v>
      </c>
      <c r="F132" s="187">
        <v>0</v>
      </c>
      <c r="G132" s="188">
        <v>0</v>
      </c>
      <c r="H132" s="188">
        <v>0</v>
      </c>
      <c r="I132" s="188">
        <v>0</v>
      </c>
      <c r="J132" s="192">
        <f t="shared" si="93"/>
        <v>0</v>
      </c>
      <c r="K132" s="187">
        <v>0</v>
      </c>
      <c r="L132" s="188">
        <v>0</v>
      </c>
      <c r="M132" s="188">
        <v>0</v>
      </c>
      <c r="N132" s="188">
        <f t="shared" si="94"/>
        <v>0</v>
      </c>
      <c r="O132" s="188">
        <v>0</v>
      </c>
      <c r="P132" s="188">
        <v>0</v>
      </c>
      <c r="Q132" s="188">
        <v>0</v>
      </c>
      <c r="R132" s="188">
        <v>0</v>
      </c>
      <c r="S132" s="188">
        <v>0</v>
      </c>
      <c r="T132" s="188">
        <v>0</v>
      </c>
      <c r="U132" s="188">
        <v>0</v>
      </c>
      <c r="V132" s="188">
        <v>0</v>
      </c>
      <c r="W132" s="188">
        <v>0</v>
      </c>
      <c r="X132" s="188">
        <v>0</v>
      </c>
      <c r="Y132" s="188">
        <v>0</v>
      </c>
      <c r="Z132" s="188">
        <v>0</v>
      </c>
      <c r="AA132" s="188">
        <v>0</v>
      </c>
      <c r="AB132" s="188">
        <v>0</v>
      </c>
      <c r="AC132" s="188">
        <v>0</v>
      </c>
      <c r="AD132" s="188">
        <v>0</v>
      </c>
      <c r="AE132" s="188">
        <v>0</v>
      </c>
      <c r="AF132" s="188">
        <v>0</v>
      </c>
      <c r="AG132" s="188">
        <v>0</v>
      </c>
      <c r="AH132" s="188">
        <v>0</v>
      </c>
      <c r="AI132" s="188">
        <v>0</v>
      </c>
      <c r="AJ132" s="188">
        <v>0</v>
      </c>
      <c r="AK132" s="188">
        <v>0</v>
      </c>
      <c r="AL132" s="188">
        <v>0</v>
      </c>
      <c r="AM132" s="188">
        <v>0</v>
      </c>
      <c r="AN132" s="188">
        <v>0</v>
      </c>
      <c r="AO132" s="193">
        <f t="shared" si="95"/>
        <v>0</v>
      </c>
      <c r="AP132" s="190">
        <v>0</v>
      </c>
      <c r="AQ132" s="191">
        <v>0</v>
      </c>
      <c r="AR132" s="192">
        <f t="shared" si="96"/>
        <v>0</v>
      </c>
      <c r="AS132" s="194">
        <v>0</v>
      </c>
      <c r="AT132" s="195">
        <f t="shared" si="97"/>
        <v>0</v>
      </c>
      <c r="AU132" s="187">
        <v>0</v>
      </c>
      <c r="AV132" s="188">
        <v>0</v>
      </c>
      <c r="AW132" s="188">
        <f t="shared" si="98"/>
        <v>0</v>
      </c>
      <c r="AX132" s="188">
        <v>0</v>
      </c>
      <c r="AY132" s="188">
        <v>0</v>
      </c>
      <c r="AZ132" s="188">
        <v>0</v>
      </c>
      <c r="BA132" s="188">
        <v>0</v>
      </c>
      <c r="BB132" s="188">
        <f t="shared" si="99"/>
        <v>0</v>
      </c>
      <c r="BC132" s="188">
        <v>0</v>
      </c>
      <c r="BD132" s="188">
        <v>0</v>
      </c>
      <c r="BE132" s="188">
        <v>0</v>
      </c>
      <c r="BF132" s="188">
        <f t="shared" si="100"/>
        <v>0</v>
      </c>
      <c r="BG132" s="188">
        <v>0</v>
      </c>
      <c r="BH132" s="188">
        <v>0</v>
      </c>
      <c r="BI132" s="188">
        <v>0</v>
      </c>
      <c r="BJ132" s="188">
        <v>0</v>
      </c>
      <c r="BK132" s="188">
        <f t="shared" si="101"/>
        <v>0</v>
      </c>
      <c r="BL132" s="188">
        <v>0</v>
      </c>
      <c r="BM132" s="188">
        <v>0</v>
      </c>
      <c r="BN132" s="188">
        <v>0</v>
      </c>
      <c r="BO132" s="188">
        <v>62731</v>
      </c>
      <c r="BP132" s="188">
        <v>0</v>
      </c>
      <c r="BQ132" s="188">
        <v>0</v>
      </c>
      <c r="BR132" s="188">
        <v>0</v>
      </c>
      <c r="BS132" s="188">
        <v>0</v>
      </c>
      <c r="BT132" s="188">
        <v>1341</v>
      </c>
      <c r="BU132" s="188">
        <v>130</v>
      </c>
      <c r="BV132" s="188">
        <v>6</v>
      </c>
      <c r="BW132" s="188">
        <f t="shared" si="102"/>
        <v>1477</v>
      </c>
      <c r="BX132" s="188">
        <v>0</v>
      </c>
      <c r="BY132" s="188">
        <v>0</v>
      </c>
      <c r="BZ132" s="188">
        <f t="shared" si="86"/>
        <v>0</v>
      </c>
      <c r="CA132" s="188">
        <v>0</v>
      </c>
      <c r="CB132" s="188">
        <v>0</v>
      </c>
      <c r="CC132" s="188">
        <v>0</v>
      </c>
      <c r="CD132" s="189">
        <f t="shared" si="103"/>
        <v>64208</v>
      </c>
      <c r="CE132" s="194">
        <v>64208</v>
      </c>
    </row>
    <row r="133" spans="1:83" s="21" customFormat="1" ht="12" customHeight="1">
      <c r="A133" s="186" t="s">
        <v>178</v>
      </c>
      <c r="B133" s="187">
        <v>0</v>
      </c>
      <c r="C133" s="188">
        <v>0</v>
      </c>
      <c r="D133" s="188">
        <v>0</v>
      </c>
      <c r="E133" s="189">
        <f>SUM(B133:D133)</f>
        <v>0</v>
      </c>
      <c r="F133" s="187">
        <v>0</v>
      </c>
      <c r="G133" s="188">
        <v>0</v>
      </c>
      <c r="H133" s="188">
        <v>0</v>
      </c>
      <c r="I133" s="188">
        <v>0</v>
      </c>
      <c r="J133" s="192">
        <f>SUM(F133,G133,H133,I133)</f>
        <v>0</v>
      </c>
      <c r="K133" s="187">
        <v>0</v>
      </c>
      <c r="L133" s="188">
        <v>0</v>
      </c>
      <c r="M133" s="188">
        <v>0</v>
      </c>
      <c r="N133" s="188">
        <f>SUM(K133:M133)</f>
        <v>0</v>
      </c>
      <c r="O133" s="188">
        <v>0</v>
      </c>
      <c r="P133" s="188">
        <v>0</v>
      </c>
      <c r="Q133" s="188">
        <v>0</v>
      </c>
      <c r="R133" s="188">
        <v>0</v>
      </c>
      <c r="S133" s="188">
        <v>0</v>
      </c>
      <c r="T133" s="188">
        <v>0</v>
      </c>
      <c r="U133" s="188">
        <v>0</v>
      </c>
      <c r="V133" s="188">
        <v>0</v>
      </c>
      <c r="W133" s="188">
        <v>0</v>
      </c>
      <c r="X133" s="188">
        <v>0</v>
      </c>
      <c r="Y133" s="188">
        <v>0</v>
      </c>
      <c r="Z133" s="188">
        <v>0</v>
      </c>
      <c r="AA133" s="188">
        <v>0</v>
      </c>
      <c r="AB133" s="188">
        <v>0</v>
      </c>
      <c r="AC133" s="188">
        <v>0</v>
      </c>
      <c r="AD133" s="188">
        <v>0</v>
      </c>
      <c r="AE133" s="188">
        <v>0</v>
      </c>
      <c r="AF133" s="188">
        <v>0</v>
      </c>
      <c r="AG133" s="188">
        <v>0</v>
      </c>
      <c r="AH133" s="188">
        <v>0</v>
      </c>
      <c r="AI133" s="188">
        <v>0</v>
      </c>
      <c r="AJ133" s="188">
        <v>0</v>
      </c>
      <c r="AK133" s="188">
        <v>0</v>
      </c>
      <c r="AL133" s="188">
        <v>0</v>
      </c>
      <c r="AM133" s="188">
        <v>0</v>
      </c>
      <c r="AN133" s="188">
        <v>0</v>
      </c>
      <c r="AO133" s="193">
        <f t="shared" si="95"/>
        <v>0</v>
      </c>
      <c r="AP133" s="190">
        <v>0</v>
      </c>
      <c r="AQ133" s="191">
        <v>0</v>
      </c>
      <c r="AR133" s="192">
        <f>SUM(AP133,AQ133)</f>
        <v>0</v>
      </c>
      <c r="AS133" s="194">
        <v>0</v>
      </c>
      <c r="AT133" s="195">
        <f t="shared" si="97"/>
        <v>0</v>
      </c>
      <c r="AU133" s="187">
        <v>0</v>
      </c>
      <c r="AV133" s="188">
        <v>0</v>
      </c>
      <c r="AW133" s="188">
        <f>SUM(AU133:AV133)</f>
        <v>0</v>
      </c>
      <c r="AX133" s="188">
        <v>0</v>
      </c>
      <c r="AY133" s="188">
        <v>0</v>
      </c>
      <c r="AZ133" s="188">
        <v>0</v>
      </c>
      <c r="BA133" s="188">
        <v>0</v>
      </c>
      <c r="BB133" s="188">
        <f>SUM(AX133:BA133)</f>
        <v>0</v>
      </c>
      <c r="BC133" s="188">
        <v>0</v>
      </c>
      <c r="BD133" s="188">
        <v>0</v>
      </c>
      <c r="BE133" s="188">
        <v>0</v>
      </c>
      <c r="BF133" s="188">
        <f>SUM(BD133:BE133)</f>
        <v>0</v>
      </c>
      <c r="BG133" s="188">
        <v>0</v>
      </c>
      <c r="BH133" s="188">
        <v>0</v>
      </c>
      <c r="BI133" s="188">
        <v>0</v>
      </c>
      <c r="BJ133" s="188">
        <v>0</v>
      </c>
      <c r="BK133" s="188">
        <f>BG133+BH133+BI133+BJ133</f>
        <v>0</v>
      </c>
      <c r="BL133" s="188">
        <v>436474</v>
      </c>
      <c r="BM133" s="188">
        <v>0</v>
      </c>
      <c r="BN133" s="188">
        <v>0</v>
      </c>
      <c r="BO133" s="188">
        <v>0</v>
      </c>
      <c r="BP133" s="188">
        <v>0</v>
      </c>
      <c r="BQ133" s="188">
        <v>0</v>
      </c>
      <c r="BR133" s="188">
        <v>0</v>
      </c>
      <c r="BS133" s="188">
        <v>0</v>
      </c>
      <c r="BT133" s="188">
        <v>488</v>
      </c>
      <c r="BU133" s="188">
        <v>0</v>
      </c>
      <c r="BV133" s="188">
        <v>0</v>
      </c>
      <c r="BW133" s="188">
        <f>BT133+BU133+BV133</f>
        <v>488</v>
      </c>
      <c r="BX133" s="188">
        <v>0</v>
      </c>
      <c r="BY133" s="188">
        <v>0</v>
      </c>
      <c r="BZ133" s="188">
        <f>BX133+BY133</f>
        <v>0</v>
      </c>
      <c r="CA133" s="188">
        <v>0</v>
      </c>
      <c r="CB133" s="188">
        <v>0</v>
      </c>
      <c r="CC133" s="188">
        <v>0</v>
      </c>
      <c r="CD133" s="189">
        <f t="shared" si="103"/>
        <v>436962</v>
      </c>
      <c r="CE133" s="194">
        <v>436962</v>
      </c>
    </row>
    <row r="134" spans="1:83" s="23" customFormat="1" ht="12" customHeight="1">
      <c r="A134" s="177" t="s">
        <v>159</v>
      </c>
      <c r="B134" s="178">
        <v>0</v>
      </c>
      <c r="C134" s="179">
        <v>0</v>
      </c>
      <c r="D134" s="179">
        <v>0</v>
      </c>
      <c r="E134" s="180">
        <f>SUM(B134:D134)</f>
        <v>0</v>
      </c>
      <c r="F134" s="178">
        <v>0</v>
      </c>
      <c r="G134" s="179">
        <v>0</v>
      </c>
      <c r="H134" s="179">
        <v>0</v>
      </c>
      <c r="I134" s="179">
        <v>0</v>
      </c>
      <c r="J134" s="182">
        <f>SUM(F134,G134,H134,I134)</f>
        <v>0</v>
      </c>
      <c r="K134" s="178">
        <v>0</v>
      </c>
      <c r="L134" s="179">
        <v>0</v>
      </c>
      <c r="M134" s="179">
        <v>0</v>
      </c>
      <c r="N134" s="179">
        <f>SUM(K134:M134)</f>
        <v>0</v>
      </c>
      <c r="O134" s="179">
        <v>0</v>
      </c>
      <c r="P134" s="179">
        <v>0</v>
      </c>
      <c r="Q134" s="179">
        <v>0</v>
      </c>
      <c r="R134" s="179">
        <v>0</v>
      </c>
      <c r="S134" s="179">
        <v>0</v>
      </c>
      <c r="T134" s="179">
        <v>0</v>
      </c>
      <c r="U134" s="179">
        <v>0</v>
      </c>
      <c r="V134" s="179">
        <v>0</v>
      </c>
      <c r="W134" s="179">
        <v>0</v>
      </c>
      <c r="X134" s="179">
        <v>0</v>
      </c>
      <c r="Y134" s="179">
        <v>0</v>
      </c>
      <c r="Z134" s="179">
        <v>0</v>
      </c>
      <c r="AA134" s="179">
        <v>0</v>
      </c>
      <c r="AB134" s="179">
        <v>0</v>
      </c>
      <c r="AC134" s="179">
        <v>0</v>
      </c>
      <c r="AD134" s="179">
        <v>0</v>
      </c>
      <c r="AE134" s="179">
        <v>0</v>
      </c>
      <c r="AF134" s="179">
        <v>0</v>
      </c>
      <c r="AG134" s="179">
        <v>0</v>
      </c>
      <c r="AH134" s="179">
        <v>0</v>
      </c>
      <c r="AI134" s="179">
        <v>0</v>
      </c>
      <c r="AJ134" s="179">
        <v>0</v>
      </c>
      <c r="AK134" s="179">
        <v>0</v>
      </c>
      <c r="AL134" s="179">
        <v>0</v>
      </c>
      <c r="AM134" s="179">
        <v>0</v>
      </c>
      <c r="AN134" s="179">
        <v>0</v>
      </c>
      <c r="AO134" s="183">
        <f t="shared" si="95"/>
        <v>0</v>
      </c>
      <c r="AP134" s="181">
        <v>177495</v>
      </c>
      <c r="AQ134" s="22">
        <v>0</v>
      </c>
      <c r="AR134" s="182">
        <f>SUM(AP134,AQ134)</f>
        <v>177495</v>
      </c>
      <c r="AS134" s="184">
        <v>0</v>
      </c>
      <c r="AT134" s="185">
        <f t="shared" si="97"/>
        <v>177495</v>
      </c>
      <c r="AU134" s="178">
        <v>0</v>
      </c>
      <c r="AV134" s="179">
        <v>0</v>
      </c>
      <c r="AW134" s="179">
        <f>SUM(AU134:AV134)</f>
        <v>0</v>
      </c>
      <c r="AX134" s="179">
        <v>0</v>
      </c>
      <c r="AY134" s="179">
        <v>0</v>
      </c>
      <c r="AZ134" s="179">
        <v>0</v>
      </c>
      <c r="BA134" s="179">
        <v>0</v>
      </c>
      <c r="BB134" s="179">
        <f>SUM(AX134:BA134)</f>
        <v>0</v>
      </c>
      <c r="BC134" s="179">
        <v>0</v>
      </c>
      <c r="BD134" s="179">
        <v>0</v>
      </c>
      <c r="BE134" s="179">
        <v>0</v>
      </c>
      <c r="BF134" s="179">
        <f>SUM(BD134:BE134)</f>
        <v>0</v>
      </c>
      <c r="BG134" s="179">
        <v>0</v>
      </c>
      <c r="BH134" s="179">
        <v>0</v>
      </c>
      <c r="BI134" s="179">
        <v>0</v>
      </c>
      <c r="BJ134" s="179">
        <v>0</v>
      </c>
      <c r="BK134" s="179">
        <f>BG134+BH134+BI134+BJ134</f>
        <v>0</v>
      </c>
      <c r="BL134" s="179">
        <v>0</v>
      </c>
      <c r="BM134" s="179">
        <v>0</v>
      </c>
      <c r="BN134" s="179">
        <v>0</v>
      </c>
      <c r="BO134" s="179">
        <v>0</v>
      </c>
      <c r="BP134" s="179">
        <v>0</v>
      </c>
      <c r="BQ134" s="179">
        <v>0</v>
      </c>
      <c r="BR134" s="179">
        <v>0</v>
      </c>
      <c r="BS134" s="179">
        <v>0</v>
      </c>
      <c r="BT134" s="179">
        <v>416</v>
      </c>
      <c r="BU134" s="179">
        <v>0</v>
      </c>
      <c r="BV134" s="179">
        <v>0</v>
      </c>
      <c r="BW134" s="179">
        <f>BT134+BU134+BV134</f>
        <v>416</v>
      </c>
      <c r="BX134" s="179">
        <v>0</v>
      </c>
      <c r="BY134" s="179">
        <v>0</v>
      </c>
      <c r="BZ134" s="179">
        <f>BX134+BY134</f>
        <v>0</v>
      </c>
      <c r="CA134" s="179">
        <v>0</v>
      </c>
      <c r="CB134" s="179">
        <v>0</v>
      </c>
      <c r="CC134" s="179">
        <v>0</v>
      </c>
      <c r="CD134" s="180">
        <f t="shared" si="103"/>
        <v>416</v>
      </c>
      <c r="CE134" s="184">
        <v>177911</v>
      </c>
    </row>
    <row r="135" spans="1:83" s="23" customFormat="1" ht="12" customHeight="1">
      <c r="A135" s="177" t="s">
        <v>158</v>
      </c>
      <c r="B135" s="178">
        <v>0</v>
      </c>
      <c r="C135" s="179">
        <v>0</v>
      </c>
      <c r="D135" s="179">
        <v>0</v>
      </c>
      <c r="E135" s="180">
        <f>SUM(B135:D135)</f>
        <v>0</v>
      </c>
      <c r="F135" s="178">
        <v>0</v>
      </c>
      <c r="G135" s="179">
        <v>0</v>
      </c>
      <c r="H135" s="179">
        <v>0</v>
      </c>
      <c r="I135" s="179">
        <v>0</v>
      </c>
      <c r="J135" s="182">
        <f>SUM(F135,G135,H135,I135)</f>
        <v>0</v>
      </c>
      <c r="K135" s="178">
        <v>0</v>
      </c>
      <c r="L135" s="179">
        <v>11</v>
      </c>
      <c r="M135" s="179">
        <v>0</v>
      </c>
      <c r="N135" s="179">
        <f>SUM(K135:M135)</f>
        <v>11</v>
      </c>
      <c r="O135" s="179">
        <v>0</v>
      </c>
      <c r="P135" s="179">
        <v>0</v>
      </c>
      <c r="Q135" s="179">
        <v>0</v>
      </c>
      <c r="R135" s="179">
        <v>0</v>
      </c>
      <c r="S135" s="179">
        <v>0</v>
      </c>
      <c r="T135" s="179">
        <v>0</v>
      </c>
      <c r="U135" s="179">
        <v>221</v>
      </c>
      <c r="V135" s="179">
        <v>0</v>
      </c>
      <c r="W135" s="179">
        <v>0</v>
      </c>
      <c r="X135" s="179">
        <v>0</v>
      </c>
      <c r="Y135" s="179">
        <v>0</v>
      </c>
      <c r="Z135" s="179">
        <v>0</v>
      </c>
      <c r="AA135" s="179">
        <v>0</v>
      </c>
      <c r="AB135" s="179">
        <v>0</v>
      </c>
      <c r="AC135" s="179">
        <v>0</v>
      </c>
      <c r="AD135" s="179">
        <v>6</v>
      </c>
      <c r="AE135" s="179">
        <v>0</v>
      </c>
      <c r="AF135" s="179">
        <v>9</v>
      </c>
      <c r="AG135" s="179">
        <v>201</v>
      </c>
      <c r="AH135" s="179">
        <v>175</v>
      </c>
      <c r="AI135" s="179">
        <v>94</v>
      </c>
      <c r="AJ135" s="179">
        <v>480</v>
      </c>
      <c r="AK135" s="179">
        <v>17</v>
      </c>
      <c r="AL135" s="179">
        <v>0</v>
      </c>
      <c r="AM135" s="179">
        <v>340</v>
      </c>
      <c r="AN135" s="179">
        <v>14</v>
      </c>
      <c r="AO135" s="183">
        <f t="shared" si="95"/>
        <v>1568</v>
      </c>
      <c r="AP135" s="181">
        <v>0</v>
      </c>
      <c r="AQ135" s="22">
        <v>0</v>
      </c>
      <c r="AR135" s="182">
        <f>SUM(AP135,AQ135)</f>
        <v>0</v>
      </c>
      <c r="AS135" s="184">
        <v>0</v>
      </c>
      <c r="AT135" s="185">
        <f t="shared" si="97"/>
        <v>1568</v>
      </c>
      <c r="AU135" s="178">
        <v>0</v>
      </c>
      <c r="AV135" s="179">
        <v>6137</v>
      </c>
      <c r="AW135" s="179">
        <f>SUM(AU135:AV135)</f>
        <v>6137</v>
      </c>
      <c r="AX135" s="179">
        <v>0</v>
      </c>
      <c r="AY135" s="179">
        <v>0</v>
      </c>
      <c r="AZ135" s="179">
        <v>0</v>
      </c>
      <c r="BA135" s="179">
        <v>0</v>
      </c>
      <c r="BB135" s="179">
        <f>SUM(AX135:BA135)</f>
        <v>0</v>
      </c>
      <c r="BC135" s="179">
        <v>52930</v>
      </c>
      <c r="BD135" s="179">
        <v>0</v>
      </c>
      <c r="BE135" s="179">
        <v>0</v>
      </c>
      <c r="BF135" s="179">
        <f>SUM(BD135:BE135)</f>
        <v>0</v>
      </c>
      <c r="BG135" s="179">
        <v>0</v>
      </c>
      <c r="BH135" s="179">
        <v>0</v>
      </c>
      <c r="BI135" s="179">
        <v>0</v>
      </c>
      <c r="BJ135" s="179">
        <v>0</v>
      </c>
      <c r="BK135" s="179">
        <f>BG135+BH135+BI135+BJ135</f>
        <v>0</v>
      </c>
      <c r="BL135" s="179">
        <v>0</v>
      </c>
      <c r="BM135" s="179">
        <v>0</v>
      </c>
      <c r="BN135" s="179">
        <v>0</v>
      </c>
      <c r="BO135" s="179">
        <v>0</v>
      </c>
      <c r="BP135" s="179">
        <v>0</v>
      </c>
      <c r="BQ135" s="179">
        <v>3125</v>
      </c>
      <c r="BR135" s="179">
        <v>0</v>
      </c>
      <c r="BS135" s="179">
        <v>0</v>
      </c>
      <c r="BT135" s="179">
        <v>8</v>
      </c>
      <c r="BU135" s="179">
        <v>0</v>
      </c>
      <c r="BV135" s="179">
        <v>0</v>
      </c>
      <c r="BW135" s="179">
        <f>BT135+BU135+BV135</f>
        <v>8</v>
      </c>
      <c r="BX135" s="179">
        <v>0</v>
      </c>
      <c r="BY135" s="179">
        <v>0</v>
      </c>
      <c r="BZ135" s="179">
        <f>BX135+BY135</f>
        <v>0</v>
      </c>
      <c r="CA135" s="179">
        <v>0</v>
      </c>
      <c r="CB135" s="179">
        <v>0</v>
      </c>
      <c r="CC135" s="179">
        <v>0</v>
      </c>
      <c r="CD135" s="180">
        <f t="shared" si="103"/>
        <v>62200</v>
      </c>
      <c r="CE135" s="184">
        <v>63768</v>
      </c>
    </row>
    <row r="136" spans="1:83" s="21" customFormat="1" ht="12" customHeight="1">
      <c r="A136" s="263" t="s">
        <v>185</v>
      </c>
      <c r="B136" s="258">
        <v>0</v>
      </c>
      <c r="C136" s="25">
        <v>0</v>
      </c>
      <c r="D136" s="25">
        <v>0</v>
      </c>
      <c r="E136" s="255">
        <f t="shared" si="92"/>
        <v>0</v>
      </c>
      <c r="F136" s="253">
        <v>0</v>
      </c>
      <c r="G136" s="254">
        <v>0</v>
      </c>
      <c r="H136" s="254">
        <v>0</v>
      </c>
      <c r="I136" s="254">
        <v>0</v>
      </c>
      <c r="J136" s="256">
        <f t="shared" si="93"/>
        <v>0</v>
      </c>
      <c r="K136" s="253">
        <v>0</v>
      </c>
      <c r="L136" s="254">
        <v>0</v>
      </c>
      <c r="M136" s="254">
        <v>0</v>
      </c>
      <c r="N136" s="254">
        <f t="shared" si="94"/>
        <v>0</v>
      </c>
      <c r="O136" s="254">
        <v>0</v>
      </c>
      <c r="P136" s="254">
        <v>0</v>
      </c>
      <c r="Q136" s="254">
        <v>0</v>
      </c>
      <c r="R136" s="254">
        <v>0</v>
      </c>
      <c r="S136" s="254">
        <v>0</v>
      </c>
      <c r="T136" s="254">
        <v>0</v>
      </c>
      <c r="U136" s="254">
        <v>0</v>
      </c>
      <c r="V136" s="254">
        <v>0</v>
      </c>
      <c r="W136" s="254">
        <v>0</v>
      </c>
      <c r="X136" s="254">
        <v>0</v>
      </c>
      <c r="Y136" s="254">
        <v>0</v>
      </c>
      <c r="Z136" s="254">
        <v>0</v>
      </c>
      <c r="AA136" s="254">
        <v>0</v>
      </c>
      <c r="AB136" s="254">
        <v>0</v>
      </c>
      <c r="AC136" s="254">
        <v>0</v>
      </c>
      <c r="AD136" s="254">
        <v>0</v>
      </c>
      <c r="AE136" s="254">
        <v>0</v>
      </c>
      <c r="AF136" s="254">
        <v>0</v>
      </c>
      <c r="AG136" s="254">
        <v>0</v>
      </c>
      <c r="AH136" s="254">
        <v>0</v>
      </c>
      <c r="AI136" s="254">
        <v>0</v>
      </c>
      <c r="AJ136" s="254">
        <v>0</v>
      </c>
      <c r="AK136" s="254">
        <v>0</v>
      </c>
      <c r="AL136" s="254">
        <v>0</v>
      </c>
      <c r="AM136" s="254">
        <v>0</v>
      </c>
      <c r="AN136" s="254">
        <v>0</v>
      </c>
      <c r="AO136" s="257">
        <f t="shared" si="95"/>
        <v>0</v>
      </c>
      <c r="AP136" s="258">
        <v>0</v>
      </c>
      <c r="AQ136" s="25">
        <v>0</v>
      </c>
      <c r="AR136" s="256">
        <f t="shared" si="96"/>
        <v>0</v>
      </c>
      <c r="AS136" s="259">
        <v>366</v>
      </c>
      <c r="AT136" s="260">
        <f t="shared" si="97"/>
        <v>366</v>
      </c>
      <c r="AU136" s="253">
        <v>787</v>
      </c>
      <c r="AV136" s="254">
        <v>2216</v>
      </c>
      <c r="AW136" s="254">
        <f t="shared" si="98"/>
        <v>3003</v>
      </c>
      <c r="AX136" s="254">
        <v>0</v>
      </c>
      <c r="AY136" s="254">
        <v>0</v>
      </c>
      <c r="AZ136" s="254">
        <v>0</v>
      </c>
      <c r="BA136" s="254">
        <v>0</v>
      </c>
      <c r="BB136" s="254">
        <f t="shared" si="99"/>
        <v>0</v>
      </c>
      <c r="BC136" s="254">
        <v>0</v>
      </c>
      <c r="BD136" s="254">
        <v>0</v>
      </c>
      <c r="BE136" s="254">
        <v>401</v>
      </c>
      <c r="BF136" s="254">
        <f t="shared" si="100"/>
        <v>401</v>
      </c>
      <c r="BG136" s="254">
        <v>0</v>
      </c>
      <c r="BH136" s="254">
        <v>0</v>
      </c>
      <c r="BI136" s="254">
        <v>0</v>
      </c>
      <c r="BJ136" s="254">
        <v>0</v>
      </c>
      <c r="BK136" s="254">
        <f t="shared" si="101"/>
        <v>0</v>
      </c>
      <c r="BL136" s="254">
        <v>388</v>
      </c>
      <c r="BM136" s="254">
        <v>0</v>
      </c>
      <c r="BN136" s="254">
        <v>0</v>
      </c>
      <c r="BO136" s="254">
        <v>0</v>
      </c>
      <c r="BP136" s="254">
        <v>0</v>
      </c>
      <c r="BQ136" s="254">
        <v>40507</v>
      </c>
      <c r="BR136" s="254">
        <v>0</v>
      </c>
      <c r="BS136" s="254">
        <v>0</v>
      </c>
      <c r="BT136" s="254">
        <v>0</v>
      </c>
      <c r="BU136" s="254">
        <v>0</v>
      </c>
      <c r="BV136" s="254">
        <v>0</v>
      </c>
      <c r="BW136" s="254">
        <f t="shared" si="102"/>
        <v>0</v>
      </c>
      <c r="BX136" s="254">
        <v>0</v>
      </c>
      <c r="BY136" s="254">
        <v>0</v>
      </c>
      <c r="BZ136" s="254">
        <f t="shared" si="86"/>
        <v>0</v>
      </c>
      <c r="CA136" s="254">
        <v>0</v>
      </c>
      <c r="CB136" s="254">
        <v>0</v>
      </c>
      <c r="CC136" s="254">
        <v>0</v>
      </c>
      <c r="CD136" s="255">
        <f t="shared" si="103"/>
        <v>44299</v>
      </c>
      <c r="CE136" s="259">
        <v>44665</v>
      </c>
    </row>
    <row r="137" spans="1:83" s="21" customFormat="1" ht="12" customHeight="1">
      <c r="A137" s="186" t="s">
        <v>184</v>
      </c>
      <c r="B137" s="190">
        <v>0</v>
      </c>
      <c r="C137" s="191">
        <v>0</v>
      </c>
      <c r="D137" s="191">
        <v>0</v>
      </c>
      <c r="E137" s="189">
        <f t="shared" si="92"/>
        <v>0</v>
      </c>
      <c r="F137" s="187">
        <v>0</v>
      </c>
      <c r="G137" s="188">
        <v>0</v>
      </c>
      <c r="H137" s="188">
        <v>0</v>
      </c>
      <c r="I137" s="188">
        <v>0</v>
      </c>
      <c r="J137" s="192">
        <f t="shared" si="93"/>
        <v>0</v>
      </c>
      <c r="K137" s="187">
        <v>0</v>
      </c>
      <c r="L137" s="188">
        <v>0</v>
      </c>
      <c r="M137" s="188">
        <v>0</v>
      </c>
      <c r="N137" s="188">
        <f t="shared" si="94"/>
        <v>0</v>
      </c>
      <c r="O137" s="188">
        <v>0</v>
      </c>
      <c r="P137" s="188">
        <v>0</v>
      </c>
      <c r="Q137" s="188">
        <v>0</v>
      </c>
      <c r="R137" s="188">
        <v>0</v>
      </c>
      <c r="S137" s="188">
        <v>0</v>
      </c>
      <c r="T137" s="188">
        <v>0</v>
      </c>
      <c r="U137" s="188">
        <v>0</v>
      </c>
      <c r="V137" s="188">
        <v>0</v>
      </c>
      <c r="W137" s="188">
        <v>0</v>
      </c>
      <c r="X137" s="188">
        <v>0</v>
      </c>
      <c r="Y137" s="188">
        <v>0</v>
      </c>
      <c r="Z137" s="188">
        <v>0</v>
      </c>
      <c r="AA137" s="188">
        <v>0</v>
      </c>
      <c r="AB137" s="188">
        <v>0</v>
      </c>
      <c r="AC137" s="188">
        <v>0</v>
      </c>
      <c r="AD137" s="188">
        <v>0</v>
      </c>
      <c r="AE137" s="188">
        <v>0</v>
      </c>
      <c r="AF137" s="188">
        <v>0</v>
      </c>
      <c r="AG137" s="188">
        <v>0</v>
      </c>
      <c r="AH137" s="188">
        <v>0</v>
      </c>
      <c r="AI137" s="188">
        <v>0</v>
      </c>
      <c r="AJ137" s="188">
        <v>0</v>
      </c>
      <c r="AK137" s="188">
        <v>0</v>
      </c>
      <c r="AL137" s="188">
        <v>0</v>
      </c>
      <c r="AM137" s="188">
        <v>0</v>
      </c>
      <c r="AN137" s="188">
        <v>0</v>
      </c>
      <c r="AO137" s="193">
        <f t="shared" si="95"/>
        <v>0</v>
      </c>
      <c r="AP137" s="190">
        <v>0</v>
      </c>
      <c r="AQ137" s="191">
        <v>0</v>
      </c>
      <c r="AR137" s="192">
        <f t="shared" si="96"/>
        <v>0</v>
      </c>
      <c r="AS137" s="194">
        <v>0</v>
      </c>
      <c r="AT137" s="195">
        <f t="shared" si="97"/>
        <v>0</v>
      </c>
      <c r="AU137" s="187">
        <v>0</v>
      </c>
      <c r="AV137" s="188">
        <v>72</v>
      </c>
      <c r="AW137" s="188">
        <f t="shared" si="98"/>
        <v>72</v>
      </c>
      <c r="AX137" s="188">
        <v>10333</v>
      </c>
      <c r="AY137" s="188">
        <v>0</v>
      </c>
      <c r="AZ137" s="188">
        <v>0</v>
      </c>
      <c r="BA137" s="188">
        <v>61</v>
      </c>
      <c r="BB137" s="188">
        <f t="shared" si="99"/>
        <v>10394</v>
      </c>
      <c r="BC137" s="188">
        <v>0</v>
      </c>
      <c r="BD137" s="188">
        <v>0</v>
      </c>
      <c r="BE137" s="188">
        <v>0</v>
      </c>
      <c r="BF137" s="188">
        <f t="shared" si="100"/>
        <v>0</v>
      </c>
      <c r="BG137" s="188">
        <v>0</v>
      </c>
      <c r="BH137" s="188">
        <v>0</v>
      </c>
      <c r="BI137" s="188">
        <v>0</v>
      </c>
      <c r="BJ137" s="188">
        <v>0</v>
      </c>
      <c r="BK137" s="188">
        <f t="shared" si="101"/>
        <v>0</v>
      </c>
      <c r="BL137" s="188">
        <v>0</v>
      </c>
      <c r="BM137" s="188">
        <v>0</v>
      </c>
      <c r="BN137" s="188">
        <v>0</v>
      </c>
      <c r="BO137" s="188">
        <v>0</v>
      </c>
      <c r="BP137" s="188">
        <v>80355</v>
      </c>
      <c r="BQ137" s="188">
        <v>0</v>
      </c>
      <c r="BR137" s="188">
        <v>0</v>
      </c>
      <c r="BS137" s="188">
        <v>0</v>
      </c>
      <c r="BT137" s="188">
        <v>6498</v>
      </c>
      <c r="BU137" s="188">
        <v>27</v>
      </c>
      <c r="BV137" s="188">
        <v>0</v>
      </c>
      <c r="BW137" s="188">
        <f t="shared" si="102"/>
        <v>6525</v>
      </c>
      <c r="BX137" s="188">
        <v>0</v>
      </c>
      <c r="BY137" s="188">
        <v>0</v>
      </c>
      <c r="BZ137" s="188">
        <f t="shared" si="86"/>
        <v>0</v>
      </c>
      <c r="CA137" s="188">
        <v>2078</v>
      </c>
      <c r="CB137" s="188">
        <v>0</v>
      </c>
      <c r="CC137" s="188">
        <v>0</v>
      </c>
      <c r="CD137" s="189">
        <f t="shared" si="103"/>
        <v>99424</v>
      </c>
      <c r="CE137" s="194">
        <v>99424</v>
      </c>
    </row>
    <row r="138" spans="1:83" s="21" customFormat="1" ht="12" customHeight="1">
      <c r="A138" s="261" t="s">
        <v>309</v>
      </c>
      <c r="B138" s="224">
        <f>SUM(B140:B146)</f>
        <v>0</v>
      </c>
      <c r="C138" s="225">
        <f>SUM(C140:C146)</f>
        <v>0</v>
      </c>
      <c r="D138" s="225">
        <f>SUM(D140:D146)</f>
        <v>0</v>
      </c>
      <c r="E138" s="226">
        <f t="shared" si="92"/>
        <v>0</v>
      </c>
      <c r="F138" s="224">
        <f t="shared" ref="F138:I138" si="104">SUM(F140:F146)</f>
        <v>0</v>
      </c>
      <c r="G138" s="225">
        <f t="shared" si="104"/>
        <v>0</v>
      </c>
      <c r="H138" s="225">
        <f t="shared" si="104"/>
        <v>0</v>
      </c>
      <c r="I138" s="225">
        <f t="shared" si="104"/>
        <v>0</v>
      </c>
      <c r="J138" s="227">
        <f t="shared" si="93"/>
        <v>0</v>
      </c>
      <c r="K138" s="224">
        <f t="shared" ref="K138:AN138" si="105">SUM(K140:K146)</f>
        <v>0</v>
      </c>
      <c r="L138" s="225">
        <f t="shared" si="105"/>
        <v>0</v>
      </c>
      <c r="M138" s="225">
        <f t="shared" si="105"/>
        <v>0</v>
      </c>
      <c r="N138" s="225">
        <f t="shared" ref="N138" si="106">SUM(N140:N146)</f>
        <v>0</v>
      </c>
      <c r="O138" s="225">
        <f t="shared" si="105"/>
        <v>0</v>
      </c>
      <c r="P138" s="225">
        <f t="shared" si="105"/>
        <v>0</v>
      </c>
      <c r="Q138" s="225">
        <f t="shared" si="105"/>
        <v>0</v>
      </c>
      <c r="R138" s="225">
        <f t="shared" si="105"/>
        <v>0</v>
      </c>
      <c r="S138" s="225">
        <f t="shared" si="105"/>
        <v>0</v>
      </c>
      <c r="T138" s="225">
        <f t="shared" si="105"/>
        <v>0</v>
      </c>
      <c r="U138" s="225">
        <f t="shared" si="105"/>
        <v>0</v>
      </c>
      <c r="V138" s="225">
        <f t="shared" si="105"/>
        <v>0</v>
      </c>
      <c r="W138" s="225">
        <f t="shared" si="105"/>
        <v>0</v>
      </c>
      <c r="X138" s="225">
        <f t="shared" si="105"/>
        <v>0</v>
      </c>
      <c r="Y138" s="225">
        <f t="shared" si="105"/>
        <v>0</v>
      </c>
      <c r="Z138" s="225">
        <f t="shared" si="105"/>
        <v>0</v>
      </c>
      <c r="AA138" s="225">
        <f t="shared" si="105"/>
        <v>0</v>
      </c>
      <c r="AB138" s="225">
        <f t="shared" si="105"/>
        <v>0</v>
      </c>
      <c r="AC138" s="225">
        <f t="shared" si="105"/>
        <v>0</v>
      </c>
      <c r="AD138" s="225">
        <f t="shared" si="105"/>
        <v>0</v>
      </c>
      <c r="AE138" s="225">
        <f t="shared" si="105"/>
        <v>0</v>
      </c>
      <c r="AF138" s="225">
        <f t="shared" si="105"/>
        <v>0</v>
      </c>
      <c r="AG138" s="225">
        <f t="shared" si="105"/>
        <v>0</v>
      </c>
      <c r="AH138" s="225">
        <f t="shared" si="105"/>
        <v>0</v>
      </c>
      <c r="AI138" s="225">
        <f t="shared" si="105"/>
        <v>0</v>
      </c>
      <c r="AJ138" s="225">
        <f t="shared" si="105"/>
        <v>0</v>
      </c>
      <c r="AK138" s="225">
        <f t="shared" si="105"/>
        <v>0</v>
      </c>
      <c r="AL138" s="225">
        <f t="shared" si="105"/>
        <v>0</v>
      </c>
      <c r="AM138" s="225">
        <f t="shared" si="105"/>
        <v>0</v>
      </c>
      <c r="AN138" s="225">
        <f t="shared" si="105"/>
        <v>0</v>
      </c>
      <c r="AO138" s="228">
        <f t="shared" si="95"/>
        <v>0</v>
      </c>
      <c r="AP138" s="224">
        <f>SUM(AP140:AP146)</f>
        <v>0</v>
      </c>
      <c r="AQ138" s="225">
        <f>SUM(AQ140:AQ146)</f>
        <v>0</v>
      </c>
      <c r="AR138" s="227">
        <f t="shared" si="96"/>
        <v>0</v>
      </c>
      <c r="AS138" s="229">
        <f>SUM(AS140:AS146)</f>
        <v>0</v>
      </c>
      <c r="AT138" s="230">
        <f t="shared" si="97"/>
        <v>0</v>
      </c>
      <c r="AU138" s="224">
        <f>SUM(AU140:AU146)</f>
        <v>0</v>
      </c>
      <c r="AV138" s="225">
        <f>SUM(AV140:AV146)</f>
        <v>3439</v>
      </c>
      <c r="AW138" s="225">
        <f t="shared" si="98"/>
        <v>3439</v>
      </c>
      <c r="AX138" s="225">
        <f>SUM(AX140:AX146)</f>
        <v>0</v>
      </c>
      <c r="AY138" s="225">
        <f>SUM(AY140:AY146)</f>
        <v>0</v>
      </c>
      <c r="AZ138" s="225">
        <f>SUM(AZ140:AZ146)</f>
        <v>0</v>
      </c>
      <c r="BA138" s="225">
        <f>SUM(BA140:BA146)</f>
        <v>0</v>
      </c>
      <c r="BB138" s="225">
        <f t="shared" si="99"/>
        <v>0</v>
      </c>
      <c r="BC138" s="225">
        <f>SUM(BC140:BC146)</f>
        <v>0</v>
      </c>
      <c r="BD138" s="225">
        <f>SUM(BD140:BD146)</f>
        <v>0</v>
      </c>
      <c r="BE138" s="225">
        <f>SUM(BE140:BE146)</f>
        <v>191025</v>
      </c>
      <c r="BF138" s="225">
        <f t="shared" si="100"/>
        <v>191025</v>
      </c>
      <c r="BG138" s="225">
        <f>SUM(BG140:BG146)</f>
        <v>0</v>
      </c>
      <c r="BH138" s="225">
        <f>SUM(BH140:BH146)</f>
        <v>0</v>
      </c>
      <c r="BI138" s="225">
        <f>SUM(BI140:BI146)</f>
        <v>0</v>
      </c>
      <c r="BJ138" s="225">
        <f>SUM(BJ140:BJ146)</f>
        <v>0</v>
      </c>
      <c r="BK138" s="225">
        <f>SUM(BG138:BJ138)</f>
        <v>0</v>
      </c>
      <c r="BL138" s="225">
        <f t="shared" ref="BL138:BV138" si="107">SUM(BL140:BL146)</f>
        <v>1119</v>
      </c>
      <c r="BM138" s="225">
        <f t="shared" si="107"/>
        <v>0</v>
      </c>
      <c r="BN138" s="225">
        <f t="shared" si="107"/>
        <v>0</v>
      </c>
      <c r="BO138" s="225">
        <f t="shared" si="107"/>
        <v>0</v>
      </c>
      <c r="BP138" s="225">
        <f t="shared" si="107"/>
        <v>0</v>
      </c>
      <c r="BQ138" s="225">
        <f t="shared" si="107"/>
        <v>0</v>
      </c>
      <c r="BR138" s="225">
        <f t="shared" si="107"/>
        <v>75029</v>
      </c>
      <c r="BS138" s="225">
        <f t="shared" si="107"/>
        <v>0</v>
      </c>
      <c r="BT138" s="225">
        <f t="shared" si="107"/>
        <v>4036</v>
      </c>
      <c r="BU138" s="225">
        <f t="shared" si="107"/>
        <v>800</v>
      </c>
      <c r="BV138" s="225">
        <f t="shared" si="107"/>
        <v>2137</v>
      </c>
      <c r="BW138" s="225">
        <f t="shared" si="102"/>
        <v>6973</v>
      </c>
      <c r="BX138" s="225">
        <f>SUM(BX140:BX146)</f>
        <v>82366</v>
      </c>
      <c r="BY138" s="225">
        <f>SUM(BY140:BY146)</f>
        <v>167781</v>
      </c>
      <c r="BZ138" s="225">
        <f t="shared" si="86"/>
        <v>250147</v>
      </c>
      <c r="CA138" s="225">
        <f t="shared" ref="CA138:CC138" si="108">SUM(CA140:CA146)</f>
        <v>28673</v>
      </c>
      <c r="CB138" s="225">
        <f t="shared" si="108"/>
        <v>34068</v>
      </c>
      <c r="CC138" s="225">
        <f t="shared" si="108"/>
        <v>53656</v>
      </c>
      <c r="CD138" s="226">
        <f t="shared" si="103"/>
        <v>644129</v>
      </c>
      <c r="CE138" s="229">
        <f>SUM(CE140:CE146)</f>
        <v>644129</v>
      </c>
    </row>
    <row r="139" spans="1:83" s="21" customFormat="1" ht="12" customHeight="1">
      <c r="A139" s="266" t="s">
        <v>310</v>
      </c>
      <c r="B139" s="250">
        <f>B138/B$99</f>
        <v>0</v>
      </c>
      <c r="C139" s="251">
        <f t="shared" ref="C139:AJ139" si="109">C138/C$99</f>
        <v>0</v>
      </c>
      <c r="D139" s="251">
        <f t="shared" si="109"/>
        <v>0</v>
      </c>
      <c r="E139" s="248">
        <f t="shared" si="109"/>
        <v>0</v>
      </c>
      <c r="F139" s="250">
        <f t="shared" si="109"/>
        <v>0</v>
      </c>
      <c r="G139" s="251">
        <f t="shared" si="109"/>
        <v>0</v>
      </c>
      <c r="H139" s="251">
        <f t="shared" si="109"/>
        <v>0</v>
      </c>
      <c r="I139" s="251">
        <v>0</v>
      </c>
      <c r="J139" s="248">
        <f>J138/J$99</f>
        <v>0</v>
      </c>
      <c r="K139" s="250">
        <f t="shared" si="109"/>
        <v>0</v>
      </c>
      <c r="L139" s="251">
        <f t="shared" si="109"/>
        <v>0</v>
      </c>
      <c r="M139" s="251">
        <f t="shared" si="109"/>
        <v>0</v>
      </c>
      <c r="N139" s="251">
        <f>N138/N$99</f>
        <v>0</v>
      </c>
      <c r="O139" s="251">
        <f t="shared" si="109"/>
        <v>0</v>
      </c>
      <c r="P139" s="251">
        <f t="shared" si="109"/>
        <v>0</v>
      </c>
      <c r="Q139" s="251">
        <f t="shared" si="109"/>
        <v>0</v>
      </c>
      <c r="R139" s="251">
        <f t="shared" si="109"/>
        <v>0</v>
      </c>
      <c r="S139" s="251">
        <f t="shared" si="109"/>
        <v>0</v>
      </c>
      <c r="T139" s="251">
        <f t="shared" si="109"/>
        <v>0</v>
      </c>
      <c r="U139" s="251">
        <f t="shared" si="109"/>
        <v>0</v>
      </c>
      <c r="V139" s="251">
        <f t="shared" si="109"/>
        <v>0</v>
      </c>
      <c r="W139" s="251">
        <f t="shared" si="109"/>
        <v>0</v>
      </c>
      <c r="X139" s="251">
        <f t="shared" si="109"/>
        <v>0</v>
      </c>
      <c r="Y139" s="251">
        <f t="shared" si="109"/>
        <v>0</v>
      </c>
      <c r="Z139" s="251">
        <f t="shared" si="109"/>
        <v>0</v>
      </c>
      <c r="AA139" s="251">
        <f t="shared" si="109"/>
        <v>0</v>
      </c>
      <c r="AB139" s="251">
        <f t="shared" si="109"/>
        <v>0</v>
      </c>
      <c r="AC139" s="251">
        <f t="shared" si="109"/>
        <v>0</v>
      </c>
      <c r="AD139" s="251">
        <f t="shared" si="109"/>
        <v>0</v>
      </c>
      <c r="AE139" s="251">
        <f t="shared" si="109"/>
        <v>0</v>
      </c>
      <c r="AF139" s="251">
        <f t="shared" si="109"/>
        <v>0</v>
      </c>
      <c r="AG139" s="251">
        <f t="shared" si="109"/>
        <v>0</v>
      </c>
      <c r="AH139" s="251">
        <f t="shared" si="109"/>
        <v>0</v>
      </c>
      <c r="AI139" s="251">
        <f t="shared" si="109"/>
        <v>0</v>
      </c>
      <c r="AJ139" s="251">
        <f t="shared" si="109"/>
        <v>0</v>
      </c>
      <c r="AK139" s="251">
        <f t="shared" ref="AK139:BZ139" si="110">AK138/AK$99</f>
        <v>0</v>
      </c>
      <c r="AL139" s="251">
        <f t="shared" si="110"/>
        <v>0</v>
      </c>
      <c r="AM139" s="251">
        <f t="shared" si="110"/>
        <v>0</v>
      </c>
      <c r="AN139" s="251">
        <f t="shared" si="110"/>
        <v>0</v>
      </c>
      <c r="AO139" s="248">
        <f t="shared" si="110"/>
        <v>0</v>
      </c>
      <c r="AP139" s="250">
        <f t="shared" si="110"/>
        <v>0</v>
      </c>
      <c r="AQ139" s="251">
        <f t="shared" si="110"/>
        <v>0</v>
      </c>
      <c r="AR139" s="248">
        <f t="shared" si="110"/>
        <v>0</v>
      </c>
      <c r="AS139" s="262">
        <f t="shared" si="110"/>
        <v>0</v>
      </c>
      <c r="AT139" s="262">
        <f t="shared" si="110"/>
        <v>0</v>
      </c>
      <c r="AU139" s="250">
        <f t="shared" si="110"/>
        <v>0</v>
      </c>
      <c r="AV139" s="251">
        <f t="shared" si="110"/>
        <v>4.4328549441993922E-3</v>
      </c>
      <c r="AW139" s="251">
        <f t="shared" si="110"/>
        <v>3.760027377460172E-3</v>
      </c>
      <c r="AX139" s="251">
        <f t="shared" si="110"/>
        <v>0</v>
      </c>
      <c r="AY139" s="251">
        <f t="shared" si="110"/>
        <v>0</v>
      </c>
      <c r="AZ139" s="251">
        <f t="shared" si="110"/>
        <v>0</v>
      </c>
      <c r="BA139" s="251">
        <f t="shared" si="110"/>
        <v>0</v>
      </c>
      <c r="BB139" s="251">
        <f t="shared" si="110"/>
        <v>0</v>
      </c>
      <c r="BC139" s="251">
        <f>BC138/BC$99</f>
        <v>0</v>
      </c>
      <c r="BD139" s="251">
        <f t="shared" si="110"/>
        <v>0</v>
      </c>
      <c r="BE139" s="251">
        <f t="shared" si="110"/>
        <v>0.99390726133738472</v>
      </c>
      <c r="BF139" s="251">
        <f t="shared" si="110"/>
        <v>0.89469715420499463</v>
      </c>
      <c r="BG139" s="251">
        <f t="shared" si="110"/>
        <v>0</v>
      </c>
      <c r="BH139" s="251">
        <f t="shared" si="110"/>
        <v>0</v>
      </c>
      <c r="BI139" s="251">
        <f t="shared" si="110"/>
        <v>0</v>
      </c>
      <c r="BJ139" s="251">
        <f t="shared" si="110"/>
        <v>0</v>
      </c>
      <c r="BK139" s="251">
        <f t="shared" si="110"/>
        <v>0</v>
      </c>
      <c r="BL139" s="251">
        <f t="shared" si="110"/>
        <v>2.4832508172092167E-3</v>
      </c>
      <c r="BM139" s="251">
        <f t="shared" si="110"/>
        <v>0</v>
      </c>
      <c r="BN139" s="251">
        <f t="shared" si="110"/>
        <v>0</v>
      </c>
      <c r="BO139" s="251">
        <f t="shared" si="110"/>
        <v>0</v>
      </c>
      <c r="BP139" s="251">
        <f t="shared" si="110"/>
        <v>0</v>
      </c>
      <c r="BQ139" s="251">
        <f t="shared" si="110"/>
        <v>0</v>
      </c>
      <c r="BR139" s="251">
        <f t="shared" si="110"/>
        <v>0.41173597620537133</v>
      </c>
      <c r="BS139" s="251">
        <f t="shared" si="110"/>
        <v>0</v>
      </c>
      <c r="BT139" s="251">
        <f t="shared" si="110"/>
        <v>6.4539341653940558E-3</v>
      </c>
      <c r="BU139" s="251">
        <f t="shared" si="110"/>
        <v>3.1705770450221942E-3</v>
      </c>
      <c r="BV139" s="251">
        <f t="shared" si="110"/>
        <v>1.461456395666922E-2</v>
      </c>
      <c r="BW139" s="251">
        <f t="shared" si="110"/>
        <v>6.810242025824813E-3</v>
      </c>
      <c r="BX139" s="251">
        <f t="shared" si="110"/>
        <v>0.98477982759239113</v>
      </c>
      <c r="BY139" s="251">
        <f t="shared" si="110"/>
        <v>0.99598710650195599</v>
      </c>
      <c r="BZ139" s="251">
        <f t="shared" si="110"/>
        <v>0.99226881822797663</v>
      </c>
      <c r="CA139" s="251">
        <f>CA138/CA$99</f>
        <v>0.91992043376431709</v>
      </c>
      <c r="CB139" s="251">
        <f>CB138/CB$99</f>
        <v>0.25952419041524782</v>
      </c>
      <c r="CC139" s="251">
        <f>CC138/CC$99</f>
        <v>1</v>
      </c>
      <c r="CD139" s="248">
        <f>CD138/CD$99</f>
        <v>0.13112934927878034</v>
      </c>
      <c r="CE139" s="262">
        <f>CE138/CE$99</f>
        <v>0.12386750754065512</v>
      </c>
    </row>
    <row r="140" spans="1:83" s="21" customFormat="1" ht="12" customHeight="1">
      <c r="A140" s="186" t="s">
        <v>186</v>
      </c>
      <c r="B140" s="190">
        <v>0</v>
      </c>
      <c r="C140" s="191">
        <v>0</v>
      </c>
      <c r="D140" s="191">
        <v>0</v>
      </c>
      <c r="E140" s="189">
        <f t="shared" ref="E140:E146" si="111">SUM(B140:D140)</f>
        <v>0</v>
      </c>
      <c r="F140" s="190">
        <v>0</v>
      </c>
      <c r="G140" s="191">
        <v>0</v>
      </c>
      <c r="H140" s="191">
        <v>0</v>
      </c>
      <c r="I140" s="191">
        <v>0</v>
      </c>
      <c r="J140" s="192">
        <f t="shared" ref="J140:J146" si="112">SUM(F140,G140,H140,I140)</f>
        <v>0</v>
      </c>
      <c r="K140" s="190">
        <v>0</v>
      </c>
      <c r="L140" s="191">
        <v>0</v>
      </c>
      <c r="M140" s="191">
        <v>0</v>
      </c>
      <c r="N140" s="191">
        <f t="shared" ref="N140:N146" si="113">SUM(K140:M140)</f>
        <v>0</v>
      </c>
      <c r="O140" s="191">
        <v>0</v>
      </c>
      <c r="P140" s="191">
        <v>0</v>
      </c>
      <c r="Q140" s="191">
        <v>0</v>
      </c>
      <c r="R140" s="191">
        <v>0</v>
      </c>
      <c r="S140" s="191">
        <v>0</v>
      </c>
      <c r="T140" s="191">
        <v>0</v>
      </c>
      <c r="U140" s="191">
        <v>0</v>
      </c>
      <c r="V140" s="191">
        <v>0</v>
      </c>
      <c r="W140" s="191">
        <v>0</v>
      </c>
      <c r="X140" s="191">
        <v>0</v>
      </c>
      <c r="Y140" s="191">
        <v>0</v>
      </c>
      <c r="Z140" s="191">
        <v>0</v>
      </c>
      <c r="AA140" s="191">
        <v>0</v>
      </c>
      <c r="AB140" s="191">
        <v>0</v>
      </c>
      <c r="AC140" s="191">
        <v>0</v>
      </c>
      <c r="AD140" s="191">
        <v>0</v>
      </c>
      <c r="AE140" s="191">
        <v>0</v>
      </c>
      <c r="AF140" s="191">
        <v>0</v>
      </c>
      <c r="AG140" s="191">
        <v>0</v>
      </c>
      <c r="AH140" s="191">
        <v>0</v>
      </c>
      <c r="AI140" s="191">
        <v>0</v>
      </c>
      <c r="AJ140" s="191">
        <v>0</v>
      </c>
      <c r="AK140" s="191">
        <v>0</v>
      </c>
      <c r="AL140" s="191">
        <v>0</v>
      </c>
      <c r="AM140" s="191">
        <v>0</v>
      </c>
      <c r="AN140" s="191">
        <v>0</v>
      </c>
      <c r="AO140" s="193">
        <f t="shared" ref="AO140:AO146" si="114">SUM(AN140,AM140,AL140,AK140,AJ140,AI140,AH140,AG140,AF140,AE140,AD140,AC140,AB140,AA140,Z140,Y140,X140,W140,V140,U140,T140,S140,R140,Q140,P140,O140,M140,L140,K140)</f>
        <v>0</v>
      </c>
      <c r="AP140" s="190">
        <v>0</v>
      </c>
      <c r="AQ140" s="191">
        <v>0</v>
      </c>
      <c r="AR140" s="192">
        <f t="shared" ref="AR140:AR146" si="115">SUM(AP140,AQ140)</f>
        <v>0</v>
      </c>
      <c r="AS140" s="194">
        <v>0</v>
      </c>
      <c r="AT140" s="195">
        <f t="shared" ref="AT140:AT146" si="116">SUM(AS140,AR140,AO140,J140)</f>
        <v>0</v>
      </c>
      <c r="AU140" s="187">
        <v>0</v>
      </c>
      <c r="AV140" s="188">
        <v>0</v>
      </c>
      <c r="AW140" s="188">
        <f t="shared" ref="AW140:AW146" si="117">SUM(AU140:AV140)</f>
        <v>0</v>
      </c>
      <c r="AX140" s="188">
        <v>0</v>
      </c>
      <c r="AY140" s="188">
        <v>0</v>
      </c>
      <c r="AZ140" s="188">
        <v>0</v>
      </c>
      <c r="BA140" s="188">
        <v>0</v>
      </c>
      <c r="BB140" s="188">
        <f t="shared" ref="BB140:BB146" si="118">SUM(AX140:BA140)</f>
        <v>0</v>
      </c>
      <c r="BC140" s="191">
        <v>0</v>
      </c>
      <c r="BD140" s="188">
        <v>0</v>
      </c>
      <c r="BE140" s="188">
        <v>0</v>
      </c>
      <c r="BF140" s="188">
        <f t="shared" ref="BF140:BF146" si="119">SUM(BD140:BE140)</f>
        <v>0</v>
      </c>
      <c r="BG140" s="188">
        <v>0</v>
      </c>
      <c r="BH140" s="188">
        <v>0</v>
      </c>
      <c r="BI140" s="188">
        <v>0</v>
      </c>
      <c r="BJ140" s="188">
        <v>0</v>
      </c>
      <c r="BK140" s="188">
        <f t="shared" ref="BK140:BK146" si="120">BG140+BH140+BI140+BJ140</f>
        <v>0</v>
      </c>
      <c r="BL140" s="188">
        <v>0</v>
      </c>
      <c r="BM140" s="188">
        <v>0</v>
      </c>
      <c r="BN140" s="188">
        <v>0</v>
      </c>
      <c r="BO140" s="188">
        <v>0</v>
      </c>
      <c r="BP140" s="188">
        <v>0</v>
      </c>
      <c r="BQ140" s="188">
        <v>0</v>
      </c>
      <c r="BR140" s="188">
        <v>75029</v>
      </c>
      <c r="BS140" s="188">
        <v>0</v>
      </c>
      <c r="BT140" s="188">
        <v>0</v>
      </c>
      <c r="BU140" s="188">
        <v>0</v>
      </c>
      <c r="BV140" s="188">
        <v>0</v>
      </c>
      <c r="BW140" s="188">
        <f t="shared" ref="BW140:BW146" si="121">BT140+BU140+BV140</f>
        <v>0</v>
      </c>
      <c r="BX140" s="188">
        <v>0</v>
      </c>
      <c r="BY140" s="188">
        <v>0</v>
      </c>
      <c r="BZ140" s="188">
        <f t="shared" si="86"/>
        <v>0</v>
      </c>
      <c r="CA140" s="188">
        <v>0</v>
      </c>
      <c r="CB140" s="188">
        <v>0</v>
      </c>
      <c r="CC140" s="188">
        <v>0</v>
      </c>
      <c r="CD140" s="189">
        <f t="shared" ref="CD140:CD146" si="122">SUM(CC140,CB140,BC140,CA140,BZ140,BW140,BS140,BR140,BQ140,BP140,BO140,BN140,BM140,BL140,BK140,BF140,BB140,AW140)</f>
        <v>75029</v>
      </c>
      <c r="CE140" s="194">
        <v>75029</v>
      </c>
    </row>
    <row r="141" spans="1:83" s="21" customFormat="1" ht="12" customHeight="1">
      <c r="A141" s="263" t="s">
        <v>192</v>
      </c>
      <c r="B141" s="258">
        <v>0</v>
      </c>
      <c r="C141" s="25">
        <v>0</v>
      </c>
      <c r="D141" s="25">
        <v>0</v>
      </c>
      <c r="E141" s="255">
        <f t="shared" si="111"/>
        <v>0</v>
      </c>
      <c r="F141" s="258">
        <v>0</v>
      </c>
      <c r="G141" s="25">
        <v>0</v>
      </c>
      <c r="H141" s="25">
        <v>0</v>
      </c>
      <c r="I141" s="25">
        <v>0</v>
      </c>
      <c r="J141" s="256">
        <f t="shared" si="112"/>
        <v>0</v>
      </c>
      <c r="K141" s="258">
        <v>0</v>
      </c>
      <c r="L141" s="25">
        <v>0</v>
      </c>
      <c r="M141" s="25">
        <v>0</v>
      </c>
      <c r="N141" s="25">
        <f t="shared" si="113"/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5">
        <v>0</v>
      </c>
      <c r="AB141" s="25">
        <v>0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7">
        <f t="shared" si="114"/>
        <v>0</v>
      </c>
      <c r="AP141" s="258">
        <v>0</v>
      </c>
      <c r="AQ141" s="25">
        <v>0</v>
      </c>
      <c r="AR141" s="256">
        <f t="shared" si="115"/>
        <v>0</v>
      </c>
      <c r="AS141" s="259">
        <v>0</v>
      </c>
      <c r="AT141" s="260">
        <f t="shared" si="116"/>
        <v>0</v>
      </c>
      <c r="AU141" s="253">
        <v>0</v>
      </c>
      <c r="AV141" s="254">
        <v>0</v>
      </c>
      <c r="AW141" s="254">
        <f t="shared" si="117"/>
        <v>0</v>
      </c>
      <c r="AX141" s="254">
        <v>0</v>
      </c>
      <c r="AY141" s="254">
        <v>0</v>
      </c>
      <c r="AZ141" s="254">
        <v>0</v>
      </c>
      <c r="BA141" s="254">
        <v>0</v>
      </c>
      <c r="BB141" s="254">
        <f t="shared" si="118"/>
        <v>0</v>
      </c>
      <c r="BC141" s="25">
        <v>0</v>
      </c>
      <c r="BD141" s="254">
        <v>0</v>
      </c>
      <c r="BE141" s="254">
        <v>0</v>
      </c>
      <c r="BF141" s="254">
        <f t="shared" si="119"/>
        <v>0</v>
      </c>
      <c r="BG141" s="254">
        <v>0</v>
      </c>
      <c r="BH141" s="254">
        <v>0</v>
      </c>
      <c r="BI141" s="254">
        <v>0</v>
      </c>
      <c r="BJ141" s="254">
        <v>0</v>
      </c>
      <c r="BK141" s="254">
        <f t="shared" si="120"/>
        <v>0</v>
      </c>
      <c r="BL141" s="254">
        <v>0</v>
      </c>
      <c r="BM141" s="254">
        <v>0</v>
      </c>
      <c r="BN141" s="254">
        <v>0</v>
      </c>
      <c r="BO141" s="254">
        <v>0</v>
      </c>
      <c r="BP141" s="254">
        <v>0</v>
      </c>
      <c r="BQ141" s="254">
        <v>0</v>
      </c>
      <c r="BR141" s="254">
        <v>0</v>
      </c>
      <c r="BS141" s="254">
        <v>0</v>
      </c>
      <c r="BT141" s="254">
        <v>2504</v>
      </c>
      <c r="BU141" s="254">
        <v>694</v>
      </c>
      <c r="BV141" s="254">
        <v>0</v>
      </c>
      <c r="BW141" s="254">
        <f t="shared" si="121"/>
        <v>3198</v>
      </c>
      <c r="BX141" s="254">
        <v>82366</v>
      </c>
      <c r="BY141" s="254">
        <v>0</v>
      </c>
      <c r="BZ141" s="254">
        <f t="shared" si="86"/>
        <v>82366</v>
      </c>
      <c r="CA141" s="254">
        <v>0</v>
      </c>
      <c r="CB141" s="254">
        <v>0</v>
      </c>
      <c r="CC141" s="254">
        <v>0</v>
      </c>
      <c r="CD141" s="255">
        <f t="shared" si="122"/>
        <v>85564</v>
      </c>
      <c r="CE141" s="259">
        <v>85564</v>
      </c>
    </row>
    <row r="142" spans="1:83" s="21" customFormat="1" ht="12" customHeight="1">
      <c r="A142" s="186" t="s">
        <v>194</v>
      </c>
      <c r="B142" s="190">
        <v>0</v>
      </c>
      <c r="C142" s="191">
        <v>0</v>
      </c>
      <c r="D142" s="191">
        <v>0</v>
      </c>
      <c r="E142" s="189">
        <f t="shared" si="111"/>
        <v>0</v>
      </c>
      <c r="F142" s="190">
        <v>0</v>
      </c>
      <c r="G142" s="191">
        <v>0</v>
      </c>
      <c r="H142" s="191">
        <v>0</v>
      </c>
      <c r="I142" s="191">
        <v>0</v>
      </c>
      <c r="J142" s="192">
        <f t="shared" si="112"/>
        <v>0</v>
      </c>
      <c r="K142" s="190">
        <v>0</v>
      </c>
      <c r="L142" s="191">
        <v>0</v>
      </c>
      <c r="M142" s="191">
        <v>0</v>
      </c>
      <c r="N142" s="191">
        <f t="shared" si="113"/>
        <v>0</v>
      </c>
      <c r="O142" s="191">
        <v>0</v>
      </c>
      <c r="P142" s="191">
        <v>0</v>
      </c>
      <c r="Q142" s="191">
        <v>0</v>
      </c>
      <c r="R142" s="191">
        <v>0</v>
      </c>
      <c r="S142" s="191">
        <v>0</v>
      </c>
      <c r="T142" s="191">
        <v>0</v>
      </c>
      <c r="U142" s="191">
        <v>0</v>
      </c>
      <c r="V142" s="191">
        <v>0</v>
      </c>
      <c r="W142" s="191">
        <v>0</v>
      </c>
      <c r="X142" s="191">
        <v>0</v>
      </c>
      <c r="Y142" s="191">
        <v>0</v>
      </c>
      <c r="Z142" s="191">
        <v>0</v>
      </c>
      <c r="AA142" s="191">
        <v>0</v>
      </c>
      <c r="AB142" s="191">
        <v>0</v>
      </c>
      <c r="AC142" s="191">
        <v>0</v>
      </c>
      <c r="AD142" s="191">
        <v>0</v>
      </c>
      <c r="AE142" s="191">
        <v>0</v>
      </c>
      <c r="AF142" s="191">
        <v>0</v>
      </c>
      <c r="AG142" s="191">
        <v>0</v>
      </c>
      <c r="AH142" s="191">
        <v>0</v>
      </c>
      <c r="AI142" s="191">
        <v>0</v>
      </c>
      <c r="AJ142" s="191">
        <v>0</v>
      </c>
      <c r="AK142" s="191">
        <v>0</v>
      </c>
      <c r="AL142" s="191">
        <v>0</v>
      </c>
      <c r="AM142" s="191">
        <v>0</v>
      </c>
      <c r="AN142" s="191">
        <v>0</v>
      </c>
      <c r="AO142" s="193">
        <f t="shared" si="114"/>
        <v>0</v>
      </c>
      <c r="AP142" s="190">
        <v>0</v>
      </c>
      <c r="AQ142" s="191">
        <v>0</v>
      </c>
      <c r="AR142" s="192">
        <f t="shared" si="115"/>
        <v>0</v>
      </c>
      <c r="AS142" s="194">
        <v>0</v>
      </c>
      <c r="AT142" s="195">
        <f t="shared" si="116"/>
        <v>0</v>
      </c>
      <c r="AU142" s="187">
        <v>0</v>
      </c>
      <c r="AV142" s="188">
        <v>0</v>
      </c>
      <c r="AW142" s="188">
        <f t="shared" si="117"/>
        <v>0</v>
      </c>
      <c r="AX142" s="188">
        <v>0</v>
      </c>
      <c r="AY142" s="188">
        <v>0</v>
      </c>
      <c r="AZ142" s="188">
        <v>0</v>
      </c>
      <c r="BA142" s="188">
        <v>0</v>
      </c>
      <c r="BB142" s="188">
        <f t="shared" si="118"/>
        <v>0</v>
      </c>
      <c r="BC142" s="191">
        <v>0</v>
      </c>
      <c r="BD142" s="188">
        <v>0</v>
      </c>
      <c r="BE142" s="188">
        <v>0</v>
      </c>
      <c r="BF142" s="188">
        <f t="shared" si="119"/>
        <v>0</v>
      </c>
      <c r="BG142" s="188">
        <v>0</v>
      </c>
      <c r="BH142" s="188">
        <v>0</v>
      </c>
      <c r="BI142" s="188">
        <v>0</v>
      </c>
      <c r="BJ142" s="188">
        <v>0</v>
      </c>
      <c r="BK142" s="188">
        <f t="shared" si="120"/>
        <v>0</v>
      </c>
      <c r="BL142" s="188">
        <v>0</v>
      </c>
      <c r="BM142" s="188">
        <v>0</v>
      </c>
      <c r="BN142" s="188">
        <v>0</v>
      </c>
      <c r="BO142" s="188">
        <v>0</v>
      </c>
      <c r="BP142" s="188">
        <v>0</v>
      </c>
      <c r="BQ142" s="188">
        <v>0</v>
      </c>
      <c r="BR142" s="188">
        <v>0</v>
      </c>
      <c r="BS142" s="188">
        <v>0</v>
      </c>
      <c r="BT142" s="188">
        <v>502</v>
      </c>
      <c r="BU142" s="188">
        <v>104</v>
      </c>
      <c r="BV142" s="188">
        <v>2137</v>
      </c>
      <c r="BW142" s="188">
        <f t="shared" si="121"/>
        <v>2743</v>
      </c>
      <c r="BX142" s="188">
        <v>0</v>
      </c>
      <c r="BY142" s="188">
        <v>167781</v>
      </c>
      <c r="BZ142" s="188">
        <f t="shared" si="86"/>
        <v>167781</v>
      </c>
      <c r="CA142" s="188">
        <v>0</v>
      </c>
      <c r="CB142" s="188">
        <v>0</v>
      </c>
      <c r="CC142" s="188">
        <v>0</v>
      </c>
      <c r="CD142" s="189">
        <f t="shared" si="122"/>
        <v>170524</v>
      </c>
      <c r="CE142" s="194">
        <v>170524</v>
      </c>
    </row>
    <row r="143" spans="1:83" s="21" customFormat="1" ht="12" customHeight="1">
      <c r="A143" s="263" t="s">
        <v>195</v>
      </c>
      <c r="B143" s="258">
        <v>0</v>
      </c>
      <c r="C143" s="25">
        <v>0</v>
      </c>
      <c r="D143" s="25">
        <v>0</v>
      </c>
      <c r="E143" s="255">
        <f t="shared" si="111"/>
        <v>0</v>
      </c>
      <c r="F143" s="258">
        <v>0</v>
      </c>
      <c r="G143" s="25">
        <v>0</v>
      </c>
      <c r="H143" s="25">
        <v>0</v>
      </c>
      <c r="I143" s="25">
        <v>0</v>
      </c>
      <c r="J143" s="256">
        <f t="shared" si="112"/>
        <v>0</v>
      </c>
      <c r="K143" s="258">
        <v>0</v>
      </c>
      <c r="L143" s="25">
        <v>0</v>
      </c>
      <c r="M143" s="25">
        <v>0</v>
      </c>
      <c r="N143" s="25">
        <f t="shared" si="113"/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5">
        <v>0</v>
      </c>
      <c r="AB143" s="25">
        <v>0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7">
        <f t="shared" si="114"/>
        <v>0</v>
      </c>
      <c r="AP143" s="258">
        <v>0</v>
      </c>
      <c r="AQ143" s="25">
        <v>0</v>
      </c>
      <c r="AR143" s="256">
        <f t="shared" si="115"/>
        <v>0</v>
      </c>
      <c r="AS143" s="259">
        <v>0</v>
      </c>
      <c r="AT143" s="260">
        <f t="shared" si="116"/>
        <v>0</v>
      </c>
      <c r="AU143" s="253">
        <v>0</v>
      </c>
      <c r="AV143" s="254">
        <v>0</v>
      </c>
      <c r="AW143" s="254">
        <f t="shared" si="117"/>
        <v>0</v>
      </c>
      <c r="AX143" s="254">
        <v>0</v>
      </c>
      <c r="AY143" s="254">
        <v>0</v>
      </c>
      <c r="AZ143" s="254">
        <v>0</v>
      </c>
      <c r="BA143" s="254">
        <v>0</v>
      </c>
      <c r="BB143" s="254">
        <f t="shared" si="118"/>
        <v>0</v>
      </c>
      <c r="BC143" s="25">
        <v>0</v>
      </c>
      <c r="BD143" s="254">
        <v>0</v>
      </c>
      <c r="BE143" s="254">
        <v>0</v>
      </c>
      <c r="BF143" s="254">
        <f t="shared" si="119"/>
        <v>0</v>
      </c>
      <c r="BG143" s="254">
        <v>0</v>
      </c>
      <c r="BH143" s="254">
        <v>0</v>
      </c>
      <c r="BI143" s="254">
        <v>0</v>
      </c>
      <c r="BJ143" s="254">
        <v>0</v>
      </c>
      <c r="BK143" s="254">
        <f t="shared" si="120"/>
        <v>0</v>
      </c>
      <c r="BL143" s="254">
        <v>1119</v>
      </c>
      <c r="BM143" s="254">
        <v>0</v>
      </c>
      <c r="BN143" s="254">
        <v>0</v>
      </c>
      <c r="BO143" s="254">
        <v>0</v>
      </c>
      <c r="BP143" s="254">
        <v>0</v>
      </c>
      <c r="BQ143" s="254">
        <v>0</v>
      </c>
      <c r="BR143" s="254">
        <v>0</v>
      </c>
      <c r="BS143" s="254">
        <v>0</v>
      </c>
      <c r="BT143" s="254">
        <v>701</v>
      </c>
      <c r="BU143" s="254">
        <v>2</v>
      </c>
      <c r="BV143" s="254">
        <v>0</v>
      </c>
      <c r="BW143" s="254">
        <f t="shared" si="121"/>
        <v>703</v>
      </c>
      <c r="BX143" s="254">
        <v>0</v>
      </c>
      <c r="BY143" s="254">
        <v>0</v>
      </c>
      <c r="BZ143" s="254">
        <f t="shared" si="86"/>
        <v>0</v>
      </c>
      <c r="CA143" s="254">
        <v>28673</v>
      </c>
      <c r="CB143" s="254">
        <v>0</v>
      </c>
      <c r="CC143" s="254">
        <v>0</v>
      </c>
      <c r="CD143" s="255">
        <f t="shared" si="122"/>
        <v>30495</v>
      </c>
      <c r="CE143" s="259">
        <v>30495</v>
      </c>
    </row>
    <row r="144" spans="1:83" s="21" customFormat="1" ht="12" customHeight="1">
      <c r="A144" s="186" t="s">
        <v>173</v>
      </c>
      <c r="B144" s="190">
        <v>0</v>
      </c>
      <c r="C144" s="191">
        <v>0</v>
      </c>
      <c r="D144" s="191">
        <v>0</v>
      </c>
      <c r="E144" s="189">
        <f>SUM(B144:D144)</f>
        <v>0</v>
      </c>
      <c r="F144" s="190">
        <v>0</v>
      </c>
      <c r="G144" s="191">
        <v>0</v>
      </c>
      <c r="H144" s="191">
        <v>0</v>
      </c>
      <c r="I144" s="191">
        <v>0</v>
      </c>
      <c r="J144" s="192">
        <f>SUM(F144,G144,H144,I144)</f>
        <v>0</v>
      </c>
      <c r="K144" s="190">
        <v>0</v>
      </c>
      <c r="L144" s="191">
        <v>0</v>
      </c>
      <c r="M144" s="191">
        <v>0</v>
      </c>
      <c r="N144" s="191">
        <f>SUM(K144:M144)</f>
        <v>0</v>
      </c>
      <c r="O144" s="191">
        <v>0</v>
      </c>
      <c r="P144" s="191">
        <v>0</v>
      </c>
      <c r="Q144" s="191">
        <v>0</v>
      </c>
      <c r="R144" s="191">
        <v>0</v>
      </c>
      <c r="S144" s="191">
        <v>0</v>
      </c>
      <c r="T144" s="191">
        <v>0</v>
      </c>
      <c r="U144" s="191">
        <v>0</v>
      </c>
      <c r="V144" s="191">
        <v>0</v>
      </c>
      <c r="W144" s="191">
        <v>0</v>
      </c>
      <c r="X144" s="191">
        <v>0</v>
      </c>
      <c r="Y144" s="191">
        <v>0</v>
      </c>
      <c r="Z144" s="191">
        <v>0</v>
      </c>
      <c r="AA144" s="191">
        <v>0</v>
      </c>
      <c r="AB144" s="191">
        <v>0</v>
      </c>
      <c r="AC144" s="191">
        <v>0</v>
      </c>
      <c r="AD144" s="191">
        <v>0</v>
      </c>
      <c r="AE144" s="191">
        <v>0</v>
      </c>
      <c r="AF144" s="191">
        <v>0</v>
      </c>
      <c r="AG144" s="191">
        <v>0</v>
      </c>
      <c r="AH144" s="191">
        <v>0</v>
      </c>
      <c r="AI144" s="191">
        <v>0</v>
      </c>
      <c r="AJ144" s="191">
        <v>0</v>
      </c>
      <c r="AK144" s="191">
        <v>0</v>
      </c>
      <c r="AL144" s="191">
        <v>0</v>
      </c>
      <c r="AM144" s="191">
        <v>0</v>
      </c>
      <c r="AN144" s="191">
        <v>0</v>
      </c>
      <c r="AO144" s="193">
        <f t="shared" si="114"/>
        <v>0</v>
      </c>
      <c r="AP144" s="190">
        <v>0</v>
      </c>
      <c r="AQ144" s="191">
        <v>0</v>
      </c>
      <c r="AR144" s="192">
        <f>SUM(AP144,AQ144)</f>
        <v>0</v>
      </c>
      <c r="AS144" s="194">
        <v>0</v>
      </c>
      <c r="AT144" s="195">
        <f t="shared" si="116"/>
        <v>0</v>
      </c>
      <c r="AU144" s="187">
        <v>0</v>
      </c>
      <c r="AV144" s="188">
        <v>3204</v>
      </c>
      <c r="AW144" s="188">
        <f>SUM(AU144:AV144)</f>
        <v>3204</v>
      </c>
      <c r="AX144" s="188">
        <v>0</v>
      </c>
      <c r="AY144" s="188">
        <v>0</v>
      </c>
      <c r="AZ144" s="188">
        <v>0</v>
      </c>
      <c r="BA144" s="188">
        <v>0</v>
      </c>
      <c r="BB144" s="188">
        <f>SUM(AX144:BA144)</f>
        <v>0</v>
      </c>
      <c r="BC144" s="191">
        <v>0</v>
      </c>
      <c r="BD144" s="188">
        <v>0</v>
      </c>
      <c r="BE144" s="188">
        <v>191025</v>
      </c>
      <c r="BF144" s="188">
        <f>SUM(BD144:BE144)</f>
        <v>191025</v>
      </c>
      <c r="BG144" s="188">
        <v>0</v>
      </c>
      <c r="BH144" s="188">
        <v>0</v>
      </c>
      <c r="BI144" s="188">
        <v>0</v>
      </c>
      <c r="BJ144" s="188">
        <v>0</v>
      </c>
      <c r="BK144" s="188">
        <f>BG144+BH144+BI144+BJ144</f>
        <v>0</v>
      </c>
      <c r="BL144" s="188">
        <v>0</v>
      </c>
      <c r="BM144" s="188">
        <v>0</v>
      </c>
      <c r="BN144" s="188">
        <v>0</v>
      </c>
      <c r="BO144" s="188">
        <v>0</v>
      </c>
      <c r="BP144" s="188">
        <v>0</v>
      </c>
      <c r="BQ144" s="188">
        <v>0</v>
      </c>
      <c r="BR144" s="188">
        <v>0</v>
      </c>
      <c r="BS144" s="188">
        <v>0</v>
      </c>
      <c r="BT144" s="188">
        <v>329</v>
      </c>
      <c r="BU144" s="188">
        <v>0</v>
      </c>
      <c r="BV144" s="188">
        <v>0</v>
      </c>
      <c r="BW144" s="188">
        <f>BT144+BU144+BV144</f>
        <v>329</v>
      </c>
      <c r="BX144" s="188">
        <v>0</v>
      </c>
      <c r="BY144" s="188">
        <v>0</v>
      </c>
      <c r="BZ144" s="188">
        <f>BX144+BY144</f>
        <v>0</v>
      </c>
      <c r="CA144" s="188">
        <v>0</v>
      </c>
      <c r="CB144" s="188">
        <v>0</v>
      </c>
      <c r="CC144" s="188">
        <v>0</v>
      </c>
      <c r="CD144" s="189">
        <f t="shared" si="122"/>
        <v>194558</v>
      </c>
      <c r="CE144" s="194">
        <v>194558</v>
      </c>
    </row>
    <row r="145" spans="1:83" s="21" customFormat="1" ht="12" customHeight="1">
      <c r="A145" s="263" t="s">
        <v>198</v>
      </c>
      <c r="B145" s="258">
        <v>0</v>
      </c>
      <c r="C145" s="25">
        <v>0</v>
      </c>
      <c r="D145" s="25">
        <v>0</v>
      </c>
      <c r="E145" s="255">
        <f t="shared" si="111"/>
        <v>0</v>
      </c>
      <c r="F145" s="258">
        <v>0</v>
      </c>
      <c r="G145" s="25">
        <v>0</v>
      </c>
      <c r="H145" s="25">
        <v>0</v>
      </c>
      <c r="I145" s="25">
        <v>0</v>
      </c>
      <c r="J145" s="256">
        <f t="shared" si="112"/>
        <v>0</v>
      </c>
      <c r="K145" s="258">
        <v>0</v>
      </c>
      <c r="L145" s="25">
        <v>0</v>
      </c>
      <c r="M145" s="25">
        <v>0</v>
      </c>
      <c r="N145" s="25">
        <f t="shared" si="113"/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7">
        <f t="shared" si="114"/>
        <v>0</v>
      </c>
      <c r="AP145" s="258">
        <v>0</v>
      </c>
      <c r="AQ145" s="25">
        <v>0</v>
      </c>
      <c r="AR145" s="256">
        <f t="shared" si="115"/>
        <v>0</v>
      </c>
      <c r="AS145" s="259">
        <v>0</v>
      </c>
      <c r="AT145" s="260">
        <f t="shared" si="116"/>
        <v>0</v>
      </c>
      <c r="AU145" s="253">
        <v>0</v>
      </c>
      <c r="AV145" s="254">
        <v>235</v>
      </c>
      <c r="AW145" s="254">
        <f t="shared" si="117"/>
        <v>235</v>
      </c>
      <c r="AX145" s="254">
        <v>0</v>
      </c>
      <c r="AY145" s="254">
        <v>0</v>
      </c>
      <c r="AZ145" s="254">
        <v>0</v>
      </c>
      <c r="BA145" s="254">
        <v>0</v>
      </c>
      <c r="BB145" s="254">
        <f t="shared" si="118"/>
        <v>0</v>
      </c>
      <c r="BC145" s="25">
        <v>0</v>
      </c>
      <c r="BD145" s="254">
        <v>0</v>
      </c>
      <c r="BE145" s="254">
        <v>0</v>
      </c>
      <c r="BF145" s="254">
        <f t="shared" si="119"/>
        <v>0</v>
      </c>
      <c r="BG145" s="254">
        <v>0</v>
      </c>
      <c r="BH145" s="254">
        <v>0</v>
      </c>
      <c r="BI145" s="254">
        <v>0</v>
      </c>
      <c r="BJ145" s="254">
        <v>0</v>
      </c>
      <c r="BK145" s="254">
        <f t="shared" si="120"/>
        <v>0</v>
      </c>
      <c r="BL145" s="254">
        <v>0</v>
      </c>
      <c r="BM145" s="254">
        <v>0</v>
      </c>
      <c r="BN145" s="254">
        <v>0</v>
      </c>
      <c r="BO145" s="254">
        <v>0</v>
      </c>
      <c r="BP145" s="254">
        <v>0</v>
      </c>
      <c r="BQ145" s="254">
        <v>0</v>
      </c>
      <c r="BR145" s="254">
        <v>0</v>
      </c>
      <c r="BS145" s="254">
        <v>0</v>
      </c>
      <c r="BT145" s="254">
        <v>0</v>
      </c>
      <c r="BU145" s="254">
        <v>0</v>
      </c>
      <c r="BV145" s="254">
        <v>0</v>
      </c>
      <c r="BW145" s="254">
        <f t="shared" si="121"/>
        <v>0</v>
      </c>
      <c r="BX145" s="254">
        <v>0</v>
      </c>
      <c r="BY145" s="254">
        <v>0</v>
      </c>
      <c r="BZ145" s="254">
        <f t="shared" si="86"/>
        <v>0</v>
      </c>
      <c r="CA145" s="254">
        <v>0</v>
      </c>
      <c r="CB145" s="254">
        <v>34068</v>
      </c>
      <c r="CC145" s="254">
        <v>0</v>
      </c>
      <c r="CD145" s="255">
        <f t="shared" si="122"/>
        <v>34303</v>
      </c>
      <c r="CE145" s="259">
        <v>34303</v>
      </c>
    </row>
    <row r="146" spans="1:83" s="21" customFormat="1" ht="12" customHeight="1">
      <c r="A146" s="186" t="s">
        <v>199</v>
      </c>
      <c r="B146" s="190">
        <v>0</v>
      </c>
      <c r="C146" s="191">
        <v>0</v>
      </c>
      <c r="D146" s="191">
        <v>0</v>
      </c>
      <c r="E146" s="189">
        <f t="shared" si="111"/>
        <v>0</v>
      </c>
      <c r="F146" s="190">
        <v>0</v>
      </c>
      <c r="G146" s="191">
        <v>0</v>
      </c>
      <c r="H146" s="191">
        <v>0</v>
      </c>
      <c r="I146" s="191">
        <v>0</v>
      </c>
      <c r="J146" s="192">
        <f t="shared" si="112"/>
        <v>0</v>
      </c>
      <c r="K146" s="190">
        <v>0</v>
      </c>
      <c r="L146" s="191">
        <v>0</v>
      </c>
      <c r="M146" s="191">
        <v>0</v>
      </c>
      <c r="N146" s="191">
        <f t="shared" si="113"/>
        <v>0</v>
      </c>
      <c r="O146" s="191">
        <v>0</v>
      </c>
      <c r="P146" s="191">
        <v>0</v>
      </c>
      <c r="Q146" s="191">
        <v>0</v>
      </c>
      <c r="R146" s="191">
        <v>0</v>
      </c>
      <c r="S146" s="191">
        <v>0</v>
      </c>
      <c r="T146" s="191">
        <v>0</v>
      </c>
      <c r="U146" s="191">
        <v>0</v>
      </c>
      <c r="V146" s="191">
        <v>0</v>
      </c>
      <c r="W146" s="191">
        <v>0</v>
      </c>
      <c r="X146" s="191">
        <v>0</v>
      </c>
      <c r="Y146" s="191">
        <v>0</v>
      </c>
      <c r="Z146" s="191">
        <v>0</v>
      </c>
      <c r="AA146" s="191">
        <v>0</v>
      </c>
      <c r="AB146" s="191">
        <v>0</v>
      </c>
      <c r="AC146" s="191">
        <v>0</v>
      </c>
      <c r="AD146" s="191">
        <v>0</v>
      </c>
      <c r="AE146" s="191">
        <v>0</v>
      </c>
      <c r="AF146" s="191">
        <v>0</v>
      </c>
      <c r="AG146" s="191">
        <v>0</v>
      </c>
      <c r="AH146" s="191">
        <v>0</v>
      </c>
      <c r="AI146" s="191">
        <v>0</v>
      </c>
      <c r="AJ146" s="191">
        <v>0</v>
      </c>
      <c r="AK146" s="191">
        <v>0</v>
      </c>
      <c r="AL146" s="191">
        <v>0</v>
      </c>
      <c r="AM146" s="191">
        <v>0</v>
      </c>
      <c r="AN146" s="191">
        <v>0</v>
      </c>
      <c r="AO146" s="193">
        <f t="shared" si="114"/>
        <v>0</v>
      </c>
      <c r="AP146" s="190">
        <v>0</v>
      </c>
      <c r="AQ146" s="191">
        <v>0</v>
      </c>
      <c r="AR146" s="192">
        <f t="shared" si="115"/>
        <v>0</v>
      </c>
      <c r="AS146" s="194">
        <v>0</v>
      </c>
      <c r="AT146" s="195">
        <f t="shared" si="116"/>
        <v>0</v>
      </c>
      <c r="AU146" s="187">
        <v>0</v>
      </c>
      <c r="AV146" s="188">
        <v>0</v>
      </c>
      <c r="AW146" s="188">
        <f t="shared" si="117"/>
        <v>0</v>
      </c>
      <c r="AX146" s="188">
        <v>0</v>
      </c>
      <c r="AY146" s="188">
        <v>0</v>
      </c>
      <c r="AZ146" s="188">
        <v>0</v>
      </c>
      <c r="BA146" s="188">
        <v>0</v>
      </c>
      <c r="BB146" s="188">
        <f t="shared" si="118"/>
        <v>0</v>
      </c>
      <c r="BC146" s="191">
        <v>0</v>
      </c>
      <c r="BD146" s="188">
        <v>0</v>
      </c>
      <c r="BE146" s="188">
        <v>0</v>
      </c>
      <c r="BF146" s="188">
        <f t="shared" si="119"/>
        <v>0</v>
      </c>
      <c r="BG146" s="188">
        <v>0</v>
      </c>
      <c r="BH146" s="188">
        <v>0</v>
      </c>
      <c r="BI146" s="188">
        <v>0</v>
      </c>
      <c r="BJ146" s="188">
        <v>0</v>
      </c>
      <c r="BK146" s="188">
        <f t="shared" si="120"/>
        <v>0</v>
      </c>
      <c r="BL146" s="188">
        <v>0</v>
      </c>
      <c r="BM146" s="188">
        <v>0</v>
      </c>
      <c r="BN146" s="188">
        <v>0</v>
      </c>
      <c r="BO146" s="188">
        <v>0</v>
      </c>
      <c r="BP146" s="188">
        <v>0</v>
      </c>
      <c r="BQ146" s="188">
        <v>0</v>
      </c>
      <c r="BR146" s="188">
        <v>0</v>
      </c>
      <c r="BS146" s="188">
        <v>0</v>
      </c>
      <c r="BT146" s="188">
        <v>0</v>
      </c>
      <c r="BU146" s="188">
        <v>0</v>
      </c>
      <c r="BV146" s="188">
        <v>0</v>
      </c>
      <c r="BW146" s="188">
        <f t="shared" si="121"/>
        <v>0</v>
      </c>
      <c r="BX146" s="188">
        <v>0</v>
      </c>
      <c r="BY146" s="188">
        <v>0</v>
      </c>
      <c r="BZ146" s="188">
        <f t="shared" si="86"/>
        <v>0</v>
      </c>
      <c r="CA146" s="188">
        <v>0</v>
      </c>
      <c r="CB146" s="188">
        <v>0</v>
      </c>
      <c r="CC146" s="188">
        <v>53656</v>
      </c>
      <c r="CD146" s="189">
        <f t="shared" si="122"/>
        <v>53656</v>
      </c>
      <c r="CE146" s="194">
        <v>53656</v>
      </c>
    </row>
    <row r="147" spans="1:83" ht="12" customHeight="1">
      <c r="A147" s="267"/>
      <c r="B147" s="268"/>
      <c r="C147" s="269"/>
      <c r="D147" s="269"/>
      <c r="E147" s="270"/>
      <c r="F147" s="268"/>
      <c r="G147" s="269"/>
      <c r="H147" s="269"/>
      <c r="I147" s="269"/>
      <c r="J147" s="270"/>
      <c r="K147" s="268"/>
      <c r="L147" s="269"/>
      <c r="M147" s="269"/>
      <c r="N147" s="269"/>
      <c r="O147" s="269"/>
      <c r="P147" s="269"/>
      <c r="Q147" s="269"/>
      <c r="R147" s="269"/>
      <c r="S147" s="269"/>
      <c r="T147" s="269"/>
      <c r="U147" s="269"/>
      <c r="V147" s="269"/>
      <c r="W147" s="269"/>
      <c r="X147" s="269"/>
      <c r="Y147" s="269"/>
      <c r="Z147" s="269"/>
      <c r="AA147" s="269"/>
      <c r="AB147" s="269"/>
      <c r="AC147" s="269"/>
      <c r="AD147" s="269"/>
      <c r="AE147" s="269"/>
      <c r="AF147" s="269"/>
      <c r="AG147" s="269"/>
      <c r="AH147" s="269"/>
      <c r="AI147" s="269"/>
      <c r="AJ147" s="269"/>
      <c r="AK147" s="269"/>
      <c r="AL147" s="269"/>
      <c r="AM147" s="269"/>
      <c r="AN147" s="269"/>
      <c r="AO147" s="270"/>
      <c r="AP147" s="268"/>
      <c r="AQ147" s="269"/>
      <c r="AR147" s="270"/>
      <c r="AS147" s="271"/>
      <c r="AT147" s="271"/>
      <c r="AU147" s="272"/>
      <c r="AV147" s="273"/>
      <c r="AW147" s="273"/>
      <c r="AX147" s="273"/>
      <c r="AY147" s="273"/>
      <c r="AZ147" s="273"/>
      <c r="BA147" s="273"/>
      <c r="BB147" s="273"/>
      <c r="BC147" s="269"/>
      <c r="BD147" s="273"/>
      <c r="BE147" s="273"/>
      <c r="BF147" s="273"/>
      <c r="BG147" s="273"/>
      <c r="BH147" s="273"/>
      <c r="BI147" s="273"/>
      <c r="BJ147" s="273"/>
      <c r="BK147" s="273"/>
      <c r="BL147" s="273"/>
      <c r="BM147" s="273"/>
      <c r="BN147" s="273"/>
      <c r="BO147" s="273"/>
      <c r="BP147" s="273"/>
      <c r="BQ147" s="273"/>
      <c r="BR147" s="273"/>
      <c r="BS147" s="273"/>
      <c r="BT147" s="273"/>
      <c r="BU147" s="273"/>
      <c r="BV147" s="273"/>
      <c r="BW147" s="273"/>
      <c r="BX147" s="273"/>
      <c r="BY147" s="273"/>
      <c r="BZ147" s="273"/>
      <c r="CA147" s="273"/>
      <c r="CB147" s="273"/>
      <c r="CC147" s="273"/>
      <c r="CD147" s="270"/>
      <c r="CE147" s="271"/>
    </row>
    <row r="148" spans="1:83" ht="12" customHeight="1">
      <c r="A148" s="267"/>
      <c r="B148" s="274"/>
      <c r="C148" s="14"/>
      <c r="D148" s="14"/>
      <c r="E148" s="275"/>
      <c r="F148" s="274"/>
      <c r="G148" s="14"/>
      <c r="H148" s="14"/>
      <c r="I148" s="14"/>
      <c r="J148" s="275"/>
      <c r="K148" s="276"/>
      <c r="L148" s="269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277"/>
      <c r="AD148" s="277"/>
      <c r="AE148" s="277"/>
      <c r="AF148" s="277"/>
      <c r="AG148" s="277"/>
      <c r="AH148" s="277"/>
      <c r="AI148" s="277"/>
      <c r="AJ148" s="277"/>
      <c r="AK148" s="277"/>
      <c r="AL148" s="277"/>
      <c r="AM148" s="277"/>
      <c r="AN148" s="277"/>
      <c r="AO148" s="278"/>
      <c r="AP148" s="274"/>
      <c r="AQ148" s="14"/>
      <c r="AR148" s="278"/>
      <c r="AS148" s="279"/>
      <c r="AT148" s="280"/>
      <c r="AU148" s="274"/>
      <c r="AV148" s="14"/>
      <c r="AW148" s="14"/>
      <c r="AX148" s="14"/>
      <c r="AY148" s="14"/>
      <c r="AZ148" s="14"/>
      <c r="BA148" s="14"/>
      <c r="BB148" s="14"/>
      <c r="BC148" s="277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275"/>
      <c r="CE148" s="279"/>
    </row>
    <row r="149" spans="1:83" ht="12" customHeight="1">
      <c r="A149" s="231" t="s">
        <v>331</v>
      </c>
      <c r="B149" s="281">
        <f t="shared" ref="B149:AG149" si="123">B5</f>
        <v>265107</v>
      </c>
      <c r="C149" s="282">
        <f t="shared" si="123"/>
        <v>115344</v>
      </c>
      <c r="D149" s="282">
        <f t="shared" si="123"/>
        <v>29049</v>
      </c>
      <c r="E149" s="283">
        <f t="shared" si="123"/>
        <v>409500</v>
      </c>
      <c r="F149" s="281">
        <f t="shared" si="123"/>
        <v>19448</v>
      </c>
      <c r="G149" s="282">
        <f t="shared" si="123"/>
        <v>193311</v>
      </c>
      <c r="H149" s="282">
        <f t="shared" si="123"/>
        <v>78124</v>
      </c>
      <c r="I149" s="282">
        <f t="shared" si="123"/>
        <v>11760</v>
      </c>
      <c r="J149" s="283">
        <f t="shared" si="123"/>
        <v>302643</v>
      </c>
      <c r="K149" s="281">
        <f t="shared" si="123"/>
        <v>208644</v>
      </c>
      <c r="L149" s="282">
        <f t="shared" si="123"/>
        <v>52724</v>
      </c>
      <c r="M149" s="282">
        <f t="shared" si="123"/>
        <v>224397</v>
      </c>
      <c r="N149" s="282">
        <f t="shared" si="123"/>
        <v>485765</v>
      </c>
      <c r="O149" s="282">
        <f t="shared" si="123"/>
        <v>62716</v>
      </c>
      <c r="P149" s="282">
        <f t="shared" si="123"/>
        <v>15272</v>
      </c>
      <c r="Q149" s="282">
        <f t="shared" si="123"/>
        <v>46634</v>
      </c>
      <c r="R149" s="282">
        <f t="shared" si="123"/>
        <v>60567</v>
      </c>
      <c r="S149" s="282">
        <f t="shared" si="123"/>
        <v>38136</v>
      </c>
      <c r="T149" s="282">
        <f t="shared" si="123"/>
        <v>25749</v>
      </c>
      <c r="U149" s="282">
        <f t="shared" si="123"/>
        <v>66502</v>
      </c>
      <c r="V149" s="282">
        <f t="shared" si="123"/>
        <v>21287</v>
      </c>
      <c r="W149" s="282">
        <f t="shared" si="123"/>
        <v>319082</v>
      </c>
      <c r="X149" s="282">
        <f t="shared" si="123"/>
        <v>32241</v>
      </c>
      <c r="Y149" s="282">
        <f t="shared" si="123"/>
        <v>124304</v>
      </c>
      <c r="Z149" s="282">
        <f t="shared" si="123"/>
        <v>63035</v>
      </c>
      <c r="AA149" s="282">
        <f t="shared" si="123"/>
        <v>35511</v>
      </c>
      <c r="AB149" s="282">
        <f t="shared" si="123"/>
        <v>50692</v>
      </c>
      <c r="AC149" s="282">
        <f t="shared" si="123"/>
        <v>97053</v>
      </c>
      <c r="AD149" s="282">
        <f t="shared" si="123"/>
        <v>86780</v>
      </c>
      <c r="AE149" s="282">
        <f t="shared" si="123"/>
        <v>104408</v>
      </c>
      <c r="AF149" s="282">
        <f t="shared" si="123"/>
        <v>49609</v>
      </c>
      <c r="AG149" s="282">
        <f t="shared" si="123"/>
        <v>92851</v>
      </c>
      <c r="AH149" s="282">
        <f t="shared" ref="AH149:BM149" si="124">AH5</f>
        <v>88197</v>
      </c>
      <c r="AI149" s="282">
        <f t="shared" si="124"/>
        <v>71166</v>
      </c>
      <c r="AJ149" s="282">
        <f t="shared" si="124"/>
        <v>131325</v>
      </c>
      <c r="AK149" s="282">
        <f t="shared" si="124"/>
        <v>194474</v>
      </c>
      <c r="AL149" s="282">
        <f t="shared" si="124"/>
        <v>89100</v>
      </c>
      <c r="AM149" s="282">
        <f t="shared" si="124"/>
        <v>42779</v>
      </c>
      <c r="AN149" s="282">
        <f t="shared" si="124"/>
        <v>67071</v>
      </c>
      <c r="AO149" s="283">
        <f t="shared" si="124"/>
        <v>2562306</v>
      </c>
      <c r="AP149" s="281">
        <f t="shared" si="124"/>
        <v>180886</v>
      </c>
      <c r="AQ149" s="282">
        <f t="shared" si="124"/>
        <v>56737</v>
      </c>
      <c r="AR149" s="283">
        <f t="shared" si="124"/>
        <v>237623</v>
      </c>
      <c r="AS149" s="284">
        <f t="shared" si="124"/>
        <v>627086</v>
      </c>
      <c r="AT149" s="284">
        <f t="shared" si="124"/>
        <v>3729658</v>
      </c>
      <c r="AU149" s="281">
        <f t="shared" si="124"/>
        <v>139739</v>
      </c>
      <c r="AV149" s="282">
        <f t="shared" si="124"/>
        <v>822455</v>
      </c>
      <c r="AW149" s="282">
        <f t="shared" si="124"/>
        <v>962194</v>
      </c>
      <c r="AX149" s="282">
        <f t="shared" si="124"/>
        <v>290078</v>
      </c>
      <c r="AY149" s="282">
        <f t="shared" si="124"/>
        <v>16016</v>
      </c>
      <c r="AZ149" s="282">
        <f t="shared" si="124"/>
        <v>35430</v>
      </c>
      <c r="BA149" s="282">
        <f t="shared" si="124"/>
        <v>100401</v>
      </c>
      <c r="BB149" s="282">
        <f t="shared" si="124"/>
        <v>441925</v>
      </c>
      <c r="BC149" s="282">
        <f>BC5</f>
        <v>55016</v>
      </c>
      <c r="BD149" s="282">
        <f t="shared" si="124"/>
        <v>21312</v>
      </c>
      <c r="BE149" s="282">
        <f t="shared" si="124"/>
        <v>192196</v>
      </c>
      <c r="BF149" s="282">
        <f t="shared" si="124"/>
        <v>213508</v>
      </c>
      <c r="BG149" s="282">
        <f t="shared" si="124"/>
        <v>21590</v>
      </c>
      <c r="BH149" s="282">
        <f t="shared" si="124"/>
        <v>38494</v>
      </c>
      <c r="BI149" s="282">
        <f t="shared" si="124"/>
        <v>160382</v>
      </c>
      <c r="BJ149" s="282">
        <f t="shared" si="124"/>
        <v>101707</v>
      </c>
      <c r="BK149" s="282">
        <f t="shared" si="124"/>
        <v>322173</v>
      </c>
      <c r="BL149" s="282">
        <f t="shared" si="124"/>
        <v>450619</v>
      </c>
      <c r="BM149" s="282">
        <f t="shared" si="124"/>
        <v>455145</v>
      </c>
      <c r="BN149" s="282">
        <f t="shared" ref="BN149:CE149" si="125">BN5</f>
        <v>160406</v>
      </c>
      <c r="BO149" s="282">
        <f t="shared" si="125"/>
        <v>69019</v>
      </c>
      <c r="BP149" s="282">
        <f t="shared" si="125"/>
        <v>80404</v>
      </c>
      <c r="BQ149" s="282">
        <f t="shared" si="125"/>
        <v>45210</v>
      </c>
      <c r="BR149" s="282">
        <f t="shared" si="125"/>
        <v>182232</v>
      </c>
      <c r="BS149" s="282">
        <f t="shared" si="125"/>
        <v>33105</v>
      </c>
      <c r="BT149" s="282">
        <f t="shared" si="125"/>
        <v>628194</v>
      </c>
      <c r="BU149" s="282">
        <f t="shared" si="125"/>
        <v>252328</v>
      </c>
      <c r="BV149" s="282">
        <f t="shared" si="125"/>
        <v>146225</v>
      </c>
      <c r="BW149" s="282">
        <f t="shared" si="125"/>
        <v>1026747</v>
      </c>
      <c r="BX149" s="282">
        <f t="shared" si="125"/>
        <v>83639</v>
      </c>
      <c r="BY149" s="282">
        <f t="shared" si="125"/>
        <v>168457</v>
      </c>
      <c r="BZ149" s="282">
        <f t="shared" si="125"/>
        <v>252096</v>
      </c>
      <c r="CA149" s="282">
        <f t="shared" si="125"/>
        <v>31169</v>
      </c>
      <c r="CB149" s="282">
        <f t="shared" si="125"/>
        <v>131271</v>
      </c>
      <c r="CC149" s="282">
        <f t="shared" si="125"/>
        <v>53656</v>
      </c>
      <c r="CD149" s="283">
        <f t="shared" si="125"/>
        <v>4965895</v>
      </c>
      <c r="CE149" s="284">
        <f t="shared" si="125"/>
        <v>9105053</v>
      </c>
    </row>
    <row r="150" spans="1:83" ht="12" customHeight="1">
      <c r="A150" s="285" t="s">
        <v>336</v>
      </c>
      <c r="B150" s="286">
        <f t="shared" ref="B150:AG150" si="126">B99</f>
        <v>37</v>
      </c>
      <c r="C150" s="287">
        <f t="shared" si="126"/>
        <v>105</v>
      </c>
      <c r="D150" s="287">
        <f t="shared" si="126"/>
        <v>12</v>
      </c>
      <c r="E150" s="288">
        <f t="shared" si="126"/>
        <v>154</v>
      </c>
      <c r="F150" s="286">
        <f t="shared" si="126"/>
        <v>59</v>
      </c>
      <c r="G150" s="287">
        <f t="shared" si="126"/>
        <v>350</v>
      </c>
      <c r="H150" s="287">
        <f t="shared" si="126"/>
        <v>493</v>
      </c>
      <c r="I150" s="287">
        <f t="shared" si="126"/>
        <v>0</v>
      </c>
      <c r="J150" s="288">
        <f t="shared" si="126"/>
        <v>902</v>
      </c>
      <c r="K150" s="286">
        <f t="shared" si="126"/>
        <v>2045</v>
      </c>
      <c r="L150" s="287">
        <f t="shared" si="126"/>
        <v>591</v>
      </c>
      <c r="M150" s="287">
        <f t="shared" si="126"/>
        <v>3333</v>
      </c>
      <c r="N150" s="287">
        <f t="shared" si="126"/>
        <v>5969</v>
      </c>
      <c r="O150" s="287">
        <f t="shared" si="126"/>
        <v>1114</v>
      </c>
      <c r="P150" s="287">
        <f t="shared" si="126"/>
        <v>124</v>
      </c>
      <c r="Q150" s="287">
        <f t="shared" si="126"/>
        <v>545</v>
      </c>
      <c r="R150" s="287">
        <f t="shared" si="126"/>
        <v>717</v>
      </c>
      <c r="S150" s="287">
        <f t="shared" si="126"/>
        <v>169</v>
      </c>
      <c r="T150" s="287">
        <f t="shared" si="126"/>
        <v>715</v>
      </c>
      <c r="U150" s="287">
        <f t="shared" si="126"/>
        <v>1762</v>
      </c>
      <c r="V150" s="287">
        <f t="shared" si="126"/>
        <v>831</v>
      </c>
      <c r="W150" s="287">
        <f t="shared" si="126"/>
        <v>532</v>
      </c>
      <c r="X150" s="287">
        <f t="shared" si="126"/>
        <v>150</v>
      </c>
      <c r="Y150" s="287">
        <f t="shared" si="126"/>
        <v>3726</v>
      </c>
      <c r="Z150" s="287">
        <f t="shared" si="126"/>
        <v>2339</v>
      </c>
      <c r="AA150" s="287">
        <f t="shared" si="126"/>
        <v>818</v>
      </c>
      <c r="AB150" s="287">
        <f t="shared" si="126"/>
        <v>2175</v>
      </c>
      <c r="AC150" s="287">
        <f t="shared" si="126"/>
        <v>2266</v>
      </c>
      <c r="AD150" s="287">
        <f t="shared" si="126"/>
        <v>1345</v>
      </c>
      <c r="AE150" s="287">
        <f t="shared" si="126"/>
        <v>2081</v>
      </c>
      <c r="AF150" s="287">
        <f t="shared" si="126"/>
        <v>2312</v>
      </c>
      <c r="AG150" s="287">
        <f t="shared" si="126"/>
        <v>2214</v>
      </c>
      <c r="AH150" s="287">
        <f t="shared" ref="AH150:BM150" si="127">AH99</f>
        <v>3289</v>
      </c>
      <c r="AI150" s="287">
        <f t="shared" si="127"/>
        <v>1939</v>
      </c>
      <c r="AJ150" s="287">
        <f t="shared" si="127"/>
        <v>2212</v>
      </c>
      <c r="AK150" s="287">
        <f t="shared" si="127"/>
        <v>5199</v>
      </c>
      <c r="AL150" s="287">
        <f t="shared" si="127"/>
        <v>1649</v>
      </c>
      <c r="AM150" s="287">
        <f t="shared" si="127"/>
        <v>982</v>
      </c>
      <c r="AN150" s="287">
        <f t="shared" si="127"/>
        <v>668</v>
      </c>
      <c r="AO150" s="288">
        <f t="shared" si="127"/>
        <v>47842</v>
      </c>
      <c r="AP150" s="286">
        <f t="shared" si="127"/>
        <v>180886</v>
      </c>
      <c r="AQ150" s="287">
        <f t="shared" si="127"/>
        <v>56737</v>
      </c>
      <c r="AR150" s="288">
        <f t="shared" si="127"/>
        <v>237623</v>
      </c>
      <c r="AS150" s="289">
        <f t="shared" si="127"/>
        <v>1459</v>
      </c>
      <c r="AT150" s="289">
        <f t="shared" si="127"/>
        <v>287826</v>
      </c>
      <c r="AU150" s="286">
        <f t="shared" si="127"/>
        <v>138823</v>
      </c>
      <c r="AV150" s="287">
        <f t="shared" si="127"/>
        <v>775798</v>
      </c>
      <c r="AW150" s="287">
        <f t="shared" si="127"/>
        <v>914621</v>
      </c>
      <c r="AX150" s="287">
        <f t="shared" si="127"/>
        <v>289882</v>
      </c>
      <c r="AY150" s="287">
        <f t="shared" si="127"/>
        <v>16016</v>
      </c>
      <c r="AZ150" s="287">
        <f t="shared" si="127"/>
        <v>35430</v>
      </c>
      <c r="BA150" s="287">
        <f t="shared" si="127"/>
        <v>100401</v>
      </c>
      <c r="BB150" s="287">
        <f t="shared" si="127"/>
        <v>441729</v>
      </c>
      <c r="BC150" s="287">
        <f>BC99</f>
        <v>53436</v>
      </c>
      <c r="BD150" s="287">
        <f t="shared" si="127"/>
        <v>21312</v>
      </c>
      <c r="BE150" s="287">
        <f t="shared" si="127"/>
        <v>192196</v>
      </c>
      <c r="BF150" s="287">
        <f t="shared" si="127"/>
        <v>213508</v>
      </c>
      <c r="BG150" s="287">
        <f t="shared" si="127"/>
        <v>20295</v>
      </c>
      <c r="BH150" s="287">
        <f t="shared" si="127"/>
        <v>38494</v>
      </c>
      <c r="BI150" s="287">
        <f t="shared" si="127"/>
        <v>160382</v>
      </c>
      <c r="BJ150" s="287">
        <f t="shared" si="127"/>
        <v>101647</v>
      </c>
      <c r="BK150" s="287">
        <f t="shared" si="127"/>
        <v>320818</v>
      </c>
      <c r="BL150" s="287">
        <f t="shared" si="127"/>
        <v>450619</v>
      </c>
      <c r="BM150" s="287">
        <f t="shared" si="127"/>
        <v>455145</v>
      </c>
      <c r="BN150" s="287">
        <f t="shared" ref="BN150:CE150" si="128">BN99</f>
        <v>160406</v>
      </c>
      <c r="BO150" s="287">
        <f t="shared" si="128"/>
        <v>68941</v>
      </c>
      <c r="BP150" s="287">
        <f t="shared" si="128"/>
        <v>80404</v>
      </c>
      <c r="BQ150" s="287">
        <f t="shared" si="128"/>
        <v>45116</v>
      </c>
      <c r="BR150" s="287">
        <f t="shared" si="128"/>
        <v>182226</v>
      </c>
      <c r="BS150" s="287">
        <f t="shared" si="128"/>
        <v>33105</v>
      </c>
      <c r="BT150" s="287">
        <f t="shared" si="128"/>
        <v>625355</v>
      </c>
      <c r="BU150" s="287">
        <f t="shared" si="128"/>
        <v>252320</v>
      </c>
      <c r="BV150" s="287">
        <f t="shared" si="128"/>
        <v>146224</v>
      </c>
      <c r="BW150" s="287">
        <f t="shared" si="128"/>
        <v>1023899</v>
      </c>
      <c r="BX150" s="287">
        <f t="shared" si="128"/>
        <v>83639</v>
      </c>
      <c r="BY150" s="287">
        <f t="shared" si="128"/>
        <v>168457</v>
      </c>
      <c r="BZ150" s="287">
        <f t="shared" si="128"/>
        <v>252096</v>
      </c>
      <c r="CA150" s="287">
        <f t="shared" si="128"/>
        <v>31169</v>
      </c>
      <c r="CB150" s="287">
        <f t="shared" si="128"/>
        <v>131271</v>
      </c>
      <c r="CC150" s="287">
        <f t="shared" si="128"/>
        <v>53656</v>
      </c>
      <c r="CD150" s="288">
        <f t="shared" si="128"/>
        <v>4912165</v>
      </c>
      <c r="CE150" s="289">
        <f t="shared" si="128"/>
        <v>5200145</v>
      </c>
    </row>
    <row r="151" spans="1:83" ht="12" customHeight="1">
      <c r="A151" s="263" t="s">
        <v>337</v>
      </c>
      <c r="B151" s="290">
        <f t="shared" ref="B151:AG151" si="129">B100</f>
        <v>12</v>
      </c>
      <c r="C151" s="291">
        <f t="shared" si="129"/>
        <v>7</v>
      </c>
      <c r="D151" s="291">
        <f t="shared" si="129"/>
        <v>2</v>
      </c>
      <c r="E151" s="129">
        <f t="shared" si="129"/>
        <v>21</v>
      </c>
      <c r="F151" s="290">
        <f t="shared" si="129"/>
        <v>55</v>
      </c>
      <c r="G151" s="291">
        <f t="shared" si="129"/>
        <v>305</v>
      </c>
      <c r="H151" s="291">
        <f t="shared" si="129"/>
        <v>17</v>
      </c>
      <c r="I151" s="291">
        <f t="shared" si="129"/>
        <v>0</v>
      </c>
      <c r="J151" s="129">
        <f t="shared" si="129"/>
        <v>377</v>
      </c>
      <c r="K151" s="290">
        <f t="shared" si="129"/>
        <v>1843</v>
      </c>
      <c r="L151" s="291">
        <f t="shared" si="129"/>
        <v>555</v>
      </c>
      <c r="M151" s="291">
        <f t="shared" si="129"/>
        <v>3085</v>
      </c>
      <c r="N151" s="291">
        <f t="shared" si="129"/>
        <v>5483</v>
      </c>
      <c r="O151" s="291">
        <f t="shared" si="129"/>
        <v>1040</v>
      </c>
      <c r="P151" s="291">
        <f t="shared" si="129"/>
        <v>71</v>
      </c>
      <c r="Q151" s="291">
        <f t="shared" si="129"/>
        <v>496</v>
      </c>
      <c r="R151" s="291">
        <f t="shared" si="129"/>
        <v>632</v>
      </c>
      <c r="S151" s="291">
        <f t="shared" si="129"/>
        <v>65</v>
      </c>
      <c r="T151" s="291">
        <f t="shared" si="129"/>
        <v>701</v>
      </c>
      <c r="U151" s="291">
        <f t="shared" si="129"/>
        <v>1357</v>
      </c>
      <c r="V151" s="291">
        <f t="shared" si="129"/>
        <v>828</v>
      </c>
      <c r="W151" s="291">
        <f t="shared" si="129"/>
        <v>532</v>
      </c>
      <c r="X151" s="291">
        <f t="shared" si="129"/>
        <v>150</v>
      </c>
      <c r="Y151" s="291">
        <f t="shared" si="129"/>
        <v>2378</v>
      </c>
      <c r="Z151" s="291">
        <f t="shared" si="129"/>
        <v>1646</v>
      </c>
      <c r="AA151" s="291">
        <f t="shared" si="129"/>
        <v>64</v>
      </c>
      <c r="AB151" s="291">
        <f t="shared" si="129"/>
        <v>1221</v>
      </c>
      <c r="AC151" s="291">
        <f t="shared" si="129"/>
        <v>1929</v>
      </c>
      <c r="AD151" s="291">
        <f t="shared" si="129"/>
        <v>1221</v>
      </c>
      <c r="AE151" s="291">
        <f t="shared" si="129"/>
        <v>1691</v>
      </c>
      <c r="AF151" s="291">
        <f t="shared" si="129"/>
        <v>1969</v>
      </c>
      <c r="AG151" s="291">
        <f t="shared" si="129"/>
        <v>1905</v>
      </c>
      <c r="AH151" s="291">
        <f t="shared" ref="AH151:BM151" si="130">AH100</f>
        <v>617</v>
      </c>
      <c r="AI151" s="291">
        <f t="shared" si="130"/>
        <v>1410</v>
      </c>
      <c r="AJ151" s="291">
        <f t="shared" si="130"/>
        <v>880</v>
      </c>
      <c r="AK151" s="291">
        <f t="shared" si="130"/>
        <v>2845</v>
      </c>
      <c r="AL151" s="291">
        <f t="shared" si="130"/>
        <v>768</v>
      </c>
      <c r="AM151" s="291">
        <f t="shared" si="130"/>
        <v>84</v>
      </c>
      <c r="AN151" s="291">
        <f t="shared" si="130"/>
        <v>565</v>
      </c>
      <c r="AO151" s="129">
        <f t="shared" si="130"/>
        <v>32548</v>
      </c>
      <c r="AP151" s="292">
        <f t="shared" si="130"/>
        <v>3025</v>
      </c>
      <c r="AQ151" s="293">
        <f t="shared" si="130"/>
        <v>457</v>
      </c>
      <c r="AR151" s="129">
        <f t="shared" si="130"/>
        <v>3482</v>
      </c>
      <c r="AS151" s="130">
        <f t="shared" si="130"/>
        <v>1018</v>
      </c>
      <c r="AT151" s="130">
        <f t="shared" si="130"/>
        <v>37425</v>
      </c>
      <c r="AU151" s="290">
        <f t="shared" si="130"/>
        <v>137671</v>
      </c>
      <c r="AV151" s="291">
        <f t="shared" si="130"/>
        <v>752317</v>
      </c>
      <c r="AW151" s="291">
        <f t="shared" si="130"/>
        <v>889988</v>
      </c>
      <c r="AX151" s="291">
        <f t="shared" si="130"/>
        <v>1577</v>
      </c>
      <c r="AY151" s="291">
        <f t="shared" si="130"/>
        <v>333</v>
      </c>
      <c r="AZ151" s="291">
        <f t="shared" si="130"/>
        <v>423</v>
      </c>
      <c r="BA151" s="291">
        <f t="shared" si="130"/>
        <v>643</v>
      </c>
      <c r="BB151" s="291">
        <f t="shared" si="130"/>
        <v>2976</v>
      </c>
      <c r="BC151" s="291">
        <f>BC100</f>
        <v>495</v>
      </c>
      <c r="BD151" s="291">
        <f t="shared" si="130"/>
        <v>438</v>
      </c>
      <c r="BE151" s="291">
        <f t="shared" si="130"/>
        <v>770</v>
      </c>
      <c r="BF151" s="291">
        <f t="shared" si="130"/>
        <v>1208</v>
      </c>
      <c r="BG151" s="291">
        <f t="shared" si="130"/>
        <v>404</v>
      </c>
      <c r="BH151" s="291">
        <f t="shared" si="130"/>
        <v>114</v>
      </c>
      <c r="BI151" s="291">
        <f t="shared" si="130"/>
        <v>-317</v>
      </c>
      <c r="BJ151" s="291">
        <f t="shared" si="130"/>
        <v>-35</v>
      </c>
      <c r="BK151" s="291">
        <f t="shared" si="130"/>
        <v>166</v>
      </c>
      <c r="BL151" s="291">
        <f t="shared" si="130"/>
        <v>11751</v>
      </c>
      <c r="BM151" s="291">
        <f t="shared" si="130"/>
        <v>455145</v>
      </c>
      <c r="BN151" s="291">
        <f t="shared" ref="BN151:CE151" si="131">BN100</f>
        <v>103</v>
      </c>
      <c r="BO151" s="291">
        <f t="shared" si="131"/>
        <v>898</v>
      </c>
      <c r="BP151" s="291">
        <f t="shared" si="131"/>
        <v>49</v>
      </c>
      <c r="BQ151" s="291">
        <f t="shared" si="131"/>
        <v>1411</v>
      </c>
      <c r="BR151" s="291">
        <f t="shared" si="131"/>
        <v>546</v>
      </c>
      <c r="BS151" s="291">
        <f t="shared" si="131"/>
        <v>181</v>
      </c>
      <c r="BT151" s="291">
        <f t="shared" si="131"/>
        <v>587580</v>
      </c>
      <c r="BU151" s="291">
        <f t="shared" si="131"/>
        <v>235473</v>
      </c>
      <c r="BV151" s="291">
        <f t="shared" si="131"/>
        <v>142611</v>
      </c>
      <c r="BW151" s="291">
        <f t="shared" si="131"/>
        <v>965664</v>
      </c>
      <c r="BX151" s="291">
        <f t="shared" si="131"/>
        <v>275</v>
      </c>
      <c r="BY151" s="291">
        <f t="shared" si="131"/>
        <v>646</v>
      </c>
      <c r="BZ151" s="291">
        <f t="shared" si="131"/>
        <v>921</v>
      </c>
      <c r="CA151" s="291">
        <f t="shared" si="131"/>
        <v>418</v>
      </c>
      <c r="CB151" s="291">
        <f t="shared" si="131"/>
        <v>1119</v>
      </c>
      <c r="CC151" s="291">
        <f t="shared" si="131"/>
        <v>0</v>
      </c>
      <c r="CD151" s="129">
        <f t="shared" si="131"/>
        <v>2333039</v>
      </c>
      <c r="CE151" s="130">
        <f t="shared" si="131"/>
        <v>2370485</v>
      </c>
    </row>
    <row r="152" spans="1:83" ht="12" customHeight="1">
      <c r="A152" s="186" t="s">
        <v>338</v>
      </c>
      <c r="B152" s="294">
        <f t="shared" ref="B152:AG152" si="132">B110</f>
        <v>25</v>
      </c>
      <c r="C152" s="295">
        <f t="shared" si="132"/>
        <v>98</v>
      </c>
      <c r="D152" s="295">
        <f t="shared" si="132"/>
        <v>10</v>
      </c>
      <c r="E152" s="125">
        <f t="shared" si="132"/>
        <v>133</v>
      </c>
      <c r="F152" s="294">
        <f t="shared" si="132"/>
        <v>0</v>
      </c>
      <c r="G152" s="295">
        <f t="shared" si="132"/>
        <v>0</v>
      </c>
      <c r="H152" s="295">
        <f t="shared" si="132"/>
        <v>0</v>
      </c>
      <c r="I152" s="295">
        <f t="shared" si="132"/>
        <v>0</v>
      </c>
      <c r="J152" s="125">
        <f t="shared" si="132"/>
        <v>0</v>
      </c>
      <c r="K152" s="294">
        <f t="shared" si="132"/>
        <v>0</v>
      </c>
      <c r="L152" s="295">
        <f t="shared" si="132"/>
        <v>0</v>
      </c>
      <c r="M152" s="295">
        <f t="shared" si="132"/>
        <v>0</v>
      </c>
      <c r="N152" s="295">
        <f t="shared" si="132"/>
        <v>0</v>
      </c>
      <c r="O152" s="295">
        <f t="shared" si="132"/>
        <v>0</v>
      </c>
      <c r="P152" s="295">
        <f t="shared" si="132"/>
        <v>0</v>
      </c>
      <c r="Q152" s="295">
        <f t="shared" si="132"/>
        <v>0</v>
      </c>
      <c r="R152" s="295">
        <f t="shared" si="132"/>
        <v>0</v>
      </c>
      <c r="S152" s="295">
        <f t="shared" si="132"/>
        <v>0</v>
      </c>
      <c r="T152" s="295">
        <f t="shared" si="132"/>
        <v>0</v>
      </c>
      <c r="U152" s="295">
        <f t="shared" si="132"/>
        <v>0</v>
      </c>
      <c r="V152" s="295">
        <f t="shared" si="132"/>
        <v>0</v>
      </c>
      <c r="W152" s="295">
        <f t="shared" si="132"/>
        <v>0</v>
      </c>
      <c r="X152" s="295">
        <f t="shared" si="132"/>
        <v>0</v>
      </c>
      <c r="Y152" s="295">
        <f t="shared" si="132"/>
        <v>0</v>
      </c>
      <c r="Z152" s="295">
        <f t="shared" si="132"/>
        <v>0</v>
      </c>
      <c r="AA152" s="295">
        <f t="shared" si="132"/>
        <v>0</v>
      </c>
      <c r="AB152" s="295">
        <f t="shared" si="132"/>
        <v>0</v>
      </c>
      <c r="AC152" s="295">
        <f t="shared" si="132"/>
        <v>0</v>
      </c>
      <c r="AD152" s="295">
        <f t="shared" si="132"/>
        <v>0</v>
      </c>
      <c r="AE152" s="295">
        <f t="shared" si="132"/>
        <v>0</v>
      </c>
      <c r="AF152" s="295">
        <f t="shared" si="132"/>
        <v>0</v>
      </c>
      <c r="AG152" s="295">
        <f t="shared" si="132"/>
        <v>0</v>
      </c>
      <c r="AH152" s="295">
        <f t="shared" ref="AH152:BM152" si="133">AH110</f>
        <v>931</v>
      </c>
      <c r="AI152" s="295">
        <f t="shared" si="133"/>
        <v>0</v>
      </c>
      <c r="AJ152" s="295">
        <f t="shared" si="133"/>
        <v>0</v>
      </c>
      <c r="AK152" s="295">
        <f t="shared" si="133"/>
        <v>0</v>
      </c>
      <c r="AL152" s="295">
        <f t="shared" si="133"/>
        <v>0</v>
      </c>
      <c r="AM152" s="295">
        <f t="shared" si="133"/>
        <v>0</v>
      </c>
      <c r="AN152" s="295">
        <f t="shared" si="133"/>
        <v>0</v>
      </c>
      <c r="AO152" s="125">
        <f t="shared" si="133"/>
        <v>931</v>
      </c>
      <c r="AP152" s="296">
        <f t="shared" si="133"/>
        <v>0</v>
      </c>
      <c r="AQ152" s="297">
        <f t="shared" si="133"/>
        <v>56269</v>
      </c>
      <c r="AR152" s="125">
        <f t="shared" si="133"/>
        <v>56269</v>
      </c>
      <c r="AS152" s="126">
        <f t="shared" si="133"/>
        <v>0</v>
      </c>
      <c r="AT152" s="126">
        <f t="shared" si="133"/>
        <v>57200</v>
      </c>
      <c r="AU152" s="294">
        <f t="shared" si="133"/>
        <v>365</v>
      </c>
      <c r="AV152" s="295">
        <f t="shared" si="133"/>
        <v>9527</v>
      </c>
      <c r="AW152" s="295">
        <f t="shared" si="133"/>
        <v>9892</v>
      </c>
      <c r="AX152" s="295">
        <f t="shared" si="133"/>
        <v>277972</v>
      </c>
      <c r="AY152" s="295">
        <f t="shared" si="133"/>
        <v>15683</v>
      </c>
      <c r="AZ152" s="295">
        <f t="shared" si="133"/>
        <v>35007</v>
      </c>
      <c r="BA152" s="295">
        <f t="shared" si="133"/>
        <v>99636</v>
      </c>
      <c r="BB152" s="295">
        <f t="shared" si="133"/>
        <v>428298</v>
      </c>
      <c r="BC152" s="295">
        <f>BC110</f>
        <v>0</v>
      </c>
      <c r="BD152" s="295">
        <f t="shared" si="133"/>
        <v>20874</v>
      </c>
      <c r="BE152" s="295">
        <f t="shared" si="133"/>
        <v>0</v>
      </c>
      <c r="BF152" s="295">
        <f t="shared" si="133"/>
        <v>20874</v>
      </c>
      <c r="BG152" s="295">
        <f t="shared" si="133"/>
        <v>0</v>
      </c>
      <c r="BH152" s="295">
        <f t="shared" si="133"/>
        <v>0</v>
      </c>
      <c r="BI152" s="295">
        <f t="shared" si="133"/>
        <v>0</v>
      </c>
      <c r="BJ152" s="295">
        <f t="shared" si="133"/>
        <v>0</v>
      </c>
      <c r="BK152" s="295">
        <f t="shared" si="133"/>
        <v>0</v>
      </c>
      <c r="BL152" s="295">
        <f t="shared" si="133"/>
        <v>0</v>
      </c>
      <c r="BM152" s="295">
        <f t="shared" si="133"/>
        <v>0</v>
      </c>
      <c r="BN152" s="295">
        <f t="shared" ref="BN152:CE152" si="134">BN110</f>
        <v>0</v>
      </c>
      <c r="BO152" s="295">
        <f t="shared" si="134"/>
        <v>0</v>
      </c>
      <c r="BP152" s="295">
        <f t="shared" si="134"/>
        <v>0</v>
      </c>
      <c r="BQ152" s="295">
        <f t="shared" si="134"/>
        <v>7</v>
      </c>
      <c r="BR152" s="295">
        <f t="shared" si="134"/>
        <v>106599</v>
      </c>
      <c r="BS152" s="295">
        <f t="shared" si="134"/>
        <v>32924</v>
      </c>
      <c r="BT152" s="295">
        <f t="shared" si="134"/>
        <v>8724</v>
      </c>
      <c r="BU152" s="295">
        <f t="shared" si="134"/>
        <v>332</v>
      </c>
      <c r="BV152" s="295">
        <f t="shared" si="134"/>
        <v>2</v>
      </c>
      <c r="BW152" s="295">
        <f t="shared" si="134"/>
        <v>9058</v>
      </c>
      <c r="BX152" s="295">
        <f t="shared" si="134"/>
        <v>0</v>
      </c>
      <c r="BY152" s="295">
        <f t="shared" si="134"/>
        <v>0</v>
      </c>
      <c r="BZ152" s="295">
        <f t="shared" si="134"/>
        <v>0</v>
      </c>
      <c r="CA152" s="295">
        <f t="shared" si="134"/>
        <v>0</v>
      </c>
      <c r="CB152" s="295">
        <f t="shared" si="134"/>
        <v>95992</v>
      </c>
      <c r="CC152" s="295">
        <f t="shared" si="134"/>
        <v>0</v>
      </c>
      <c r="CD152" s="125">
        <f t="shared" si="134"/>
        <v>703644</v>
      </c>
      <c r="CE152" s="126">
        <f t="shared" si="134"/>
        <v>760977</v>
      </c>
    </row>
    <row r="153" spans="1:83" ht="12" customHeight="1">
      <c r="A153" s="263" t="s">
        <v>339</v>
      </c>
      <c r="B153" s="290">
        <f>B124</f>
        <v>0</v>
      </c>
      <c r="C153" s="291">
        <f t="shared" ref="C153:BN153" si="135">C124</f>
        <v>0</v>
      </c>
      <c r="D153" s="291">
        <f t="shared" si="135"/>
        <v>0</v>
      </c>
      <c r="E153" s="129">
        <f t="shared" si="135"/>
        <v>0</v>
      </c>
      <c r="F153" s="290">
        <f t="shared" si="135"/>
        <v>4</v>
      </c>
      <c r="G153" s="291">
        <f t="shared" si="135"/>
        <v>45</v>
      </c>
      <c r="H153" s="291">
        <f t="shared" si="135"/>
        <v>476</v>
      </c>
      <c r="I153" s="291">
        <f t="shared" si="135"/>
        <v>0</v>
      </c>
      <c r="J153" s="129">
        <f t="shared" si="135"/>
        <v>525</v>
      </c>
      <c r="K153" s="290">
        <f t="shared" si="135"/>
        <v>202</v>
      </c>
      <c r="L153" s="291">
        <f t="shared" si="135"/>
        <v>36</v>
      </c>
      <c r="M153" s="291">
        <f t="shared" si="135"/>
        <v>248</v>
      </c>
      <c r="N153" s="291">
        <f t="shared" si="135"/>
        <v>486</v>
      </c>
      <c r="O153" s="291">
        <f t="shared" si="135"/>
        <v>74</v>
      </c>
      <c r="P153" s="291">
        <f t="shared" si="135"/>
        <v>53</v>
      </c>
      <c r="Q153" s="291">
        <f t="shared" si="135"/>
        <v>49</v>
      </c>
      <c r="R153" s="291">
        <f t="shared" si="135"/>
        <v>85</v>
      </c>
      <c r="S153" s="291">
        <f t="shared" si="135"/>
        <v>104</v>
      </c>
      <c r="T153" s="291">
        <f t="shared" si="135"/>
        <v>14</v>
      </c>
      <c r="U153" s="291">
        <f t="shared" si="135"/>
        <v>405</v>
      </c>
      <c r="V153" s="291">
        <f t="shared" si="135"/>
        <v>3</v>
      </c>
      <c r="W153" s="291">
        <f t="shared" si="135"/>
        <v>0</v>
      </c>
      <c r="X153" s="291">
        <f t="shared" si="135"/>
        <v>0</v>
      </c>
      <c r="Y153" s="291">
        <f t="shared" si="135"/>
        <v>1348</v>
      </c>
      <c r="Z153" s="291">
        <f t="shared" si="135"/>
        <v>693</v>
      </c>
      <c r="AA153" s="291">
        <f t="shared" si="135"/>
        <v>754</v>
      </c>
      <c r="AB153" s="291">
        <f t="shared" si="135"/>
        <v>954</v>
      </c>
      <c r="AC153" s="291">
        <f t="shared" si="135"/>
        <v>337</v>
      </c>
      <c r="AD153" s="291">
        <f t="shared" si="135"/>
        <v>124</v>
      </c>
      <c r="AE153" s="291">
        <f t="shared" si="135"/>
        <v>390</v>
      </c>
      <c r="AF153" s="291">
        <f t="shared" si="135"/>
        <v>343</v>
      </c>
      <c r="AG153" s="291">
        <f t="shared" si="135"/>
        <v>309</v>
      </c>
      <c r="AH153" s="291">
        <f t="shared" si="135"/>
        <v>1741</v>
      </c>
      <c r="AI153" s="291">
        <f t="shared" si="135"/>
        <v>529</v>
      </c>
      <c r="AJ153" s="291">
        <f t="shared" si="135"/>
        <v>1332</v>
      </c>
      <c r="AK153" s="291">
        <f t="shared" si="135"/>
        <v>2354</v>
      </c>
      <c r="AL153" s="291">
        <f t="shared" si="135"/>
        <v>881</v>
      </c>
      <c r="AM153" s="291">
        <f t="shared" si="135"/>
        <v>898</v>
      </c>
      <c r="AN153" s="291">
        <f t="shared" si="135"/>
        <v>103</v>
      </c>
      <c r="AO153" s="129">
        <f t="shared" si="135"/>
        <v>14363</v>
      </c>
      <c r="AP153" s="292">
        <f t="shared" si="135"/>
        <v>177861</v>
      </c>
      <c r="AQ153" s="293">
        <f t="shared" si="135"/>
        <v>11</v>
      </c>
      <c r="AR153" s="129">
        <f t="shared" si="135"/>
        <v>177872</v>
      </c>
      <c r="AS153" s="130">
        <f t="shared" si="135"/>
        <v>441</v>
      </c>
      <c r="AT153" s="130">
        <f t="shared" si="135"/>
        <v>193201</v>
      </c>
      <c r="AU153" s="290">
        <f t="shared" si="135"/>
        <v>787</v>
      </c>
      <c r="AV153" s="291">
        <f t="shared" si="135"/>
        <v>10515</v>
      </c>
      <c r="AW153" s="291">
        <f t="shared" si="135"/>
        <v>11302</v>
      </c>
      <c r="AX153" s="291">
        <f t="shared" si="135"/>
        <v>10333</v>
      </c>
      <c r="AY153" s="291">
        <f t="shared" si="135"/>
        <v>0</v>
      </c>
      <c r="AZ153" s="291">
        <f t="shared" si="135"/>
        <v>0</v>
      </c>
      <c r="BA153" s="291">
        <f t="shared" si="135"/>
        <v>122</v>
      </c>
      <c r="BB153" s="291">
        <f t="shared" si="135"/>
        <v>10455</v>
      </c>
      <c r="BC153" s="291">
        <f>BC124</f>
        <v>52941</v>
      </c>
      <c r="BD153" s="291">
        <f t="shared" si="135"/>
        <v>0</v>
      </c>
      <c r="BE153" s="291">
        <f t="shared" si="135"/>
        <v>401</v>
      </c>
      <c r="BF153" s="291">
        <f t="shared" si="135"/>
        <v>401</v>
      </c>
      <c r="BG153" s="291">
        <f t="shared" si="135"/>
        <v>19891</v>
      </c>
      <c r="BH153" s="291">
        <f t="shared" si="135"/>
        <v>38380</v>
      </c>
      <c r="BI153" s="291">
        <f t="shared" si="135"/>
        <v>160699</v>
      </c>
      <c r="BJ153" s="291">
        <f t="shared" si="135"/>
        <v>101682</v>
      </c>
      <c r="BK153" s="291">
        <f t="shared" si="135"/>
        <v>320652</v>
      </c>
      <c r="BL153" s="291">
        <f t="shared" si="135"/>
        <v>437749</v>
      </c>
      <c r="BM153" s="291">
        <f t="shared" si="135"/>
        <v>0</v>
      </c>
      <c r="BN153" s="291">
        <f t="shared" si="135"/>
        <v>160303</v>
      </c>
      <c r="BO153" s="291">
        <f t="shared" ref="BO153:CE153" si="136">BO124</f>
        <v>68043</v>
      </c>
      <c r="BP153" s="291">
        <f t="shared" si="136"/>
        <v>80355</v>
      </c>
      <c r="BQ153" s="291">
        <f t="shared" si="136"/>
        <v>43698</v>
      </c>
      <c r="BR153" s="291">
        <f t="shared" si="136"/>
        <v>52</v>
      </c>
      <c r="BS153" s="291">
        <f t="shared" si="136"/>
        <v>0</v>
      </c>
      <c r="BT153" s="291">
        <f t="shared" si="136"/>
        <v>25015</v>
      </c>
      <c r="BU153" s="291">
        <f t="shared" si="136"/>
        <v>15715</v>
      </c>
      <c r="BV153" s="291">
        <f t="shared" si="136"/>
        <v>1474</v>
      </c>
      <c r="BW153" s="291">
        <f t="shared" si="136"/>
        <v>42204</v>
      </c>
      <c r="BX153" s="291">
        <f t="shared" si="136"/>
        <v>998</v>
      </c>
      <c r="BY153" s="291">
        <f t="shared" si="136"/>
        <v>30</v>
      </c>
      <c r="BZ153" s="291">
        <f t="shared" si="136"/>
        <v>1028</v>
      </c>
      <c r="CA153" s="291">
        <f t="shared" si="136"/>
        <v>2078</v>
      </c>
      <c r="CB153" s="291">
        <f t="shared" si="136"/>
        <v>92</v>
      </c>
      <c r="CC153" s="291">
        <f t="shared" si="136"/>
        <v>0</v>
      </c>
      <c r="CD153" s="129">
        <f t="shared" si="136"/>
        <v>1231353</v>
      </c>
      <c r="CE153" s="130">
        <f t="shared" si="136"/>
        <v>1424554</v>
      </c>
    </row>
    <row r="154" spans="1:83" ht="12" customHeight="1">
      <c r="A154" s="186" t="s">
        <v>340</v>
      </c>
      <c r="B154" s="294">
        <f>B138</f>
        <v>0</v>
      </c>
      <c r="C154" s="295">
        <f t="shared" ref="C154:BN154" si="137">C138</f>
        <v>0</v>
      </c>
      <c r="D154" s="295">
        <f t="shared" si="137"/>
        <v>0</v>
      </c>
      <c r="E154" s="125">
        <f t="shared" si="137"/>
        <v>0</v>
      </c>
      <c r="F154" s="294">
        <f t="shared" si="137"/>
        <v>0</v>
      </c>
      <c r="G154" s="295">
        <f t="shared" si="137"/>
        <v>0</v>
      </c>
      <c r="H154" s="295">
        <f t="shared" si="137"/>
        <v>0</v>
      </c>
      <c r="I154" s="295">
        <f t="shared" si="137"/>
        <v>0</v>
      </c>
      <c r="J154" s="125">
        <f t="shared" si="137"/>
        <v>0</v>
      </c>
      <c r="K154" s="294">
        <f t="shared" si="137"/>
        <v>0</v>
      </c>
      <c r="L154" s="295">
        <f t="shared" si="137"/>
        <v>0</v>
      </c>
      <c r="M154" s="295">
        <f t="shared" si="137"/>
        <v>0</v>
      </c>
      <c r="N154" s="295">
        <f t="shared" si="137"/>
        <v>0</v>
      </c>
      <c r="O154" s="295">
        <f t="shared" si="137"/>
        <v>0</v>
      </c>
      <c r="P154" s="295">
        <f t="shared" si="137"/>
        <v>0</v>
      </c>
      <c r="Q154" s="295">
        <f t="shared" si="137"/>
        <v>0</v>
      </c>
      <c r="R154" s="295">
        <f t="shared" si="137"/>
        <v>0</v>
      </c>
      <c r="S154" s="295">
        <f t="shared" si="137"/>
        <v>0</v>
      </c>
      <c r="T154" s="295">
        <f t="shared" si="137"/>
        <v>0</v>
      </c>
      <c r="U154" s="295">
        <f t="shared" si="137"/>
        <v>0</v>
      </c>
      <c r="V154" s="295">
        <f t="shared" si="137"/>
        <v>0</v>
      </c>
      <c r="W154" s="295">
        <f t="shared" si="137"/>
        <v>0</v>
      </c>
      <c r="X154" s="295">
        <f t="shared" si="137"/>
        <v>0</v>
      </c>
      <c r="Y154" s="295">
        <f t="shared" si="137"/>
        <v>0</v>
      </c>
      <c r="Z154" s="295">
        <f t="shared" si="137"/>
        <v>0</v>
      </c>
      <c r="AA154" s="295">
        <f t="shared" si="137"/>
        <v>0</v>
      </c>
      <c r="AB154" s="295">
        <f t="shared" si="137"/>
        <v>0</v>
      </c>
      <c r="AC154" s="295">
        <f t="shared" si="137"/>
        <v>0</v>
      </c>
      <c r="AD154" s="295">
        <f t="shared" si="137"/>
        <v>0</v>
      </c>
      <c r="AE154" s="295">
        <f t="shared" si="137"/>
        <v>0</v>
      </c>
      <c r="AF154" s="295">
        <f t="shared" si="137"/>
        <v>0</v>
      </c>
      <c r="AG154" s="295">
        <f t="shared" si="137"/>
        <v>0</v>
      </c>
      <c r="AH154" s="295">
        <f t="shared" si="137"/>
        <v>0</v>
      </c>
      <c r="AI154" s="295">
        <f t="shared" si="137"/>
        <v>0</v>
      </c>
      <c r="AJ154" s="295">
        <f t="shared" si="137"/>
        <v>0</v>
      </c>
      <c r="AK154" s="295">
        <f t="shared" si="137"/>
        <v>0</v>
      </c>
      <c r="AL154" s="295">
        <f t="shared" si="137"/>
        <v>0</v>
      </c>
      <c r="AM154" s="295">
        <f t="shared" si="137"/>
        <v>0</v>
      </c>
      <c r="AN154" s="295">
        <f t="shared" si="137"/>
        <v>0</v>
      </c>
      <c r="AO154" s="125">
        <f t="shared" si="137"/>
        <v>0</v>
      </c>
      <c r="AP154" s="296">
        <f t="shared" si="137"/>
        <v>0</v>
      </c>
      <c r="AQ154" s="297">
        <f t="shared" si="137"/>
        <v>0</v>
      </c>
      <c r="AR154" s="125">
        <f t="shared" si="137"/>
        <v>0</v>
      </c>
      <c r="AS154" s="126">
        <f t="shared" si="137"/>
        <v>0</v>
      </c>
      <c r="AT154" s="126">
        <f t="shared" si="137"/>
        <v>0</v>
      </c>
      <c r="AU154" s="294">
        <f t="shared" si="137"/>
        <v>0</v>
      </c>
      <c r="AV154" s="295">
        <f t="shared" si="137"/>
        <v>3439</v>
      </c>
      <c r="AW154" s="295">
        <f t="shared" si="137"/>
        <v>3439</v>
      </c>
      <c r="AX154" s="295">
        <f t="shared" si="137"/>
        <v>0</v>
      </c>
      <c r="AY154" s="295">
        <f t="shared" si="137"/>
        <v>0</v>
      </c>
      <c r="AZ154" s="295">
        <f t="shared" si="137"/>
        <v>0</v>
      </c>
      <c r="BA154" s="295">
        <f t="shared" si="137"/>
        <v>0</v>
      </c>
      <c r="BB154" s="295">
        <f t="shared" si="137"/>
        <v>0</v>
      </c>
      <c r="BC154" s="295">
        <f>BC138</f>
        <v>0</v>
      </c>
      <c r="BD154" s="295">
        <f t="shared" si="137"/>
        <v>0</v>
      </c>
      <c r="BE154" s="295">
        <f t="shared" si="137"/>
        <v>191025</v>
      </c>
      <c r="BF154" s="295">
        <f t="shared" si="137"/>
        <v>191025</v>
      </c>
      <c r="BG154" s="295">
        <f t="shared" si="137"/>
        <v>0</v>
      </c>
      <c r="BH154" s="295">
        <f t="shared" si="137"/>
        <v>0</v>
      </c>
      <c r="BI154" s="295">
        <f t="shared" si="137"/>
        <v>0</v>
      </c>
      <c r="BJ154" s="295">
        <f t="shared" si="137"/>
        <v>0</v>
      </c>
      <c r="BK154" s="295">
        <f t="shared" si="137"/>
        <v>0</v>
      </c>
      <c r="BL154" s="295">
        <f t="shared" si="137"/>
        <v>1119</v>
      </c>
      <c r="BM154" s="295">
        <f t="shared" si="137"/>
        <v>0</v>
      </c>
      <c r="BN154" s="295">
        <f t="shared" si="137"/>
        <v>0</v>
      </c>
      <c r="BO154" s="295">
        <f t="shared" ref="BO154:CE154" si="138">BO138</f>
        <v>0</v>
      </c>
      <c r="BP154" s="295">
        <f t="shared" si="138"/>
        <v>0</v>
      </c>
      <c r="BQ154" s="295">
        <f t="shared" si="138"/>
        <v>0</v>
      </c>
      <c r="BR154" s="295">
        <f t="shared" si="138"/>
        <v>75029</v>
      </c>
      <c r="BS154" s="295">
        <f t="shared" si="138"/>
        <v>0</v>
      </c>
      <c r="BT154" s="295">
        <f t="shared" si="138"/>
        <v>4036</v>
      </c>
      <c r="BU154" s="295">
        <f t="shared" si="138"/>
        <v>800</v>
      </c>
      <c r="BV154" s="295">
        <f t="shared" si="138"/>
        <v>2137</v>
      </c>
      <c r="BW154" s="295">
        <f t="shared" si="138"/>
        <v>6973</v>
      </c>
      <c r="BX154" s="295">
        <f t="shared" si="138"/>
        <v>82366</v>
      </c>
      <c r="BY154" s="295">
        <f t="shared" si="138"/>
        <v>167781</v>
      </c>
      <c r="BZ154" s="295">
        <f t="shared" si="138"/>
        <v>250147</v>
      </c>
      <c r="CA154" s="295">
        <f t="shared" si="138"/>
        <v>28673</v>
      </c>
      <c r="CB154" s="295">
        <f t="shared" si="138"/>
        <v>34068</v>
      </c>
      <c r="CC154" s="295">
        <f t="shared" si="138"/>
        <v>53656</v>
      </c>
      <c r="CD154" s="125">
        <f t="shared" si="138"/>
        <v>644129</v>
      </c>
      <c r="CE154" s="126">
        <f t="shared" si="138"/>
        <v>644129</v>
      </c>
    </row>
    <row r="155" spans="1:83" ht="12" customHeight="1">
      <c r="A155" s="298"/>
      <c r="B155" s="272"/>
      <c r="C155" s="273"/>
      <c r="D155" s="273"/>
      <c r="E155" s="106"/>
      <c r="F155" s="272"/>
      <c r="G155" s="273"/>
      <c r="H155" s="273"/>
      <c r="I155" s="273"/>
      <c r="J155" s="106"/>
      <c r="K155" s="272"/>
      <c r="L155" s="273"/>
      <c r="M155" s="273"/>
      <c r="N155" s="273"/>
      <c r="O155" s="273"/>
      <c r="P155" s="273"/>
      <c r="Q155" s="273"/>
      <c r="R155" s="273"/>
      <c r="S155" s="273"/>
      <c r="T155" s="273"/>
      <c r="U155" s="273"/>
      <c r="V155" s="273"/>
      <c r="W155" s="273"/>
      <c r="X155" s="273"/>
      <c r="Y155" s="273"/>
      <c r="Z155" s="273"/>
      <c r="AA155" s="273"/>
      <c r="AB155" s="273"/>
      <c r="AC155" s="273"/>
      <c r="AD155" s="273"/>
      <c r="AE155" s="273"/>
      <c r="AF155" s="273"/>
      <c r="AG155" s="273"/>
      <c r="AH155" s="273"/>
      <c r="AI155" s="273"/>
      <c r="AJ155" s="273"/>
      <c r="AK155" s="273"/>
      <c r="AL155" s="273"/>
      <c r="AM155" s="273"/>
      <c r="AN155" s="273"/>
      <c r="AO155" s="106"/>
      <c r="AP155" s="299"/>
      <c r="AQ155" s="7"/>
      <c r="AR155" s="106"/>
      <c r="AS155" s="110"/>
      <c r="AT155" s="110"/>
      <c r="AU155" s="272"/>
      <c r="AV155" s="273"/>
      <c r="AW155" s="273"/>
      <c r="AX155" s="273"/>
      <c r="AY155" s="273"/>
      <c r="AZ155" s="273"/>
      <c r="BA155" s="273"/>
      <c r="BB155" s="273"/>
      <c r="BC155" s="273"/>
      <c r="BD155" s="273"/>
      <c r="BE155" s="273"/>
      <c r="BF155" s="273"/>
      <c r="BG155" s="273"/>
      <c r="BH155" s="273"/>
      <c r="BI155" s="273"/>
      <c r="BJ155" s="273"/>
      <c r="BK155" s="273"/>
      <c r="BL155" s="273"/>
      <c r="BM155" s="273"/>
      <c r="BN155" s="273"/>
      <c r="BO155" s="273"/>
      <c r="BP155" s="273"/>
      <c r="BQ155" s="273"/>
      <c r="BR155" s="273"/>
      <c r="BS155" s="273"/>
      <c r="BT155" s="273"/>
      <c r="BU155" s="273"/>
      <c r="BV155" s="273"/>
      <c r="BW155" s="273"/>
      <c r="BX155" s="273"/>
      <c r="BY155" s="273"/>
      <c r="BZ155" s="273"/>
      <c r="CA155" s="273"/>
      <c r="CB155" s="273"/>
      <c r="CC155" s="273"/>
      <c r="CD155" s="106"/>
      <c r="CE155" s="110"/>
    </row>
    <row r="156" spans="1:83" ht="12" customHeight="1">
      <c r="A156" s="261" t="s">
        <v>341</v>
      </c>
      <c r="B156" s="300">
        <f>SUM(B157:B160)</f>
        <v>1</v>
      </c>
      <c r="C156" s="301">
        <f t="shared" ref="C156:BN156" si="139">SUM(C157:C160)</f>
        <v>1</v>
      </c>
      <c r="D156" s="301">
        <f t="shared" si="139"/>
        <v>1</v>
      </c>
      <c r="E156" s="302">
        <f t="shared" si="139"/>
        <v>1</v>
      </c>
      <c r="F156" s="300">
        <f t="shared" si="139"/>
        <v>1</v>
      </c>
      <c r="G156" s="301">
        <f t="shared" si="139"/>
        <v>1</v>
      </c>
      <c r="H156" s="301">
        <f t="shared" si="139"/>
        <v>1</v>
      </c>
      <c r="I156" s="301">
        <f t="shared" si="139"/>
        <v>0</v>
      </c>
      <c r="J156" s="302">
        <f t="shared" si="139"/>
        <v>1</v>
      </c>
      <c r="K156" s="300">
        <f t="shared" si="139"/>
        <v>1</v>
      </c>
      <c r="L156" s="301">
        <f t="shared" si="139"/>
        <v>1</v>
      </c>
      <c r="M156" s="301">
        <f t="shared" si="139"/>
        <v>1</v>
      </c>
      <c r="N156" s="301">
        <f t="shared" si="139"/>
        <v>1</v>
      </c>
      <c r="O156" s="301">
        <f t="shared" si="139"/>
        <v>1</v>
      </c>
      <c r="P156" s="301">
        <f t="shared" si="139"/>
        <v>1</v>
      </c>
      <c r="Q156" s="301">
        <f t="shared" si="139"/>
        <v>1</v>
      </c>
      <c r="R156" s="301">
        <f t="shared" si="139"/>
        <v>1</v>
      </c>
      <c r="S156" s="301">
        <f t="shared" si="139"/>
        <v>1</v>
      </c>
      <c r="T156" s="301">
        <f t="shared" si="139"/>
        <v>1</v>
      </c>
      <c r="U156" s="301">
        <f t="shared" si="139"/>
        <v>1</v>
      </c>
      <c r="V156" s="301">
        <f t="shared" si="139"/>
        <v>1</v>
      </c>
      <c r="W156" s="301">
        <f t="shared" si="139"/>
        <v>1</v>
      </c>
      <c r="X156" s="301">
        <f t="shared" si="139"/>
        <v>1</v>
      </c>
      <c r="Y156" s="301">
        <f t="shared" si="139"/>
        <v>1</v>
      </c>
      <c r="Z156" s="301">
        <f t="shared" si="139"/>
        <v>1</v>
      </c>
      <c r="AA156" s="301">
        <f t="shared" si="139"/>
        <v>1</v>
      </c>
      <c r="AB156" s="301">
        <f t="shared" si="139"/>
        <v>1</v>
      </c>
      <c r="AC156" s="301">
        <f t="shared" si="139"/>
        <v>1</v>
      </c>
      <c r="AD156" s="301">
        <f t="shared" si="139"/>
        <v>1</v>
      </c>
      <c r="AE156" s="301">
        <f t="shared" si="139"/>
        <v>1</v>
      </c>
      <c r="AF156" s="301">
        <f t="shared" si="139"/>
        <v>1</v>
      </c>
      <c r="AG156" s="301">
        <f t="shared" si="139"/>
        <v>1</v>
      </c>
      <c r="AH156" s="301">
        <f t="shared" si="139"/>
        <v>1</v>
      </c>
      <c r="AI156" s="301">
        <f t="shared" si="139"/>
        <v>1</v>
      </c>
      <c r="AJ156" s="301">
        <f t="shared" si="139"/>
        <v>1</v>
      </c>
      <c r="AK156" s="301">
        <f t="shared" si="139"/>
        <v>1</v>
      </c>
      <c r="AL156" s="301">
        <f t="shared" si="139"/>
        <v>1</v>
      </c>
      <c r="AM156" s="301">
        <f t="shared" si="139"/>
        <v>1</v>
      </c>
      <c r="AN156" s="301">
        <f t="shared" si="139"/>
        <v>1</v>
      </c>
      <c r="AO156" s="302">
        <f t="shared" si="139"/>
        <v>1</v>
      </c>
      <c r="AP156" s="300">
        <f t="shared" si="139"/>
        <v>1</v>
      </c>
      <c r="AQ156" s="301">
        <f t="shared" si="139"/>
        <v>1</v>
      </c>
      <c r="AR156" s="302">
        <f t="shared" si="139"/>
        <v>1</v>
      </c>
      <c r="AS156" s="303">
        <f t="shared" si="139"/>
        <v>1</v>
      </c>
      <c r="AT156" s="303">
        <f t="shared" si="139"/>
        <v>1</v>
      </c>
      <c r="AU156" s="300">
        <f t="shared" si="139"/>
        <v>1</v>
      </c>
      <c r="AV156" s="301">
        <f t="shared" si="139"/>
        <v>1</v>
      </c>
      <c r="AW156" s="301">
        <f t="shared" si="139"/>
        <v>1</v>
      </c>
      <c r="AX156" s="301">
        <f t="shared" si="139"/>
        <v>1</v>
      </c>
      <c r="AY156" s="301">
        <f t="shared" si="139"/>
        <v>1</v>
      </c>
      <c r="AZ156" s="301">
        <f t="shared" si="139"/>
        <v>1</v>
      </c>
      <c r="BA156" s="301">
        <f t="shared" si="139"/>
        <v>1</v>
      </c>
      <c r="BB156" s="301">
        <f t="shared" si="139"/>
        <v>0.99999999999999989</v>
      </c>
      <c r="BC156" s="301">
        <f>SUM(BC157:BC160)</f>
        <v>1</v>
      </c>
      <c r="BD156" s="301">
        <f t="shared" si="139"/>
        <v>1</v>
      </c>
      <c r="BE156" s="301">
        <f t="shared" si="139"/>
        <v>1</v>
      </c>
      <c r="BF156" s="301">
        <f t="shared" si="139"/>
        <v>1</v>
      </c>
      <c r="BG156" s="301">
        <f t="shared" si="139"/>
        <v>1</v>
      </c>
      <c r="BH156" s="301">
        <f t="shared" si="139"/>
        <v>1</v>
      </c>
      <c r="BI156" s="301">
        <f t="shared" si="139"/>
        <v>1</v>
      </c>
      <c r="BJ156" s="301">
        <f t="shared" si="139"/>
        <v>1</v>
      </c>
      <c r="BK156" s="301">
        <f t="shared" si="139"/>
        <v>1</v>
      </c>
      <c r="BL156" s="301">
        <f t="shared" si="139"/>
        <v>1</v>
      </c>
      <c r="BM156" s="301">
        <f t="shared" si="139"/>
        <v>1</v>
      </c>
      <c r="BN156" s="301">
        <f t="shared" si="139"/>
        <v>1</v>
      </c>
      <c r="BO156" s="301">
        <f t="shared" ref="BO156:CE156" si="140">SUM(BO157:BO160)</f>
        <v>1</v>
      </c>
      <c r="BP156" s="301">
        <f t="shared" si="140"/>
        <v>1</v>
      </c>
      <c r="BQ156" s="301">
        <f t="shared" si="140"/>
        <v>1</v>
      </c>
      <c r="BR156" s="301">
        <f t="shared" si="140"/>
        <v>1</v>
      </c>
      <c r="BS156" s="301">
        <f t="shared" si="140"/>
        <v>1</v>
      </c>
      <c r="BT156" s="301">
        <f t="shared" si="140"/>
        <v>1</v>
      </c>
      <c r="BU156" s="301">
        <f t="shared" si="140"/>
        <v>1</v>
      </c>
      <c r="BV156" s="301">
        <f t="shared" si="140"/>
        <v>1</v>
      </c>
      <c r="BW156" s="301">
        <f t="shared" si="140"/>
        <v>1</v>
      </c>
      <c r="BX156" s="301">
        <f t="shared" si="140"/>
        <v>1</v>
      </c>
      <c r="BY156" s="301">
        <f t="shared" si="140"/>
        <v>1</v>
      </c>
      <c r="BZ156" s="301">
        <f t="shared" si="140"/>
        <v>1</v>
      </c>
      <c r="CA156" s="301">
        <f t="shared" si="140"/>
        <v>1</v>
      </c>
      <c r="CB156" s="301">
        <f t="shared" si="140"/>
        <v>1</v>
      </c>
      <c r="CC156" s="301">
        <f t="shared" si="140"/>
        <v>1</v>
      </c>
      <c r="CD156" s="302">
        <f t="shared" si="140"/>
        <v>1</v>
      </c>
      <c r="CE156" s="303">
        <f t="shared" si="140"/>
        <v>0.99999999999999989</v>
      </c>
    </row>
    <row r="157" spans="1:83" ht="12" customHeight="1">
      <c r="A157" s="263" t="s">
        <v>337</v>
      </c>
      <c r="B157" s="304">
        <f t="shared" ref="B157:AG157" si="141">B101</f>
        <v>0.32432432432432434</v>
      </c>
      <c r="C157" s="305">
        <f t="shared" si="141"/>
        <v>6.6666666666666666E-2</v>
      </c>
      <c r="D157" s="305">
        <f t="shared" si="141"/>
        <v>0.16666666666666666</v>
      </c>
      <c r="E157" s="306">
        <f t="shared" si="141"/>
        <v>0.13636363636363635</v>
      </c>
      <c r="F157" s="304">
        <f t="shared" si="141"/>
        <v>0.93220338983050843</v>
      </c>
      <c r="G157" s="305">
        <f t="shared" si="141"/>
        <v>0.87142857142857144</v>
      </c>
      <c r="H157" s="305">
        <f t="shared" si="141"/>
        <v>3.4482758620689655E-2</v>
      </c>
      <c r="I157" s="305">
        <f t="shared" si="141"/>
        <v>0</v>
      </c>
      <c r="J157" s="306">
        <f t="shared" si="141"/>
        <v>0.41796008869179602</v>
      </c>
      <c r="K157" s="304">
        <f t="shared" si="141"/>
        <v>0.90122249388753051</v>
      </c>
      <c r="L157" s="305">
        <f t="shared" si="141"/>
        <v>0.93908629441624369</v>
      </c>
      <c r="M157" s="305">
        <f t="shared" si="141"/>
        <v>0.92559255925592554</v>
      </c>
      <c r="N157" s="305">
        <f t="shared" si="141"/>
        <v>0.91857932652035512</v>
      </c>
      <c r="O157" s="305">
        <f t="shared" si="141"/>
        <v>0.93357271095152605</v>
      </c>
      <c r="P157" s="305">
        <f t="shared" si="141"/>
        <v>0.57258064516129037</v>
      </c>
      <c r="Q157" s="305">
        <f t="shared" si="141"/>
        <v>0.91009174311926611</v>
      </c>
      <c r="R157" s="305">
        <f t="shared" si="141"/>
        <v>0.88145048814504878</v>
      </c>
      <c r="S157" s="305">
        <f t="shared" si="141"/>
        <v>0.38461538461538464</v>
      </c>
      <c r="T157" s="305">
        <f t="shared" si="141"/>
        <v>0.98041958041958044</v>
      </c>
      <c r="U157" s="305">
        <f t="shared" si="141"/>
        <v>0.77014755959137349</v>
      </c>
      <c r="V157" s="305">
        <f t="shared" si="141"/>
        <v>0.99638989169675085</v>
      </c>
      <c r="W157" s="305">
        <f t="shared" si="141"/>
        <v>1</v>
      </c>
      <c r="X157" s="305">
        <f t="shared" si="141"/>
        <v>1</v>
      </c>
      <c r="Y157" s="305">
        <f t="shared" si="141"/>
        <v>0.63821792807300048</v>
      </c>
      <c r="Z157" s="305">
        <f t="shared" si="141"/>
        <v>0.70371953826421552</v>
      </c>
      <c r="AA157" s="305">
        <f t="shared" si="141"/>
        <v>7.823960880195599E-2</v>
      </c>
      <c r="AB157" s="305">
        <f t="shared" si="141"/>
        <v>0.56137931034482758</v>
      </c>
      <c r="AC157" s="305">
        <f t="shared" si="141"/>
        <v>0.8512797881729921</v>
      </c>
      <c r="AD157" s="305">
        <f t="shared" si="141"/>
        <v>0.90780669144981407</v>
      </c>
      <c r="AE157" s="305">
        <f t="shared" si="141"/>
        <v>0.81259010091302264</v>
      </c>
      <c r="AF157" s="305">
        <f t="shared" si="141"/>
        <v>0.85164359861591699</v>
      </c>
      <c r="AG157" s="305">
        <f t="shared" si="141"/>
        <v>0.86043360433604332</v>
      </c>
      <c r="AH157" s="305">
        <f t="shared" ref="AH157:BM157" si="142">AH101</f>
        <v>0.18759501368197021</v>
      </c>
      <c r="AI157" s="305">
        <f t="shared" si="142"/>
        <v>0.72717895822588963</v>
      </c>
      <c r="AJ157" s="305">
        <f t="shared" si="142"/>
        <v>0.39783001808318263</v>
      </c>
      <c r="AK157" s="305">
        <f t="shared" si="142"/>
        <v>0.54722061934987498</v>
      </c>
      <c r="AL157" s="305">
        <f t="shared" si="142"/>
        <v>0.46573681018799273</v>
      </c>
      <c r="AM157" s="305">
        <f t="shared" si="142"/>
        <v>8.5539714867617106E-2</v>
      </c>
      <c r="AN157" s="305">
        <f t="shared" si="142"/>
        <v>0.84580838323353291</v>
      </c>
      <c r="AO157" s="307">
        <f t="shared" si="142"/>
        <v>0.68032272898290203</v>
      </c>
      <c r="AP157" s="308">
        <f t="shared" si="142"/>
        <v>1.6723240051745299E-2</v>
      </c>
      <c r="AQ157" s="309">
        <f t="shared" si="142"/>
        <v>8.0547085676013885E-3</v>
      </c>
      <c r="AR157" s="307">
        <f t="shared" si="142"/>
        <v>1.465346367986264E-2</v>
      </c>
      <c r="AS157" s="310">
        <f t="shared" si="142"/>
        <v>0.69773817683344752</v>
      </c>
      <c r="AT157" s="310">
        <f t="shared" si="142"/>
        <v>0.13002647432823997</v>
      </c>
      <c r="AU157" s="304">
        <f t="shared" si="142"/>
        <v>0.99170166326905484</v>
      </c>
      <c r="AV157" s="305">
        <f t="shared" si="142"/>
        <v>0.96973310062670948</v>
      </c>
      <c r="AW157" s="305">
        <f t="shared" si="142"/>
        <v>0.97306753289067272</v>
      </c>
      <c r="AX157" s="305">
        <f t="shared" si="142"/>
        <v>5.4401446105656788E-3</v>
      </c>
      <c r="AY157" s="305">
        <f t="shared" si="142"/>
        <v>2.0791708291708292E-2</v>
      </c>
      <c r="AZ157" s="305">
        <f t="shared" si="142"/>
        <v>1.1939034716342082E-2</v>
      </c>
      <c r="BA157" s="305">
        <f t="shared" si="142"/>
        <v>6.40431868208484E-3</v>
      </c>
      <c r="BB157" s="305">
        <f t="shared" si="142"/>
        <v>6.7371623778379958E-3</v>
      </c>
      <c r="BC157" s="305">
        <f>BC101</f>
        <v>9.2634179205030309E-3</v>
      </c>
      <c r="BD157" s="305">
        <f t="shared" si="142"/>
        <v>2.0551801801801804E-2</v>
      </c>
      <c r="BE157" s="305">
        <f t="shared" si="142"/>
        <v>4.0063268746487963E-3</v>
      </c>
      <c r="BF157" s="305">
        <f t="shared" si="142"/>
        <v>5.6578676208854E-3</v>
      </c>
      <c r="BG157" s="305">
        <f t="shared" si="142"/>
        <v>1.9906380881990638E-2</v>
      </c>
      <c r="BH157" s="305">
        <f t="shared" si="142"/>
        <v>2.9615004935834156E-3</v>
      </c>
      <c r="BI157" s="305">
        <f t="shared" si="142"/>
        <v>-1.9765310321607165E-3</v>
      </c>
      <c r="BJ157" s="305">
        <f t="shared" si="142"/>
        <v>-3.4432890296811513E-4</v>
      </c>
      <c r="BK157" s="305">
        <f t="shared" si="142"/>
        <v>5.1742732639689789E-4</v>
      </c>
      <c r="BL157" s="305">
        <f t="shared" si="142"/>
        <v>2.6077462335143436E-2</v>
      </c>
      <c r="BM157" s="305">
        <f t="shared" si="142"/>
        <v>1</v>
      </c>
      <c r="BN157" s="305">
        <f t="shared" ref="BN157:CE157" si="143">BN101</f>
        <v>6.4212061892946653E-4</v>
      </c>
      <c r="BO157" s="305">
        <f t="shared" si="143"/>
        <v>1.3025630611682453E-2</v>
      </c>
      <c r="BP157" s="305">
        <f t="shared" si="143"/>
        <v>6.0942241679518428E-4</v>
      </c>
      <c r="BQ157" s="305">
        <f t="shared" si="143"/>
        <v>3.1274935721251881E-2</v>
      </c>
      <c r="BR157" s="305">
        <f t="shared" si="143"/>
        <v>2.9962793454282044E-3</v>
      </c>
      <c r="BS157" s="305">
        <f t="shared" si="143"/>
        <v>5.4674520465186529E-3</v>
      </c>
      <c r="BT157" s="305">
        <f t="shared" si="143"/>
        <v>0.93959431043167485</v>
      </c>
      <c r="BU157" s="305">
        <f t="shared" si="143"/>
        <v>0.93323161065313887</v>
      </c>
      <c r="BV157" s="305">
        <f t="shared" si="143"/>
        <v>0.97529133384396538</v>
      </c>
      <c r="BW157" s="305">
        <f t="shared" si="143"/>
        <v>0.94312427299958301</v>
      </c>
      <c r="BX157" s="305">
        <f t="shared" si="143"/>
        <v>3.2879398366790612E-3</v>
      </c>
      <c r="BY157" s="305">
        <f t="shared" si="143"/>
        <v>3.8348065084858451E-3</v>
      </c>
      <c r="BZ157" s="305">
        <f t="shared" si="143"/>
        <v>3.6533701447067782E-3</v>
      </c>
      <c r="CA157" s="305">
        <f t="shared" si="143"/>
        <v>1.341076069171292E-2</v>
      </c>
      <c r="CB157" s="305">
        <f t="shared" si="143"/>
        <v>8.5243503896519409E-3</v>
      </c>
      <c r="CC157" s="305">
        <f t="shared" si="143"/>
        <v>0</v>
      </c>
      <c r="CD157" s="307">
        <f t="shared" si="143"/>
        <v>0.47495126894149525</v>
      </c>
      <c r="CE157" s="311">
        <f t="shared" si="143"/>
        <v>0.45584978880396604</v>
      </c>
    </row>
    <row r="158" spans="1:83" ht="12" customHeight="1">
      <c r="A158" s="186" t="s">
        <v>338</v>
      </c>
      <c r="B158" s="312">
        <f t="shared" ref="B158:AG158" si="144">B111</f>
        <v>0.67567567567567566</v>
      </c>
      <c r="C158" s="313">
        <f t="shared" si="144"/>
        <v>0.93333333333333335</v>
      </c>
      <c r="D158" s="313">
        <f t="shared" si="144"/>
        <v>0.83333333333333337</v>
      </c>
      <c r="E158" s="314">
        <f t="shared" si="144"/>
        <v>0.86363636363636365</v>
      </c>
      <c r="F158" s="312">
        <f t="shared" si="144"/>
        <v>0</v>
      </c>
      <c r="G158" s="313">
        <f t="shared" si="144"/>
        <v>0</v>
      </c>
      <c r="H158" s="313">
        <f t="shared" si="144"/>
        <v>0</v>
      </c>
      <c r="I158" s="313">
        <f t="shared" si="144"/>
        <v>0</v>
      </c>
      <c r="J158" s="314">
        <f t="shared" si="144"/>
        <v>0</v>
      </c>
      <c r="K158" s="312">
        <f t="shared" si="144"/>
        <v>0</v>
      </c>
      <c r="L158" s="313">
        <f t="shared" si="144"/>
        <v>0</v>
      </c>
      <c r="M158" s="313">
        <f t="shared" si="144"/>
        <v>0</v>
      </c>
      <c r="N158" s="313">
        <f t="shared" si="144"/>
        <v>0</v>
      </c>
      <c r="O158" s="313">
        <f t="shared" si="144"/>
        <v>0</v>
      </c>
      <c r="P158" s="313">
        <f t="shared" si="144"/>
        <v>0</v>
      </c>
      <c r="Q158" s="313">
        <f t="shared" si="144"/>
        <v>0</v>
      </c>
      <c r="R158" s="313">
        <f t="shared" si="144"/>
        <v>0</v>
      </c>
      <c r="S158" s="313">
        <f t="shared" si="144"/>
        <v>0</v>
      </c>
      <c r="T158" s="313">
        <f t="shared" si="144"/>
        <v>0</v>
      </c>
      <c r="U158" s="313">
        <f t="shared" si="144"/>
        <v>0</v>
      </c>
      <c r="V158" s="313">
        <f t="shared" si="144"/>
        <v>0</v>
      </c>
      <c r="W158" s="313">
        <f t="shared" si="144"/>
        <v>0</v>
      </c>
      <c r="X158" s="313">
        <f t="shared" si="144"/>
        <v>0</v>
      </c>
      <c r="Y158" s="313">
        <f t="shared" si="144"/>
        <v>0</v>
      </c>
      <c r="Z158" s="313">
        <f t="shared" si="144"/>
        <v>0</v>
      </c>
      <c r="AA158" s="313">
        <f t="shared" si="144"/>
        <v>0</v>
      </c>
      <c r="AB158" s="313">
        <f t="shared" si="144"/>
        <v>0</v>
      </c>
      <c r="AC158" s="313">
        <f t="shared" si="144"/>
        <v>0</v>
      </c>
      <c r="AD158" s="313">
        <f t="shared" si="144"/>
        <v>0</v>
      </c>
      <c r="AE158" s="313">
        <f t="shared" si="144"/>
        <v>0</v>
      </c>
      <c r="AF158" s="313">
        <f t="shared" si="144"/>
        <v>0</v>
      </c>
      <c r="AG158" s="313">
        <f t="shared" si="144"/>
        <v>0</v>
      </c>
      <c r="AH158" s="313">
        <f t="shared" ref="AH158:BM158" si="145">AH111</f>
        <v>0.28306476132563091</v>
      </c>
      <c r="AI158" s="313">
        <f t="shared" si="145"/>
        <v>0</v>
      </c>
      <c r="AJ158" s="313">
        <f t="shared" si="145"/>
        <v>0</v>
      </c>
      <c r="AK158" s="313">
        <f t="shared" si="145"/>
        <v>0</v>
      </c>
      <c r="AL158" s="313">
        <f t="shared" si="145"/>
        <v>0</v>
      </c>
      <c r="AM158" s="313">
        <f t="shared" si="145"/>
        <v>0</v>
      </c>
      <c r="AN158" s="313">
        <f t="shared" si="145"/>
        <v>0</v>
      </c>
      <c r="AO158" s="315">
        <f t="shared" si="145"/>
        <v>1.9459888800635424E-2</v>
      </c>
      <c r="AP158" s="316">
        <f t="shared" si="145"/>
        <v>0</v>
      </c>
      <c r="AQ158" s="317">
        <f t="shared" si="145"/>
        <v>0.99175141442092463</v>
      </c>
      <c r="AR158" s="315">
        <f t="shared" si="145"/>
        <v>0.23679946806496005</v>
      </c>
      <c r="AS158" s="318">
        <f t="shared" si="145"/>
        <v>0</v>
      </c>
      <c r="AT158" s="318">
        <f t="shared" si="145"/>
        <v>0.1987311778644042</v>
      </c>
      <c r="AU158" s="312">
        <f t="shared" si="145"/>
        <v>2.6292473149262009E-3</v>
      </c>
      <c r="AV158" s="313">
        <f t="shared" si="145"/>
        <v>1.2280258520903637E-2</v>
      </c>
      <c r="AW158" s="313">
        <f t="shared" si="145"/>
        <v>1.0815408786808962E-2</v>
      </c>
      <c r="AX158" s="313">
        <f t="shared" si="145"/>
        <v>0.95891431685996376</v>
      </c>
      <c r="AY158" s="313">
        <f t="shared" si="145"/>
        <v>0.97920829170829171</v>
      </c>
      <c r="AZ158" s="313">
        <f t="shared" si="145"/>
        <v>0.98806096528365794</v>
      </c>
      <c r="BA158" s="313">
        <f t="shared" si="145"/>
        <v>0.99238055397854608</v>
      </c>
      <c r="BB158" s="313">
        <f t="shared" si="145"/>
        <v>0.96959447987340652</v>
      </c>
      <c r="BC158" s="313">
        <f>BC111</f>
        <v>0</v>
      </c>
      <c r="BD158" s="313">
        <f t="shared" si="145"/>
        <v>0.97944819819819817</v>
      </c>
      <c r="BE158" s="313">
        <f t="shared" si="145"/>
        <v>0</v>
      </c>
      <c r="BF158" s="313">
        <f t="shared" si="145"/>
        <v>9.7766828409239934E-2</v>
      </c>
      <c r="BG158" s="313">
        <f t="shared" si="145"/>
        <v>0</v>
      </c>
      <c r="BH158" s="313">
        <f t="shared" si="145"/>
        <v>0</v>
      </c>
      <c r="BI158" s="313">
        <f t="shared" si="145"/>
        <v>0</v>
      </c>
      <c r="BJ158" s="313">
        <f t="shared" si="145"/>
        <v>0</v>
      </c>
      <c r="BK158" s="313">
        <f t="shared" si="145"/>
        <v>0</v>
      </c>
      <c r="BL158" s="313">
        <f t="shared" si="145"/>
        <v>0</v>
      </c>
      <c r="BM158" s="313">
        <f t="shared" si="145"/>
        <v>0</v>
      </c>
      <c r="BN158" s="313">
        <f t="shared" ref="BN158:CE158" si="146">BN111</f>
        <v>0</v>
      </c>
      <c r="BO158" s="313">
        <f t="shared" si="146"/>
        <v>0</v>
      </c>
      <c r="BP158" s="313">
        <f t="shared" si="146"/>
        <v>0</v>
      </c>
      <c r="BQ158" s="313">
        <f t="shared" si="146"/>
        <v>1.5515559890061175E-4</v>
      </c>
      <c r="BR158" s="313">
        <f t="shared" si="146"/>
        <v>0.58498238451154061</v>
      </c>
      <c r="BS158" s="313">
        <f t="shared" si="146"/>
        <v>0.99453254795348134</v>
      </c>
      <c r="BT158" s="313">
        <f t="shared" si="146"/>
        <v>1.3950476129558411E-2</v>
      </c>
      <c r="BU158" s="313">
        <f t="shared" si="146"/>
        <v>1.3157894736842105E-3</v>
      </c>
      <c r="BV158" s="313">
        <f t="shared" si="146"/>
        <v>1.3677645256592625E-5</v>
      </c>
      <c r="BW158" s="313">
        <f t="shared" si="146"/>
        <v>8.8465756876410662E-3</v>
      </c>
      <c r="BX158" s="313">
        <f t="shared" si="146"/>
        <v>0</v>
      </c>
      <c r="BY158" s="313">
        <f t="shared" si="146"/>
        <v>0</v>
      </c>
      <c r="BZ158" s="313">
        <f t="shared" si="146"/>
        <v>0</v>
      </c>
      <c r="CA158" s="313">
        <f t="shared" si="146"/>
        <v>0</v>
      </c>
      <c r="CB158" s="313">
        <f t="shared" si="146"/>
        <v>0.73125061894858723</v>
      </c>
      <c r="CC158" s="313">
        <f t="shared" si="146"/>
        <v>0</v>
      </c>
      <c r="CD158" s="315">
        <f t="shared" si="146"/>
        <v>0.14324518822148685</v>
      </c>
      <c r="CE158" s="319">
        <f t="shared" si="146"/>
        <v>0.14633765020013864</v>
      </c>
    </row>
    <row r="159" spans="1:83" ht="12" customHeight="1">
      <c r="A159" s="263" t="s">
        <v>339</v>
      </c>
      <c r="B159" s="304">
        <f>B125</f>
        <v>0</v>
      </c>
      <c r="C159" s="305">
        <f t="shared" ref="C159:BN159" si="147">C125</f>
        <v>0</v>
      </c>
      <c r="D159" s="305">
        <f t="shared" si="147"/>
        <v>0</v>
      </c>
      <c r="E159" s="306">
        <f t="shared" si="147"/>
        <v>0</v>
      </c>
      <c r="F159" s="304">
        <f t="shared" si="147"/>
        <v>6.7796610169491525E-2</v>
      </c>
      <c r="G159" s="305">
        <f t="shared" si="147"/>
        <v>0.12857142857142856</v>
      </c>
      <c r="H159" s="305">
        <f t="shared" si="147"/>
        <v>0.96551724137931039</v>
      </c>
      <c r="I159" s="305">
        <f t="shared" si="147"/>
        <v>0</v>
      </c>
      <c r="J159" s="306">
        <f t="shared" si="147"/>
        <v>0.58203991130820398</v>
      </c>
      <c r="K159" s="304">
        <f t="shared" si="147"/>
        <v>9.8777506112469438E-2</v>
      </c>
      <c r="L159" s="305">
        <f t="shared" si="147"/>
        <v>6.0913705583756347E-2</v>
      </c>
      <c r="M159" s="305">
        <f t="shared" si="147"/>
        <v>7.4407440744074405E-2</v>
      </c>
      <c r="N159" s="305">
        <f t="shared" si="147"/>
        <v>8.1420673479644837E-2</v>
      </c>
      <c r="O159" s="305">
        <f t="shared" si="147"/>
        <v>6.6427289048473961E-2</v>
      </c>
      <c r="P159" s="305">
        <f t="shared" si="147"/>
        <v>0.42741935483870969</v>
      </c>
      <c r="Q159" s="305">
        <f t="shared" si="147"/>
        <v>8.990825688073395E-2</v>
      </c>
      <c r="R159" s="305">
        <f t="shared" si="147"/>
        <v>0.11854951185495119</v>
      </c>
      <c r="S159" s="305">
        <f t="shared" si="147"/>
        <v>0.61538461538461542</v>
      </c>
      <c r="T159" s="305">
        <f t="shared" si="147"/>
        <v>1.9580419580419582E-2</v>
      </c>
      <c r="U159" s="305">
        <f t="shared" si="147"/>
        <v>0.22985244040862657</v>
      </c>
      <c r="V159" s="305">
        <f t="shared" si="147"/>
        <v>3.6101083032490976E-3</v>
      </c>
      <c r="W159" s="305">
        <f t="shared" si="147"/>
        <v>0</v>
      </c>
      <c r="X159" s="305">
        <f t="shared" si="147"/>
        <v>0</v>
      </c>
      <c r="Y159" s="305">
        <f t="shared" si="147"/>
        <v>0.36178207192699946</v>
      </c>
      <c r="Z159" s="305">
        <f t="shared" si="147"/>
        <v>0.29628046173578454</v>
      </c>
      <c r="AA159" s="305">
        <f t="shared" si="147"/>
        <v>0.92176039119804398</v>
      </c>
      <c r="AB159" s="305">
        <f t="shared" si="147"/>
        <v>0.43862068965517242</v>
      </c>
      <c r="AC159" s="305">
        <f t="shared" si="147"/>
        <v>0.14872021182700795</v>
      </c>
      <c r="AD159" s="305">
        <f t="shared" si="147"/>
        <v>9.2193308550185871E-2</v>
      </c>
      <c r="AE159" s="305">
        <f t="shared" si="147"/>
        <v>0.18740989908697742</v>
      </c>
      <c r="AF159" s="305">
        <f t="shared" si="147"/>
        <v>0.14835640138408304</v>
      </c>
      <c r="AG159" s="305">
        <f t="shared" si="147"/>
        <v>0.13956639566395665</v>
      </c>
      <c r="AH159" s="305">
        <f t="shared" si="147"/>
        <v>0.52934022499239886</v>
      </c>
      <c r="AI159" s="305">
        <f t="shared" si="147"/>
        <v>0.27282104177411037</v>
      </c>
      <c r="AJ159" s="305">
        <f t="shared" si="147"/>
        <v>0.60216998191681737</v>
      </c>
      <c r="AK159" s="305">
        <f t="shared" si="147"/>
        <v>0.45277938065012502</v>
      </c>
      <c r="AL159" s="305">
        <f t="shared" si="147"/>
        <v>0.53426318981200727</v>
      </c>
      <c r="AM159" s="305">
        <f t="shared" si="147"/>
        <v>0.91446028513238287</v>
      </c>
      <c r="AN159" s="305">
        <f t="shared" si="147"/>
        <v>0.15419161676646706</v>
      </c>
      <c r="AO159" s="307">
        <f t="shared" si="147"/>
        <v>0.30021738221646255</v>
      </c>
      <c r="AP159" s="308">
        <f t="shared" si="147"/>
        <v>0.9832767599482547</v>
      </c>
      <c r="AQ159" s="309">
        <f t="shared" si="147"/>
        <v>1.9387701147399405E-4</v>
      </c>
      <c r="AR159" s="307">
        <f t="shared" si="147"/>
        <v>0.74854706825517736</v>
      </c>
      <c r="AS159" s="310">
        <f t="shared" si="147"/>
        <v>0.30226182316655242</v>
      </c>
      <c r="AT159" s="310">
        <f t="shared" si="147"/>
        <v>0.67124234780735581</v>
      </c>
      <c r="AU159" s="304">
        <f t="shared" si="147"/>
        <v>5.6690894160189593E-3</v>
      </c>
      <c r="AV159" s="305">
        <f t="shared" si="147"/>
        <v>1.3553785908187441E-2</v>
      </c>
      <c r="AW159" s="305">
        <f t="shared" si="147"/>
        <v>1.2357030945058117E-2</v>
      </c>
      <c r="AX159" s="305">
        <f t="shared" si="147"/>
        <v>3.5645538529470611E-2</v>
      </c>
      <c r="AY159" s="305">
        <f t="shared" si="147"/>
        <v>0</v>
      </c>
      <c r="AZ159" s="305">
        <f t="shared" si="147"/>
        <v>0</v>
      </c>
      <c r="BA159" s="305">
        <f t="shared" si="147"/>
        <v>1.2151273393691299E-3</v>
      </c>
      <c r="BB159" s="305">
        <f t="shared" si="147"/>
        <v>2.3668357748755458E-2</v>
      </c>
      <c r="BC159" s="305">
        <f>BC125</f>
        <v>0.990736582079497</v>
      </c>
      <c r="BD159" s="305">
        <f t="shared" si="147"/>
        <v>0</v>
      </c>
      <c r="BE159" s="305">
        <f t="shared" si="147"/>
        <v>2.086411787966451E-3</v>
      </c>
      <c r="BF159" s="305">
        <f t="shared" si="147"/>
        <v>1.8781497648800046E-3</v>
      </c>
      <c r="BG159" s="305">
        <f t="shared" si="147"/>
        <v>0.98009361911800941</v>
      </c>
      <c r="BH159" s="305">
        <f t="shared" si="147"/>
        <v>0.99703849950641654</v>
      </c>
      <c r="BI159" s="305">
        <f t="shared" si="147"/>
        <v>1.0019765310321607</v>
      </c>
      <c r="BJ159" s="305">
        <f t="shared" si="147"/>
        <v>1.0003443289029681</v>
      </c>
      <c r="BK159" s="305">
        <f t="shared" si="147"/>
        <v>0.99948257267360308</v>
      </c>
      <c r="BL159" s="305">
        <f t="shared" si="147"/>
        <v>0.97143928684764735</v>
      </c>
      <c r="BM159" s="305">
        <f t="shared" si="147"/>
        <v>0</v>
      </c>
      <c r="BN159" s="305">
        <f t="shared" si="147"/>
        <v>0.99935787938107057</v>
      </c>
      <c r="BO159" s="305">
        <f t="shared" ref="BO159:CE159" si="148">BO125</f>
        <v>0.98697436938831751</v>
      </c>
      <c r="BP159" s="305">
        <f t="shared" si="148"/>
        <v>0.99939057758320482</v>
      </c>
      <c r="BQ159" s="305">
        <f t="shared" si="148"/>
        <v>0.96856990867984749</v>
      </c>
      <c r="BR159" s="305">
        <f t="shared" si="148"/>
        <v>2.8535993765982902E-4</v>
      </c>
      <c r="BS159" s="305">
        <f t="shared" si="148"/>
        <v>0</v>
      </c>
      <c r="BT159" s="305">
        <f t="shared" si="148"/>
        <v>4.0001279273372721E-2</v>
      </c>
      <c r="BU159" s="305">
        <f t="shared" si="148"/>
        <v>6.2282022828154725E-2</v>
      </c>
      <c r="BV159" s="305">
        <f t="shared" si="148"/>
        <v>1.0080424554108765E-2</v>
      </c>
      <c r="BW159" s="305">
        <f t="shared" si="148"/>
        <v>4.1218909286951155E-2</v>
      </c>
      <c r="BX159" s="305">
        <f t="shared" si="148"/>
        <v>1.1932232570929829E-2</v>
      </c>
      <c r="BY159" s="305">
        <f t="shared" si="148"/>
        <v>1.7808698955816619E-4</v>
      </c>
      <c r="BZ159" s="305">
        <f t="shared" si="148"/>
        <v>4.0778116273165778E-3</v>
      </c>
      <c r="CA159" s="305">
        <f t="shared" si="148"/>
        <v>6.6668805543969964E-2</v>
      </c>
      <c r="CB159" s="305">
        <f t="shared" si="148"/>
        <v>7.0084024651293885E-4</v>
      </c>
      <c r="CC159" s="305">
        <f t="shared" si="148"/>
        <v>0</v>
      </c>
      <c r="CD159" s="307">
        <f t="shared" si="148"/>
        <v>0.25067419355823756</v>
      </c>
      <c r="CE159" s="311">
        <f t="shared" si="148"/>
        <v>0.27394505345524017</v>
      </c>
    </row>
    <row r="160" spans="1:83" ht="12" customHeight="1" thickBot="1">
      <c r="A160" s="320" t="s">
        <v>340</v>
      </c>
      <c r="B160" s="321">
        <f>B139</f>
        <v>0</v>
      </c>
      <c r="C160" s="322">
        <f t="shared" ref="C160:BN160" si="149">C139</f>
        <v>0</v>
      </c>
      <c r="D160" s="322">
        <f t="shared" si="149"/>
        <v>0</v>
      </c>
      <c r="E160" s="323">
        <f t="shared" si="149"/>
        <v>0</v>
      </c>
      <c r="F160" s="321">
        <f t="shared" si="149"/>
        <v>0</v>
      </c>
      <c r="G160" s="322">
        <f t="shared" si="149"/>
        <v>0</v>
      </c>
      <c r="H160" s="322">
        <f t="shared" si="149"/>
        <v>0</v>
      </c>
      <c r="I160" s="322">
        <f t="shared" si="149"/>
        <v>0</v>
      </c>
      <c r="J160" s="323">
        <f t="shared" si="149"/>
        <v>0</v>
      </c>
      <c r="K160" s="321">
        <f t="shared" si="149"/>
        <v>0</v>
      </c>
      <c r="L160" s="322">
        <f t="shared" si="149"/>
        <v>0</v>
      </c>
      <c r="M160" s="322">
        <f t="shared" si="149"/>
        <v>0</v>
      </c>
      <c r="N160" s="322">
        <f t="shared" si="149"/>
        <v>0</v>
      </c>
      <c r="O160" s="322">
        <f t="shared" si="149"/>
        <v>0</v>
      </c>
      <c r="P160" s="322">
        <f t="shared" si="149"/>
        <v>0</v>
      </c>
      <c r="Q160" s="322">
        <f t="shared" si="149"/>
        <v>0</v>
      </c>
      <c r="R160" s="322">
        <f t="shared" si="149"/>
        <v>0</v>
      </c>
      <c r="S160" s="322">
        <f t="shared" si="149"/>
        <v>0</v>
      </c>
      <c r="T160" s="322">
        <f t="shared" si="149"/>
        <v>0</v>
      </c>
      <c r="U160" s="322">
        <f t="shared" si="149"/>
        <v>0</v>
      </c>
      <c r="V160" s="322">
        <f t="shared" si="149"/>
        <v>0</v>
      </c>
      <c r="W160" s="322">
        <f t="shared" si="149"/>
        <v>0</v>
      </c>
      <c r="X160" s="322">
        <f t="shared" si="149"/>
        <v>0</v>
      </c>
      <c r="Y160" s="322">
        <f t="shared" si="149"/>
        <v>0</v>
      </c>
      <c r="Z160" s="322">
        <f t="shared" si="149"/>
        <v>0</v>
      </c>
      <c r="AA160" s="322">
        <f t="shared" si="149"/>
        <v>0</v>
      </c>
      <c r="AB160" s="322">
        <f t="shared" si="149"/>
        <v>0</v>
      </c>
      <c r="AC160" s="322">
        <f t="shared" si="149"/>
        <v>0</v>
      </c>
      <c r="AD160" s="322">
        <f t="shared" si="149"/>
        <v>0</v>
      </c>
      <c r="AE160" s="322">
        <f t="shared" si="149"/>
        <v>0</v>
      </c>
      <c r="AF160" s="322">
        <f t="shared" si="149"/>
        <v>0</v>
      </c>
      <c r="AG160" s="322">
        <f t="shared" si="149"/>
        <v>0</v>
      </c>
      <c r="AH160" s="322">
        <f t="shared" si="149"/>
        <v>0</v>
      </c>
      <c r="AI160" s="322">
        <f t="shared" si="149"/>
        <v>0</v>
      </c>
      <c r="AJ160" s="322">
        <f t="shared" si="149"/>
        <v>0</v>
      </c>
      <c r="AK160" s="322">
        <f t="shared" si="149"/>
        <v>0</v>
      </c>
      <c r="AL160" s="322">
        <f t="shared" si="149"/>
        <v>0</v>
      </c>
      <c r="AM160" s="322">
        <f t="shared" si="149"/>
        <v>0</v>
      </c>
      <c r="AN160" s="322">
        <f t="shared" si="149"/>
        <v>0</v>
      </c>
      <c r="AO160" s="324">
        <f t="shared" si="149"/>
        <v>0</v>
      </c>
      <c r="AP160" s="325">
        <f t="shared" si="149"/>
        <v>0</v>
      </c>
      <c r="AQ160" s="326">
        <f t="shared" si="149"/>
        <v>0</v>
      </c>
      <c r="AR160" s="324">
        <f t="shared" si="149"/>
        <v>0</v>
      </c>
      <c r="AS160" s="327">
        <f t="shared" si="149"/>
        <v>0</v>
      </c>
      <c r="AT160" s="327">
        <f t="shared" si="149"/>
        <v>0</v>
      </c>
      <c r="AU160" s="321">
        <f t="shared" si="149"/>
        <v>0</v>
      </c>
      <c r="AV160" s="322">
        <f t="shared" si="149"/>
        <v>4.4328549441993922E-3</v>
      </c>
      <c r="AW160" s="322">
        <f t="shared" si="149"/>
        <v>3.760027377460172E-3</v>
      </c>
      <c r="AX160" s="322">
        <f t="shared" si="149"/>
        <v>0</v>
      </c>
      <c r="AY160" s="322">
        <f t="shared" si="149"/>
        <v>0</v>
      </c>
      <c r="AZ160" s="322">
        <f t="shared" si="149"/>
        <v>0</v>
      </c>
      <c r="BA160" s="322">
        <f t="shared" si="149"/>
        <v>0</v>
      </c>
      <c r="BB160" s="322">
        <f t="shared" si="149"/>
        <v>0</v>
      </c>
      <c r="BC160" s="322">
        <f>BC139</f>
        <v>0</v>
      </c>
      <c r="BD160" s="322">
        <f t="shared" si="149"/>
        <v>0</v>
      </c>
      <c r="BE160" s="322">
        <f t="shared" si="149"/>
        <v>0.99390726133738472</v>
      </c>
      <c r="BF160" s="322">
        <f t="shared" si="149"/>
        <v>0.89469715420499463</v>
      </c>
      <c r="BG160" s="322">
        <f t="shared" si="149"/>
        <v>0</v>
      </c>
      <c r="BH160" s="322">
        <f t="shared" si="149"/>
        <v>0</v>
      </c>
      <c r="BI160" s="322">
        <f t="shared" si="149"/>
        <v>0</v>
      </c>
      <c r="BJ160" s="322">
        <f t="shared" si="149"/>
        <v>0</v>
      </c>
      <c r="BK160" s="322">
        <f t="shared" si="149"/>
        <v>0</v>
      </c>
      <c r="BL160" s="322">
        <f t="shared" si="149"/>
        <v>2.4832508172092167E-3</v>
      </c>
      <c r="BM160" s="322">
        <f t="shared" si="149"/>
        <v>0</v>
      </c>
      <c r="BN160" s="322">
        <f t="shared" si="149"/>
        <v>0</v>
      </c>
      <c r="BO160" s="322">
        <f t="shared" ref="BO160:CE160" si="150">BO139</f>
        <v>0</v>
      </c>
      <c r="BP160" s="322">
        <f t="shared" si="150"/>
        <v>0</v>
      </c>
      <c r="BQ160" s="322">
        <f t="shared" si="150"/>
        <v>0</v>
      </c>
      <c r="BR160" s="322">
        <f t="shared" si="150"/>
        <v>0.41173597620537133</v>
      </c>
      <c r="BS160" s="322">
        <f t="shared" si="150"/>
        <v>0</v>
      </c>
      <c r="BT160" s="322">
        <f t="shared" si="150"/>
        <v>6.4539341653940558E-3</v>
      </c>
      <c r="BU160" s="322">
        <f t="shared" si="150"/>
        <v>3.1705770450221942E-3</v>
      </c>
      <c r="BV160" s="322">
        <f t="shared" si="150"/>
        <v>1.461456395666922E-2</v>
      </c>
      <c r="BW160" s="322">
        <f t="shared" si="150"/>
        <v>6.810242025824813E-3</v>
      </c>
      <c r="BX160" s="322">
        <f t="shared" si="150"/>
        <v>0.98477982759239113</v>
      </c>
      <c r="BY160" s="322">
        <f t="shared" si="150"/>
        <v>0.99598710650195599</v>
      </c>
      <c r="BZ160" s="322">
        <f t="shared" si="150"/>
        <v>0.99226881822797663</v>
      </c>
      <c r="CA160" s="322">
        <f t="shared" si="150"/>
        <v>0.91992043376431709</v>
      </c>
      <c r="CB160" s="322">
        <f t="shared" si="150"/>
        <v>0.25952419041524782</v>
      </c>
      <c r="CC160" s="322">
        <f t="shared" si="150"/>
        <v>1</v>
      </c>
      <c r="CD160" s="324">
        <f t="shared" si="150"/>
        <v>0.13112934927878034</v>
      </c>
      <c r="CE160" s="328">
        <f t="shared" si="150"/>
        <v>0.12386750754065512</v>
      </c>
    </row>
    <row r="161" spans="2:83" ht="11.1" customHeight="1" thickTop="1"/>
    <row r="162" spans="2:83" ht="11.1" customHeight="1">
      <c r="B162" s="332"/>
      <c r="C162" s="332"/>
      <c r="D162" s="332"/>
      <c r="E162" s="332"/>
      <c r="F162" s="332"/>
      <c r="G162" s="332"/>
      <c r="H162" s="332"/>
      <c r="I162" s="332"/>
      <c r="J162" s="332"/>
      <c r="K162" s="332"/>
      <c r="L162" s="332"/>
      <c r="M162" s="332"/>
      <c r="N162" s="332"/>
      <c r="O162" s="332"/>
      <c r="P162" s="332"/>
      <c r="Q162" s="332"/>
      <c r="R162" s="332"/>
      <c r="S162" s="332"/>
      <c r="T162" s="332"/>
      <c r="U162" s="332"/>
      <c r="V162" s="332"/>
      <c r="W162" s="332"/>
      <c r="X162" s="332"/>
      <c r="Y162" s="332"/>
      <c r="Z162" s="332"/>
      <c r="AA162" s="332"/>
      <c r="AB162" s="332"/>
      <c r="AC162" s="332"/>
      <c r="AD162" s="332"/>
      <c r="AE162" s="332"/>
      <c r="AF162" s="332"/>
      <c r="AG162" s="332"/>
      <c r="AH162" s="332"/>
      <c r="AI162" s="332"/>
      <c r="AJ162" s="332"/>
      <c r="AK162" s="332"/>
      <c r="AL162" s="332"/>
      <c r="AM162" s="332"/>
      <c r="AN162" s="332"/>
      <c r="AO162" s="332"/>
      <c r="AP162" s="332"/>
      <c r="AQ162" s="332"/>
      <c r="AR162" s="332"/>
      <c r="AS162" s="332"/>
      <c r="AT162" s="332"/>
      <c r="AU162" s="332"/>
      <c r="AV162" s="332"/>
      <c r="AW162" s="332"/>
      <c r="AX162" s="332"/>
      <c r="AY162" s="332"/>
      <c r="AZ162" s="332"/>
      <c r="BA162" s="332"/>
      <c r="BB162" s="332"/>
      <c r="BC162" s="332"/>
      <c r="BD162" s="332"/>
      <c r="BE162" s="332"/>
      <c r="BF162" s="332"/>
      <c r="BG162" s="332"/>
      <c r="BH162" s="332"/>
      <c r="BI162" s="332"/>
      <c r="BJ162" s="332"/>
      <c r="BK162" s="332"/>
      <c r="BL162" s="332"/>
      <c r="BM162" s="332"/>
      <c r="BN162" s="332"/>
      <c r="BO162" s="332"/>
      <c r="BP162" s="332"/>
      <c r="BQ162" s="332"/>
      <c r="BR162" s="332"/>
      <c r="BS162" s="332"/>
      <c r="BT162" s="332"/>
      <c r="BU162" s="332"/>
      <c r="BV162" s="332"/>
      <c r="BW162" s="332"/>
      <c r="BX162" s="332"/>
      <c r="BY162" s="332"/>
      <c r="BZ162" s="332"/>
      <c r="CA162" s="332"/>
      <c r="CB162" s="332"/>
      <c r="CC162" s="332"/>
      <c r="CD162" s="332"/>
      <c r="CE162" s="332"/>
    </row>
    <row r="163" spans="2:83" ht="11.1" customHeight="1">
      <c r="B163" s="332"/>
      <c r="C163" s="332"/>
      <c r="D163" s="332"/>
      <c r="E163" s="332"/>
      <c r="F163" s="332"/>
      <c r="G163" s="332"/>
      <c r="H163" s="332"/>
      <c r="I163" s="332"/>
      <c r="J163" s="332"/>
      <c r="K163" s="332"/>
      <c r="L163" s="332"/>
      <c r="M163" s="332"/>
      <c r="N163" s="332"/>
      <c r="O163" s="332"/>
      <c r="P163" s="332"/>
      <c r="Q163" s="332"/>
      <c r="R163" s="332"/>
      <c r="S163" s="332"/>
      <c r="T163" s="332"/>
      <c r="U163" s="332"/>
      <c r="V163" s="332"/>
      <c r="W163" s="332"/>
      <c r="X163" s="332"/>
      <c r="Y163" s="332"/>
      <c r="Z163" s="332"/>
      <c r="AA163" s="332"/>
      <c r="AB163" s="332"/>
      <c r="AC163" s="332"/>
      <c r="AD163" s="332"/>
      <c r="AE163" s="332"/>
      <c r="AF163" s="332"/>
      <c r="AG163" s="332"/>
      <c r="AH163" s="332"/>
      <c r="AI163" s="332"/>
      <c r="AJ163" s="332"/>
      <c r="AK163" s="332"/>
      <c r="AL163" s="332"/>
      <c r="AM163" s="332"/>
      <c r="AN163" s="332"/>
      <c r="AO163" s="332"/>
      <c r="AP163" s="332"/>
      <c r="AQ163" s="332"/>
      <c r="AR163" s="332"/>
      <c r="AS163" s="332"/>
      <c r="AT163" s="332"/>
      <c r="AU163" s="332"/>
      <c r="AV163" s="332"/>
      <c r="AW163" s="332"/>
      <c r="AX163" s="332"/>
      <c r="AY163" s="332"/>
      <c r="AZ163" s="332"/>
      <c r="BA163" s="332"/>
      <c r="BB163" s="332"/>
      <c r="BC163" s="332"/>
      <c r="BD163" s="332"/>
      <c r="BE163" s="332"/>
      <c r="BF163" s="332"/>
      <c r="BG163" s="332"/>
      <c r="BH163" s="332"/>
      <c r="BI163" s="332"/>
      <c r="BJ163" s="332"/>
      <c r="BK163" s="332"/>
      <c r="BL163" s="332"/>
      <c r="BM163" s="332"/>
      <c r="BN163" s="332"/>
      <c r="BO163" s="332"/>
      <c r="BP163" s="332"/>
      <c r="BQ163" s="332"/>
      <c r="BR163" s="332"/>
      <c r="BS163" s="332"/>
      <c r="BT163" s="332"/>
      <c r="BU163" s="332"/>
      <c r="BV163" s="332"/>
      <c r="BW163" s="332"/>
      <c r="BX163" s="332"/>
      <c r="BY163" s="332"/>
      <c r="BZ163" s="332"/>
      <c r="CA163" s="332"/>
      <c r="CB163" s="332"/>
      <c r="CC163" s="332"/>
      <c r="CD163" s="332"/>
      <c r="CE163" s="332"/>
    </row>
    <row r="164" spans="2:83" ht="11.1" customHeight="1">
      <c r="B164" s="332"/>
      <c r="C164" s="332"/>
      <c r="D164" s="332"/>
      <c r="E164" s="332"/>
      <c r="F164" s="332"/>
      <c r="G164" s="332"/>
      <c r="H164" s="332"/>
      <c r="I164" s="332"/>
      <c r="J164" s="332"/>
      <c r="K164" s="332"/>
      <c r="L164" s="332"/>
      <c r="M164" s="332"/>
      <c r="N164" s="332"/>
      <c r="O164" s="332"/>
      <c r="P164" s="332"/>
      <c r="Q164" s="332"/>
      <c r="R164" s="332"/>
      <c r="S164" s="332"/>
      <c r="T164" s="332"/>
      <c r="U164" s="332"/>
      <c r="V164" s="332"/>
      <c r="W164" s="332"/>
      <c r="X164" s="332"/>
      <c r="Y164" s="332"/>
      <c r="Z164" s="332"/>
      <c r="AA164" s="332"/>
      <c r="AB164" s="332"/>
      <c r="AC164" s="332"/>
      <c r="AD164" s="332"/>
      <c r="AE164" s="332"/>
      <c r="AF164" s="332"/>
      <c r="AG164" s="332"/>
      <c r="AH164" s="332"/>
      <c r="AI164" s="332"/>
      <c r="AJ164" s="332"/>
      <c r="AK164" s="332"/>
      <c r="AL164" s="332"/>
      <c r="AM164" s="332"/>
      <c r="AN164" s="332"/>
      <c r="AO164" s="332"/>
      <c r="AP164" s="332"/>
      <c r="AQ164" s="332"/>
      <c r="AR164" s="332"/>
      <c r="AS164" s="332"/>
      <c r="AT164" s="332"/>
      <c r="AU164" s="332"/>
      <c r="AV164" s="332"/>
      <c r="AW164" s="332"/>
      <c r="AX164" s="332"/>
      <c r="AY164" s="332"/>
      <c r="AZ164" s="332"/>
      <c r="BA164" s="332"/>
      <c r="BB164" s="332"/>
      <c r="BC164" s="332"/>
      <c r="BD164" s="332"/>
      <c r="BE164" s="332"/>
      <c r="BF164" s="332"/>
      <c r="BG164" s="332"/>
      <c r="BH164" s="332"/>
      <c r="BI164" s="332"/>
      <c r="BJ164" s="332"/>
      <c r="BK164" s="332"/>
      <c r="BL164" s="332"/>
      <c r="BM164" s="332"/>
      <c r="BN164" s="332"/>
      <c r="BO164" s="332"/>
      <c r="BP164" s="332"/>
      <c r="BQ164" s="332"/>
      <c r="BR164" s="332"/>
      <c r="BS164" s="332"/>
      <c r="BT164" s="332"/>
      <c r="BU164" s="332"/>
      <c r="BV164" s="332"/>
      <c r="BW164" s="332"/>
      <c r="BX164" s="332"/>
      <c r="BY164" s="332"/>
      <c r="BZ164" s="332"/>
      <c r="CA164" s="332"/>
      <c r="CB164" s="332"/>
      <c r="CC164" s="332"/>
      <c r="CD164" s="332"/>
      <c r="CE164" s="332"/>
    </row>
    <row r="165" spans="2:83" ht="11.1" customHeight="1">
      <c r="B165" s="332"/>
      <c r="C165" s="332"/>
      <c r="D165" s="332"/>
      <c r="E165" s="332"/>
      <c r="F165" s="332"/>
      <c r="G165" s="332"/>
      <c r="H165" s="332"/>
      <c r="I165" s="332"/>
      <c r="J165" s="332"/>
      <c r="K165" s="332"/>
      <c r="L165" s="332"/>
      <c r="M165" s="332"/>
      <c r="N165" s="332"/>
      <c r="O165" s="332"/>
      <c r="P165" s="332"/>
      <c r="Q165" s="332"/>
      <c r="R165" s="332"/>
      <c r="S165" s="332"/>
      <c r="T165" s="332"/>
      <c r="U165" s="332"/>
      <c r="V165" s="332"/>
      <c r="W165" s="332"/>
      <c r="X165" s="332"/>
      <c r="Y165" s="332"/>
      <c r="Z165" s="332"/>
      <c r="AA165" s="332"/>
      <c r="AB165" s="332"/>
      <c r="AC165" s="332"/>
      <c r="AD165" s="332"/>
      <c r="AE165" s="332"/>
      <c r="AF165" s="332"/>
      <c r="AG165" s="332"/>
      <c r="AH165" s="332"/>
      <c r="AI165" s="332"/>
      <c r="AJ165" s="332"/>
      <c r="AK165" s="332"/>
      <c r="AL165" s="332"/>
      <c r="AM165" s="332"/>
      <c r="AN165" s="332"/>
      <c r="AO165" s="332"/>
      <c r="AP165" s="332"/>
      <c r="AQ165" s="332"/>
      <c r="AR165" s="332"/>
      <c r="AS165" s="332"/>
      <c r="AT165" s="332"/>
      <c r="AU165" s="332"/>
      <c r="AV165" s="332"/>
      <c r="AW165" s="332"/>
      <c r="AX165" s="332"/>
      <c r="AY165" s="332"/>
      <c r="AZ165" s="332"/>
      <c r="BA165" s="332"/>
      <c r="BB165" s="332"/>
      <c r="BC165" s="332"/>
      <c r="BD165" s="332"/>
      <c r="BE165" s="332"/>
      <c r="BF165" s="332"/>
      <c r="BG165" s="332"/>
      <c r="BH165" s="332"/>
      <c r="BI165" s="332"/>
      <c r="BJ165" s="332"/>
      <c r="BK165" s="332"/>
      <c r="BL165" s="332"/>
      <c r="BM165" s="332"/>
      <c r="BN165" s="332"/>
      <c r="BO165" s="332"/>
      <c r="BP165" s="332"/>
      <c r="BQ165" s="332"/>
      <c r="BR165" s="332"/>
      <c r="BS165" s="332"/>
      <c r="BT165" s="332"/>
      <c r="BU165" s="332"/>
      <c r="BV165" s="332"/>
      <c r="BW165" s="332"/>
      <c r="BX165" s="332"/>
      <c r="BY165" s="332"/>
      <c r="BZ165" s="332"/>
      <c r="CA165" s="332"/>
      <c r="CB165" s="332"/>
      <c r="CC165" s="332"/>
      <c r="CD165" s="332"/>
      <c r="CE165" s="332"/>
    </row>
    <row r="166" spans="2:83" ht="11.1" customHeight="1">
      <c r="B166" s="332"/>
      <c r="C166" s="332"/>
      <c r="D166" s="332"/>
      <c r="E166" s="332"/>
      <c r="F166" s="332"/>
      <c r="G166" s="332"/>
      <c r="H166" s="332"/>
      <c r="I166" s="332"/>
      <c r="J166" s="332"/>
      <c r="K166" s="332"/>
      <c r="L166" s="332"/>
      <c r="M166" s="332"/>
      <c r="N166" s="332"/>
      <c r="O166" s="332"/>
      <c r="P166" s="332"/>
      <c r="Q166" s="332"/>
      <c r="R166" s="332"/>
      <c r="S166" s="332"/>
      <c r="T166" s="332"/>
      <c r="U166" s="332"/>
      <c r="V166" s="332"/>
      <c r="W166" s="332"/>
      <c r="X166" s="332"/>
      <c r="Y166" s="332"/>
      <c r="Z166" s="332"/>
      <c r="AA166" s="332"/>
      <c r="AB166" s="332"/>
      <c r="AC166" s="332"/>
      <c r="AD166" s="332"/>
      <c r="AE166" s="332"/>
      <c r="AF166" s="332"/>
      <c r="AG166" s="332"/>
      <c r="AH166" s="332"/>
      <c r="AI166" s="332"/>
      <c r="AJ166" s="332"/>
      <c r="AK166" s="332"/>
      <c r="AL166" s="332"/>
      <c r="AM166" s="332"/>
      <c r="AN166" s="332"/>
      <c r="AO166" s="332"/>
      <c r="AP166" s="332"/>
      <c r="AQ166" s="332"/>
      <c r="AR166" s="332"/>
      <c r="AS166" s="332"/>
      <c r="AT166" s="332"/>
      <c r="AU166" s="332"/>
      <c r="AV166" s="332"/>
      <c r="AW166" s="332"/>
      <c r="AX166" s="332"/>
      <c r="AY166" s="332"/>
      <c r="AZ166" s="332"/>
      <c r="BA166" s="332"/>
      <c r="BB166" s="332"/>
      <c r="BC166" s="332"/>
      <c r="BD166" s="332"/>
      <c r="BE166" s="332"/>
      <c r="BF166" s="332"/>
      <c r="BG166" s="332"/>
      <c r="BH166" s="332"/>
      <c r="BI166" s="332"/>
      <c r="BJ166" s="332"/>
      <c r="BK166" s="332"/>
      <c r="BL166" s="332"/>
      <c r="BM166" s="332"/>
      <c r="BN166" s="332"/>
      <c r="BO166" s="332"/>
      <c r="BP166" s="332"/>
      <c r="BQ166" s="332"/>
      <c r="BR166" s="332"/>
      <c r="BS166" s="332"/>
      <c r="BT166" s="332"/>
      <c r="BU166" s="332"/>
      <c r="BV166" s="332"/>
      <c r="BW166" s="332"/>
      <c r="BX166" s="332"/>
      <c r="BY166" s="332"/>
      <c r="BZ166" s="332"/>
      <c r="CA166" s="332"/>
      <c r="CB166" s="332"/>
      <c r="CC166" s="332"/>
      <c r="CD166" s="332"/>
      <c r="CE166" s="332"/>
    </row>
    <row r="167" spans="2:83" ht="11.1" customHeight="1"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R167" s="15"/>
      <c r="AT167" s="15"/>
      <c r="BC167" s="15"/>
      <c r="CE167" s="15"/>
    </row>
    <row r="168" spans="2:83" ht="11.1" customHeight="1">
      <c r="B168" s="334"/>
      <c r="C168" s="334"/>
      <c r="D168" s="334"/>
      <c r="E168" s="334"/>
      <c r="F168" s="334"/>
      <c r="G168" s="334"/>
      <c r="H168" s="334"/>
      <c r="I168" s="334"/>
      <c r="J168" s="334"/>
      <c r="K168" s="334"/>
      <c r="L168" s="334"/>
      <c r="M168" s="334"/>
      <c r="N168" s="334"/>
      <c r="O168" s="334"/>
      <c r="P168" s="334"/>
      <c r="Q168" s="334"/>
      <c r="R168" s="334"/>
      <c r="S168" s="334"/>
      <c r="T168" s="334"/>
      <c r="U168" s="334"/>
      <c r="V168" s="334"/>
      <c r="W168" s="334"/>
      <c r="X168" s="334"/>
      <c r="Y168" s="334"/>
      <c r="Z168" s="334"/>
      <c r="AA168" s="334"/>
      <c r="AB168" s="334"/>
      <c r="AC168" s="334"/>
      <c r="AD168" s="334"/>
      <c r="AE168" s="334"/>
      <c r="AF168" s="334"/>
      <c r="AG168" s="334"/>
      <c r="AH168" s="334"/>
      <c r="AI168" s="334"/>
      <c r="AJ168" s="334"/>
      <c r="AK168" s="334"/>
      <c r="AL168" s="334"/>
      <c r="AM168" s="334"/>
      <c r="AN168" s="334"/>
      <c r="AO168" s="334"/>
      <c r="AP168" s="334"/>
      <c r="AQ168" s="334"/>
      <c r="AR168" s="334"/>
      <c r="AS168" s="334"/>
      <c r="AT168" s="334"/>
      <c r="AU168" s="334"/>
      <c r="AV168" s="334"/>
      <c r="AW168" s="334"/>
      <c r="AX168" s="334"/>
      <c r="AY168" s="334"/>
      <c r="AZ168" s="334"/>
      <c r="BA168" s="334"/>
      <c r="BB168" s="334"/>
      <c r="BC168" s="334"/>
      <c r="BD168" s="334"/>
      <c r="BE168" s="334"/>
      <c r="BF168" s="334"/>
      <c r="BG168" s="334"/>
      <c r="BH168" s="334"/>
      <c r="BI168" s="334"/>
      <c r="BJ168" s="334"/>
      <c r="BK168" s="334"/>
      <c r="BL168" s="334"/>
      <c r="BM168" s="334"/>
      <c r="BN168" s="334"/>
      <c r="BO168" s="334"/>
      <c r="BP168" s="334"/>
      <c r="BQ168" s="334"/>
      <c r="BR168" s="334"/>
      <c r="BS168" s="334"/>
      <c r="BT168" s="334"/>
      <c r="BU168" s="334"/>
      <c r="BV168" s="334"/>
      <c r="BW168" s="334"/>
      <c r="BX168" s="334"/>
      <c r="BY168" s="334"/>
      <c r="BZ168" s="334"/>
      <c r="CA168" s="334"/>
      <c r="CB168" s="334"/>
      <c r="CC168" s="334"/>
      <c r="CD168" s="334"/>
      <c r="CE168" s="334"/>
    </row>
    <row r="169" spans="2:83" ht="11.1" customHeight="1">
      <c r="B169" s="334"/>
      <c r="C169" s="334"/>
      <c r="D169" s="334"/>
      <c r="E169" s="334"/>
      <c r="F169" s="334"/>
      <c r="G169" s="334"/>
      <c r="H169" s="334"/>
      <c r="I169" s="334"/>
      <c r="J169" s="334"/>
      <c r="K169" s="334"/>
      <c r="L169" s="334"/>
      <c r="M169" s="334"/>
      <c r="N169" s="334"/>
      <c r="O169" s="334"/>
      <c r="P169" s="334"/>
      <c r="Q169" s="334"/>
      <c r="R169" s="334"/>
      <c r="S169" s="334"/>
      <c r="T169" s="334"/>
      <c r="U169" s="334"/>
      <c r="V169" s="334"/>
      <c r="W169" s="334"/>
      <c r="X169" s="334"/>
      <c r="Y169" s="334"/>
      <c r="Z169" s="334"/>
      <c r="AA169" s="334"/>
      <c r="AB169" s="334"/>
      <c r="AC169" s="334"/>
      <c r="AD169" s="334"/>
      <c r="AE169" s="334"/>
      <c r="AF169" s="334"/>
      <c r="AG169" s="334"/>
      <c r="AH169" s="334"/>
      <c r="AI169" s="334"/>
      <c r="AJ169" s="334"/>
      <c r="AK169" s="334"/>
      <c r="AL169" s="334"/>
      <c r="AM169" s="334"/>
      <c r="AN169" s="334"/>
      <c r="AO169" s="334"/>
      <c r="AP169" s="334"/>
      <c r="AQ169" s="334"/>
      <c r="AR169" s="334"/>
      <c r="AS169" s="334"/>
      <c r="AT169" s="334"/>
      <c r="AU169" s="334"/>
      <c r="AV169" s="334"/>
      <c r="AW169" s="334"/>
      <c r="AX169" s="334"/>
      <c r="AY169" s="334"/>
      <c r="AZ169" s="334"/>
      <c r="BA169" s="334"/>
      <c r="BB169" s="334"/>
      <c r="BC169" s="334"/>
      <c r="BD169" s="334"/>
      <c r="BE169" s="334"/>
      <c r="BF169" s="334"/>
      <c r="BG169" s="334"/>
      <c r="BH169" s="334"/>
      <c r="BI169" s="334"/>
      <c r="BJ169" s="334"/>
      <c r="BK169" s="334"/>
      <c r="BL169" s="334"/>
      <c r="BM169" s="334"/>
      <c r="BN169" s="334"/>
      <c r="BO169" s="334"/>
      <c r="BP169" s="334"/>
      <c r="BQ169" s="334"/>
      <c r="BR169" s="334"/>
      <c r="BS169" s="334"/>
      <c r="BT169" s="334"/>
      <c r="BU169" s="334"/>
      <c r="BV169" s="334"/>
      <c r="BW169" s="334"/>
      <c r="BX169" s="334"/>
      <c r="BY169" s="334"/>
      <c r="BZ169" s="334"/>
      <c r="CA169" s="334"/>
      <c r="CB169" s="334"/>
      <c r="CC169" s="334"/>
      <c r="CD169" s="334"/>
      <c r="CE169" s="334"/>
    </row>
    <row r="170" spans="2:83" ht="11.1" customHeight="1">
      <c r="B170" s="334"/>
      <c r="C170" s="334"/>
      <c r="D170" s="334"/>
      <c r="E170" s="334"/>
      <c r="F170" s="334"/>
      <c r="G170" s="334"/>
      <c r="H170" s="334"/>
      <c r="I170" s="334"/>
      <c r="J170" s="334"/>
      <c r="K170" s="334"/>
      <c r="L170" s="334"/>
      <c r="M170" s="334"/>
      <c r="N170" s="334"/>
      <c r="O170" s="334"/>
      <c r="P170" s="334"/>
      <c r="Q170" s="334"/>
      <c r="R170" s="334"/>
      <c r="S170" s="334"/>
      <c r="T170" s="334"/>
      <c r="U170" s="334"/>
      <c r="V170" s="334"/>
      <c r="W170" s="334"/>
      <c r="X170" s="334"/>
      <c r="Y170" s="334"/>
      <c r="Z170" s="334"/>
      <c r="AA170" s="334"/>
      <c r="AB170" s="334"/>
      <c r="AC170" s="334"/>
      <c r="AD170" s="334"/>
      <c r="AE170" s="334"/>
      <c r="AF170" s="334"/>
      <c r="AG170" s="334"/>
      <c r="AH170" s="334"/>
      <c r="AI170" s="334"/>
      <c r="AJ170" s="334"/>
      <c r="AK170" s="334"/>
      <c r="AL170" s="334"/>
      <c r="AM170" s="334"/>
      <c r="AN170" s="334"/>
      <c r="AO170" s="334"/>
      <c r="AP170" s="334"/>
      <c r="AQ170" s="334"/>
      <c r="AR170" s="334"/>
      <c r="AS170" s="334"/>
      <c r="AT170" s="334"/>
      <c r="AU170" s="334"/>
      <c r="AV170" s="334"/>
      <c r="AW170" s="334"/>
      <c r="AX170" s="334"/>
      <c r="AY170" s="334"/>
      <c r="AZ170" s="334"/>
      <c r="BA170" s="334"/>
      <c r="BB170" s="334"/>
      <c r="BC170" s="334"/>
      <c r="BD170" s="334"/>
      <c r="BE170" s="334"/>
      <c r="BF170" s="334"/>
      <c r="BG170" s="334"/>
      <c r="BH170" s="334"/>
      <c r="BI170" s="334"/>
      <c r="BJ170" s="334"/>
      <c r="BK170" s="334"/>
      <c r="BL170" s="334"/>
      <c r="BM170" s="334"/>
      <c r="BN170" s="334"/>
      <c r="BO170" s="334"/>
      <c r="BP170" s="334"/>
      <c r="BQ170" s="334"/>
      <c r="BR170" s="334"/>
      <c r="BS170" s="334"/>
      <c r="BT170" s="334"/>
      <c r="BU170" s="334"/>
      <c r="BV170" s="334"/>
      <c r="BW170" s="334"/>
      <c r="BX170" s="334"/>
      <c r="BY170" s="334"/>
      <c r="BZ170" s="334"/>
      <c r="CA170" s="334"/>
      <c r="CB170" s="334"/>
      <c r="CC170" s="334"/>
      <c r="CD170" s="334"/>
      <c r="CE170" s="334"/>
    </row>
    <row r="171" spans="2:83" ht="11.1" customHeight="1">
      <c r="B171" s="334"/>
      <c r="C171" s="334"/>
      <c r="D171" s="334"/>
      <c r="E171" s="334"/>
      <c r="F171" s="334"/>
      <c r="G171" s="334"/>
      <c r="H171" s="334"/>
      <c r="I171" s="334"/>
      <c r="J171" s="334"/>
      <c r="K171" s="334"/>
      <c r="L171" s="334"/>
      <c r="M171" s="334"/>
      <c r="N171" s="334"/>
      <c r="O171" s="334"/>
      <c r="P171" s="334"/>
      <c r="Q171" s="334"/>
      <c r="R171" s="334"/>
      <c r="S171" s="334"/>
      <c r="T171" s="334"/>
      <c r="U171" s="334"/>
      <c r="V171" s="334"/>
      <c r="W171" s="334"/>
      <c r="X171" s="334"/>
      <c r="Y171" s="334"/>
      <c r="Z171" s="334"/>
      <c r="AA171" s="334"/>
      <c r="AB171" s="334"/>
      <c r="AC171" s="334"/>
      <c r="AD171" s="334"/>
      <c r="AE171" s="334"/>
      <c r="AF171" s="334"/>
      <c r="AG171" s="334"/>
      <c r="AH171" s="334"/>
      <c r="AI171" s="334"/>
      <c r="AJ171" s="334"/>
      <c r="AK171" s="334"/>
      <c r="AL171" s="334"/>
      <c r="AM171" s="334"/>
      <c r="AN171" s="334"/>
      <c r="AO171" s="334"/>
      <c r="AP171" s="334"/>
      <c r="AQ171" s="334"/>
      <c r="AR171" s="334"/>
      <c r="AS171" s="334"/>
      <c r="AT171" s="334"/>
      <c r="AU171" s="334"/>
      <c r="AV171" s="334"/>
      <c r="AW171" s="334"/>
      <c r="AX171" s="334"/>
      <c r="AY171" s="334"/>
      <c r="AZ171" s="334"/>
      <c r="BA171" s="334"/>
      <c r="BB171" s="334"/>
      <c r="BC171" s="334"/>
      <c r="BD171" s="334"/>
      <c r="BE171" s="334"/>
      <c r="BF171" s="334"/>
      <c r="BG171" s="334"/>
      <c r="BH171" s="334"/>
      <c r="BI171" s="334"/>
      <c r="BJ171" s="334"/>
      <c r="BK171" s="334"/>
      <c r="BL171" s="334"/>
      <c r="BM171" s="334"/>
      <c r="BN171" s="334"/>
      <c r="BO171" s="334"/>
      <c r="BP171" s="334"/>
      <c r="BQ171" s="334"/>
      <c r="BR171" s="334"/>
      <c r="BS171" s="334"/>
      <c r="BT171" s="334"/>
      <c r="BU171" s="334"/>
      <c r="BV171" s="334"/>
      <c r="BW171" s="334"/>
      <c r="BX171" s="334"/>
      <c r="BY171" s="334"/>
      <c r="BZ171" s="334"/>
      <c r="CA171" s="334"/>
      <c r="CB171" s="334"/>
      <c r="CC171" s="334"/>
      <c r="CD171" s="334"/>
      <c r="CE171" s="334"/>
    </row>
    <row r="172" spans="2:83" ht="11.1" customHeight="1"/>
    <row r="173" spans="2:83" ht="11.1" customHeight="1"/>
    <row r="174" spans="2:83" ht="11.1" customHeight="1"/>
    <row r="175" spans="2:83" ht="11.1" customHeight="1"/>
    <row r="176" spans="2:83" ht="11.1" customHeight="1"/>
    <row r="177" ht="11.1" customHeight="1"/>
    <row r="178" ht="11.1" customHeight="1"/>
    <row r="179" ht="11.1" customHeight="1"/>
    <row r="180" ht="11.1" customHeight="1"/>
    <row r="181" ht="11.1" customHeight="1"/>
    <row r="182" ht="11.1" customHeight="1"/>
    <row r="183" ht="11.1" customHeight="1"/>
    <row r="184" ht="11.1" customHeight="1"/>
    <row r="185" ht="11.1" customHeight="1"/>
    <row r="186" ht="11.1" customHeight="1"/>
    <row r="187" ht="11.1" customHeight="1"/>
    <row r="188" ht="11.1" customHeight="1"/>
    <row r="189" ht="11.1" customHeight="1"/>
    <row r="190" ht="11.1" customHeight="1"/>
    <row r="191" ht="11.1" customHeight="1"/>
    <row r="192" ht="11.1" customHeight="1"/>
    <row r="193" ht="11.1" customHeight="1"/>
    <row r="194" ht="11.1" customHeight="1"/>
    <row r="195" ht="11.1" customHeight="1"/>
    <row r="196" ht="11.1" customHeight="1"/>
    <row r="197" ht="11.1" customHeight="1"/>
    <row r="198" ht="11.1" customHeight="1"/>
    <row r="199" ht="11.1" customHeight="1"/>
    <row r="200" ht="11.1" customHeight="1"/>
    <row r="201" ht="11.1" customHeight="1"/>
    <row r="202" ht="11.1" customHeight="1"/>
    <row r="203" ht="11.1" customHeight="1"/>
    <row r="204" ht="11.1" customHeight="1"/>
    <row r="205" ht="11.1" customHeight="1"/>
    <row r="206" ht="11.1" customHeight="1"/>
    <row r="207" ht="11.1" customHeight="1"/>
    <row r="208" ht="11.1" customHeight="1"/>
    <row r="209" ht="11.1" customHeight="1"/>
    <row r="210" ht="11.1" customHeight="1"/>
    <row r="211" ht="11.1" customHeight="1"/>
    <row r="212" ht="11.1" customHeight="1"/>
    <row r="213" ht="11.1" customHeight="1"/>
    <row r="214" ht="11.1" customHeight="1"/>
    <row r="215" ht="11.1" customHeight="1"/>
    <row r="216" ht="11.1" customHeight="1"/>
    <row r="217" ht="11.1" customHeight="1"/>
    <row r="218" ht="11.1" customHeight="1"/>
    <row r="219" ht="11.1" customHeight="1"/>
    <row r="220" ht="11.1" customHeight="1"/>
    <row r="221" ht="11.1" customHeight="1"/>
    <row r="222" ht="11.1" customHeight="1"/>
    <row r="223" ht="11.1" customHeight="1"/>
    <row r="224" ht="11.1" customHeight="1"/>
    <row r="225" ht="11.1" customHeight="1"/>
    <row r="226" ht="11.1" customHeight="1"/>
    <row r="227" ht="11.1" customHeight="1"/>
    <row r="228" ht="11.1" customHeight="1"/>
    <row r="229" ht="11.1" customHeight="1"/>
    <row r="230" ht="11.1" customHeight="1"/>
    <row r="231" ht="11.1" customHeight="1"/>
    <row r="232" ht="11.1" customHeight="1"/>
    <row r="233" ht="11.1" customHeight="1"/>
    <row r="234" ht="11.1" customHeight="1"/>
    <row r="235" ht="11.1" customHeight="1"/>
    <row r="236" ht="11.1" customHeight="1"/>
    <row r="237" ht="11.1" customHeight="1"/>
  </sheetData>
  <mergeCells count="5">
    <mergeCell ref="AP3:AR3"/>
    <mergeCell ref="CE3:CE4"/>
    <mergeCell ref="A3:A4"/>
    <mergeCell ref="B3:E3"/>
    <mergeCell ref="F3:J3"/>
  </mergeCells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71"/>
  <sheetViews>
    <sheetView showGridLines="0" tabSelected="1" zoomScaleNormal="100" workbookViewId="0">
      <pane xSplit="1" ySplit="5" topLeftCell="BY135" activePane="bottomRight" state="frozen"/>
      <selection activeCell="J156" sqref="J156:CE156"/>
      <selection pane="topRight" activeCell="J156" sqref="J156:CE156"/>
      <selection pane="bottomLeft" activeCell="J156" sqref="J156:CE156"/>
      <selection pane="bottomRight" activeCell="CE158" sqref="CE158"/>
    </sheetView>
  </sheetViews>
  <sheetFormatPr defaultColWidth="11.5703125" defaultRowHeight="11.1" customHeight="1"/>
  <cols>
    <col min="1" max="1" width="63.85546875" style="15" customWidth="1"/>
    <col min="2" max="7" width="13.85546875" style="15" customWidth="1"/>
    <col min="8" max="8" width="17.140625" style="15" customWidth="1"/>
    <col min="9" max="9" width="17.85546875" style="15" customWidth="1"/>
    <col min="10" max="10" width="13.85546875" style="15" customWidth="1"/>
    <col min="11" max="11" width="17" style="17" customWidth="1"/>
    <col min="12" max="24" width="13.85546875" style="17" customWidth="1"/>
    <col min="25" max="25" width="18.42578125" style="17" customWidth="1"/>
    <col min="26" max="26" width="16.28515625" style="17" customWidth="1"/>
    <col min="27" max="27" width="17.42578125" style="17" customWidth="1"/>
    <col min="28" max="30" width="13.85546875" style="17" customWidth="1"/>
    <col min="31" max="31" width="17.42578125" style="17" customWidth="1"/>
    <col min="32" max="33" width="13.85546875" style="17" customWidth="1"/>
    <col min="34" max="34" width="19.42578125" style="17" customWidth="1"/>
    <col min="35" max="38" width="13.85546875" style="17" customWidth="1"/>
    <col min="39" max="39" width="17.5703125" style="17" customWidth="1"/>
    <col min="40" max="41" width="13.85546875" style="17" customWidth="1"/>
    <col min="42" max="43" width="13.85546875" style="15" customWidth="1"/>
    <col min="44" max="44" width="13.85546875" style="17" customWidth="1"/>
    <col min="45" max="45" width="13.85546875" style="15" customWidth="1"/>
    <col min="46" max="46" width="13.85546875" style="17" customWidth="1"/>
    <col min="47" max="54" width="13.85546875" style="15" customWidth="1"/>
    <col min="55" max="55" width="13.85546875" style="17" customWidth="1"/>
    <col min="56" max="59" width="13.85546875" style="15" customWidth="1"/>
    <col min="60" max="60" width="16.28515625" style="15" customWidth="1"/>
    <col min="61" max="65" width="13.85546875" style="15" customWidth="1"/>
    <col min="66" max="66" width="16.7109375" style="15" customWidth="1"/>
    <col min="67" max="67" width="15.42578125" style="15" customWidth="1"/>
    <col min="68" max="69" width="13.85546875" style="15" customWidth="1"/>
    <col min="70" max="70" width="17.28515625" style="15" customWidth="1"/>
    <col min="71" max="82" width="13.85546875" style="15" customWidth="1"/>
    <col min="83" max="83" width="13.85546875" style="14" customWidth="1"/>
    <col min="84" max="16384" width="11.5703125" style="14"/>
  </cols>
  <sheetData>
    <row r="1" spans="1:86" ht="11.1" customHeight="1">
      <c r="A1" s="13" t="s">
        <v>206</v>
      </c>
      <c r="B1" s="14"/>
      <c r="J1" s="16"/>
    </row>
    <row r="2" spans="1:86" ht="11.1" customHeight="1" thickBot="1">
      <c r="B2" s="18" t="s">
        <v>2</v>
      </c>
      <c r="J2" s="16"/>
    </row>
    <row r="3" spans="1:86" s="19" customFormat="1" ht="14.25" customHeight="1" thickTop="1">
      <c r="A3" s="362" t="s">
        <v>1</v>
      </c>
      <c r="B3" s="364" t="s">
        <v>6</v>
      </c>
      <c r="C3" s="365"/>
      <c r="D3" s="365"/>
      <c r="E3" s="366"/>
      <c r="F3" s="367" t="s">
        <v>321</v>
      </c>
      <c r="G3" s="368"/>
      <c r="H3" s="368"/>
      <c r="I3" s="368"/>
      <c r="J3" s="369"/>
      <c r="K3" s="335" t="s">
        <v>322</v>
      </c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7"/>
      <c r="AP3" s="357" t="s">
        <v>323</v>
      </c>
      <c r="AQ3" s="358"/>
      <c r="AR3" s="359"/>
      <c r="AS3" s="149" t="s">
        <v>313</v>
      </c>
      <c r="AT3" s="150" t="s">
        <v>329</v>
      </c>
      <c r="AU3" s="338" t="s">
        <v>314</v>
      </c>
      <c r="AV3" s="339"/>
      <c r="AW3" s="339"/>
      <c r="AX3" s="339"/>
      <c r="AY3" s="339"/>
      <c r="AZ3" s="339"/>
      <c r="BA3" s="339"/>
      <c r="BB3" s="339"/>
      <c r="BC3" s="339"/>
      <c r="BD3" s="339"/>
      <c r="BE3" s="339"/>
      <c r="BF3" s="339"/>
      <c r="BG3" s="339"/>
      <c r="BH3" s="339"/>
      <c r="BI3" s="339"/>
      <c r="BJ3" s="339"/>
      <c r="BK3" s="339"/>
      <c r="BL3" s="339"/>
      <c r="BM3" s="339"/>
      <c r="BN3" s="339"/>
      <c r="BO3" s="339"/>
      <c r="BP3" s="339"/>
      <c r="BQ3" s="339"/>
      <c r="BR3" s="339"/>
      <c r="BS3" s="339"/>
      <c r="BT3" s="339"/>
      <c r="BU3" s="339"/>
      <c r="BV3" s="339"/>
      <c r="BW3" s="339"/>
      <c r="BX3" s="339"/>
      <c r="BY3" s="339"/>
      <c r="BZ3" s="339"/>
      <c r="CA3" s="339"/>
      <c r="CB3" s="339"/>
      <c r="CC3" s="339"/>
      <c r="CD3" s="340"/>
      <c r="CE3" s="360" t="s">
        <v>324</v>
      </c>
    </row>
    <row r="4" spans="1:86" s="19" customFormat="1" ht="72" customHeight="1">
      <c r="A4" s="363"/>
      <c r="B4" s="151" t="s">
        <v>3</v>
      </c>
      <c r="C4" s="152" t="s">
        <v>4</v>
      </c>
      <c r="D4" s="152" t="s">
        <v>5</v>
      </c>
      <c r="E4" s="153" t="s">
        <v>316</v>
      </c>
      <c r="F4" s="151" t="s">
        <v>7</v>
      </c>
      <c r="G4" s="152" t="s">
        <v>8</v>
      </c>
      <c r="H4" s="152" t="s">
        <v>9</v>
      </c>
      <c r="I4" s="152" t="s">
        <v>10</v>
      </c>
      <c r="J4" s="154" t="s">
        <v>316</v>
      </c>
      <c r="K4" s="151" t="s">
        <v>11</v>
      </c>
      <c r="L4" s="152" t="s">
        <v>12</v>
      </c>
      <c r="M4" s="152" t="s">
        <v>13</v>
      </c>
      <c r="N4" s="152" t="s">
        <v>325</v>
      </c>
      <c r="O4" s="152" t="s">
        <v>14</v>
      </c>
      <c r="P4" s="152" t="s">
        <v>15</v>
      </c>
      <c r="Q4" s="152" t="s">
        <v>16</v>
      </c>
      <c r="R4" s="152" t="s">
        <v>17</v>
      </c>
      <c r="S4" s="152" t="s">
        <v>18</v>
      </c>
      <c r="T4" s="152" t="s">
        <v>19</v>
      </c>
      <c r="U4" s="152" t="s">
        <v>20</v>
      </c>
      <c r="V4" s="152" t="s">
        <v>21</v>
      </c>
      <c r="W4" s="152" t="s">
        <v>22</v>
      </c>
      <c r="X4" s="152" t="s">
        <v>23</v>
      </c>
      <c r="Y4" s="152" t="s">
        <v>24</v>
      </c>
      <c r="Z4" s="152" t="s">
        <v>25</v>
      </c>
      <c r="AA4" s="152" t="s">
        <v>26</v>
      </c>
      <c r="AB4" s="152" t="s">
        <v>27</v>
      </c>
      <c r="AC4" s="152" t="s">
        <v>28</v>
      </c>
      <c r="AD4" s="152" t="s">
        <v>29</v>
      </c>
      <c r="AE4" s="152" t="s">
        <v>30</v>
      </c>
      <c r="AF4" s="152" t="s">
        <v>31</v>
      </c>
      <c r="AG4" s="152" t="s">
        <v>32</v>
      </c>
      <c r="AH4" s="152" t="s">
        <v>33</v>
      </c>
      <c r="AI4" s="152" t="s">
        <v>34</v>
      </c>
      <c r="AJ4" s="152" t="s">
        <v>35</v>
      </c>
      <c r="AK4" s="152" t="s">
        <v>36</v>
      </c>
      <c r="AL4" s="152" t="s">
        <v>37</v>
      </c>
      <c r="AM4" s="152" t="s">
        <v>38</v>
      </c>
      <c r="AN4" s="152" t="s">
        <v>39</v>
      </c>
      <c r="AO4" s="155" t="s">
        <v>316</v>
      </c>
      <c r="AP4" s="151" t="s">
        <v>41</v>
      </c>
      <c r="AQ4" s="152" t="s">
        <v>42</v>
      </c>
      <c r="AR4" s="155" t="s">
        <v>316</v>
      </c>
      <c r="AS4" s="156" t="s">
        <v>43</v>
      </c>
      <c r="AT4" s="156" t="s">
        <v>330</v>
      </c>
      <c r="AU4" s="151" t="s">
        <v>44</v>
      </c>
      <c r="AV4" s="152" t="s">
        <v>45</v>
      </c>
      <c r="AW4" s="157" t="s">
        <v>202</v>
      </c>
      <c r="AX4" s="152" t="s">
        <v>46</v>
      </c>
      <c r="AY4" s="152" t="s">
        <v>47</v>
      </c>
      <c r="AZ4" s="152" t="s">
        <v>48</v>
      </c>
      <c r="BA4" s="152" t="s">
        <v>49</v>
      </c>
      <c r="BB4" s="157" t="s">
        <v>326</v>
      </c>
      <c r="BC4" s="152" t="s">
        <v>40</v>
      </c>
      <c r="BD4" s="152" t="s">
        <v>50</v>
      </c>
      <c r="BE4" s="152" t="s">
        <v>51</v>
      </c>
      <c r="BF4" s="157" t="s">
        <v>203</v>
      </c>
      <c r="BG4" s="152" t="s">
        <v>52</v>
      </c>
      <c r="BH4" s="152" t="s">
        <v>53</v>
      </c>
      <c r="BI4" s="152" t="s">
        <v>54</v>
      </c>
      <c r="BJ4" s="152" t="s">
        <v>55</v>
      </c>
      <c r="BK4" s="157" t="s">
        <v>204</v>
      </c>
      <c r="BL4" s="152" t="s">
        <v>56</v>
      </c>
      <c r="BM4" s="152" t="s">
        <v>57</v>
      </c>
      <c r="BN4" s="152" t="s">
        <v>58</v>
      </c>
      <c r="BO4" s="152" t="s">
        <v>59</v>
      </c>
      <c r="BP4" s="152" t="s">
        <v>60</v>
      </c>
      <c r="BQ4" s="152" t="s">
        <v>61</v>
      </c>
      <c r="BR4" s="152" t="s">
        <v>62</v>
      </c>
      <c r="BS4" s="152" t="s">
        <v>63</v>
      </c>
      <c r="BT4" s="152" t="s">
        <v>64</v>
      </c>
      <c r="BU4" s="152" t="s">
        <v>65</v>
      </c>
      <c r="BV4" s="152" t="s">
        <v>67</v>
      </c>
      <c r="BW4" s="157" t="s">
        <v>327</v>
      </c>
      <c r="BX4" s="152" t="s">
        <v>66</v>
      </c>
      <c r="BY4" s="152" t="s">
        <v>68</v>
      </c>
      <c r="BZ4" s="157" t="s">
        <v>328</v>
      </c>
      <c r="CA4" s="152" t="s">
        <v>69</v>
      </c>
      <c r="CB4" s="152" t="s">
        <v>70</v>
      </c>
      <c r="CC4" s="152" t="s">
        <v>71</v>
      </c>
      <c r="CD4" s="158" t="s">
        <v>316</v>
      </c>
      <c r="CE4" s="361"/>
    </row>
    <row r="5" spans="1:86" s="19" customFormat="1" ht="12" customHeight="1" thickBot="1">
      <c r="A5" s="159" t="s">
        <v>331</v>
      </c>
      <c r="B5" s="38">
        <f>SUM(B6,B22,B28,B99,B95)</f>
        <v>278711</v>
      </c>
      <c r="C5" s="39">
        <f t="shared" ref="C5:AI5" si="0">SUM(C6,C22,C28,C99,C95)</f>
        <v>125218</v>
      </c>
      <c r="D5" s="39">
        <f t="shared" si="0"/>
        <v>31135</v>
      </c>
      <c r="E5" s="40">
        <f t="shared" si="0"/>
        <v>435064</v>
      </c>
      <c r="F5" s="38">
        <f t="shared" si="0"/>
        <v>19479</v>
      </c>
      <c r="G5" s="39">
        <f t="shared" si="0"/>
        <v>216706</v>
      </c>
      <c r="H5" s="39">
        <f t="shared" si="0"/>
        <v>70975</v>
      </c>
      <c r="I5" s="39">
        <f t="shared" si="0"/>
        <v>11925</v>
      </c>
      <c r="J5" s="40">
        <f t="shared" ref="J5" si="1">SUM(J6,J22,J28,J99,J95)</f>
        <v>319085</v>
      </c>
      <c r="K5" s="38">
        <f t="shared" si="0"/>
        <v>235142</v>
      </c>
      <c r="L5" s="39">
        <f t="shared" si="0"/>
        <v>48692</v>
      </c>
      <c r="M5" s="39">
        <f t="shared" si="0"/>
        <v>237388</v>
      </c>
      <c r="N5" s="39">
        <f t="shared" si="0"/>
        <v>521222</v>
      </c>
      <c r="O5" s="39">
        <f t="shared" si="0"/>
        <v>71456</v>
      </c>
      <c r="P5" s="39">
        <f t="shared" si="0"/>
        <v>15786</v>
      </c>
      <c r="Q5" s="39">
        <f t="shared" si="0"/>
        <v>48755</v>
      </c>
      <c r="R5" s="39">
        <f t="shared" si="0"/>
        <v>62341</v>
      </c>
      <c r="S5" s="39">
        <f t="shared" si="0"/>
        <v>41241</v>
      </c>
      <c r="T5" s="39">
        <f t="shared" si="0"/>
        <v>28694</v>
      </c>
      <c r="U5" s="39">
        <f t="shared" si="0"/>
        <v>72783</v>
      </c>
      <c r="V5" s="39">
        <f t="shared" si="0"/>
        <v>20852</v>
      </c>
      <c r="W5" s="39">
        <f t="shared" si="0"/>
        <v>364803</v>
      </c>
      <c r="X5" s="39">
        <f t="shared" si="0"/>
        <v>35434</v>
      </c>
      <c r="Y5" s="39">
        <f t="shared" si="0"/>
        <v>135209</v>
      </c>
      <c r="Z5" s="39">
        <f t="shared" si="0"/>
        <v>65030</v>
      </c>
      <c r="AA5" s="39">
        <f t="shared" si="0"/>
        <v>38909</v>
      </c>
      <c r="AB5" s="39">
        <f t="shared" si="0"/>
        <v>56561</v>
      </c>
      <c r="AC5" s="39">
        <f t="shared" si="0"/>
        <v>102769</v>
      </c>
      <c r="AD5" s="39">
        <f t="shared" si="0"/>
        <v>94114</v>
      </c>
      <c r="AE5" s="39">
        <f t="shared" si="0"/>
        <v>108146</v>
      </c>
      <c r="AF5" s="39">
        <f t="shared" si="0"/>
        <v>51102</v>
      </c>
      <c r="AG5" s="39">
        <f t="shared" si="0"/>
        <v>95125</v>
      </c>
      <c r="AH5" s="39">
        <f t="shared" si="0"/>
        <v>90532</v>
      </c>
      <c r="AI5" s="39">
        <f t="shared" si="0"/>
        <v>71474</v>
      </c>
      <c r="AJ5" s="39">
        <f t="shared" ref="AJ5:BW5" si="2">SUM(AJ6,AJ22,AJ28,AJ99,AJ95)</f>
        <v>135525</v>
      </c>
      <c r="AK5" s="39">
        <f t="shared" si="2"/>
        <v>172624</v>
      </c>
      <c r="AL5" s="39">
        <f t="shared" si="2"/>
        <v>80245</v>
      </c>
      <c r="AM5" s="39">
        <f t="shared" si="2"/>
        <v>48758</v>
      </c>
      <c r="AN5" s="39">
        <f t="shared" si="2"/>
        <v>71259</v>
      </c>
      <c r="AO5" s="40">
        <f t="shared" si="2"/>
        <v>2700749</v>
      </c>
      <c r="AP5" s="38">
        <f t="shared" si="2"/>
        <v>211363</v>
      </c>
      <c r="AQ5" s="39">
        <f t="shared" si="2"/>
        <v>60661</v>
      </c>
      <c r="AR5" s="40">
        <f t="shared" ref="AR5" si="3">SUM(AR6,AR22,AR28,AR99,AR95)</f>
        <v>272024</v>
      </c>
      <c r="AS5" s="41">
        <f t="shared" si="2"/>
        <v>662329</v>
      </c>
      <c r="AT5" s="41">
        <f t="shared" si="2"/>
        <v>3954187</v>
      </c>
      <c r="AU5" s="38">
        <f t="shared" si="2"/>
        <v>149926</v>
      </c>
      <c r="AV5" s="39">
        <f t="shared" si="2"/>
        <v>913319</v>
      </c>
      <c r="AW5" s="39">
        <f t="shared" si="2"/>
        <v>1063245</v>
      </c>
      <c r="AX5" s="39">
        <f t="shared" si="2"/>
        <v>323975</v>
      </c>
      <c r="AY5" s="39">
        <f t="shared" si="2"/>
        <v>17453</v>
      </c>
      <c r="AZ5" s="39">
        <f t="shared" si="2"/>
        <v>37736</v>
      </c>
      <c r="BA5" s="39">
        <f t="shared" si="2"/>
        <v>109823</v>
      </c>
      <c r="BB5" s="39">
        <f t="shared" si="2"/>
        <v>488987</v>
      </c>
      <c r="BC5" s="39">
        <f>SUM(BC6,BC22,BC28,BC99,BC95)</f>
        <v>59450</v>
      </c>
      <c r="BD5" s="39">
        <f t="shared" si="2"/>
        <v>24494</v>
      </c>
      <c r="BE5" s="39">
        <f t="shared" si="2"/>
        <v>219910</v>
      </c>
      <c r="BF5" s="39">
        <f t="shared" si="2"/>
        <v>244404</v>
      </c>
      <c r="BG5" s="39">
        <f t="shared" si="2"/>
        <v>22379</v>
      </c>
      <c r="BH5" s="39">
        <f t="shared" si="2"/>
        <v>43383</v>
      </c>
      <c r="BI5" s="39">
        <f t="shared" si="2"/>
        <v>162308</v>
      </c>
      <c r="BJ5" s="39">
        <f t="shared" si="2"/>
        <v>115472</v>
      </c>
      <c r="BK5" s="39">
        <f t="shared" si="2"/>
        <v>343542</v>
      </c>
      <c r="BL5" s="39">
        <f t="shared" si="2"/>
        <v>505894</v>
      </c>
      <c r="BM5" s="39">
        <f t="shared" si="2"/>
        <v>505800</v>
      </c>
      <c r="BN5" s="39">
        <f t="shared" si="2"/>
        <v>174311</v>
      </c>
      <c r="BO5" s="39">
        <f t="shared" si="2"/>
        <v>72807</v>
      </c>
      <c r="BP5" s="39">
        <f t="shared" si="2"/>
        <v>90927</v>
      </c>
      <c r="BQ5" s="39">
        <f t="shared" si="2"/>
        <v>47146</v>
      </c>
      <c r="BR5" s="39">
        <f t="shared" si="2"/>
        <v>198781</v>
      </c>
      <c r="BS5" s="39">
        <f t="shared" si="2"/>
        <v>37700</v>
      </c>
      <c r="BT5" s="39">
        <f t="shared" si="2"/>
        <v>675619</v>
      </c>
      <c r="BU5" s="39">
        <f t="shared" si="2"/>
        <v>283767</v>
      </c>
      <c r="BV5" s="39">
        <f t="shared" si="2"/>
        <v>166924</v>
      </c>
      <c r="BW5" s="39">
        <f t="shared" si="2"/>
        <v>1126310</v>
      </c>
      <c r="BX5" s="39">
        <f t="shared" ref="BX5:CE5" si="4">SUM(BX6,BX22,BX28,BX99,BX95)</f>
        <v>99725</v>
      </c>
      <c r="BY5" s="39">
        <f t="shared" si="4"/>
        <v>202015</v>
      </c>
      <c r="BZ5" s="39">
        <f t="shared" si="4"/>
        <v>301740</v>
      </c>
      <c r="CA5" s="39">
        <f t="shared" si="4"/>
        <v>35052</v>
      </c>
      <c r="CB5" s="39">
        <f t="shared" si="4"/>
        <v>144093</v>
      </c>
      <c r="CC5" s="39">
        <f t="shared" si="4"/>
        <v>58164</v>
      </c>
      <c r="CD5" s="160">
        <f t="shared" si="4"/>
        <v>5498353</v>
      </c>
      <c r="CE5" s="161">
        <f t="shared" si="4"/>
        <v>9887604</v>
      </c>
      <c r="CF5" s="20"/>
      <c r="CG5" s="20"/>
      <c r="CH5" s="20"/>
    </row>
    <row r="6" spans="1:86" s="21" customFormat="1" ht="12" customHeight="1" thickTop="1">
      <c r="A6" s="162" t="s">
        <v>332</v>
      </c>
      <c r="B6" s="163">
        <f>SUM(B7:B21)</f>
        <v>271449</v>
      </c>
      <c r="C6" s="164">
        <f t="shared" ref="C6:AJ6" si="5">SUM(C7:C21)</f>
        <v>118287</v>
      </c>
      <c r="D6" s="164">
        <f t="shared" si="5"/>
        <v>30465</v>
      </c>
      <c r="E6" s="165">
        <f>SUM(B6:D6)</f>
        <v>420201</v>
      </c>
      <c r="F6" s="163">
        <f t="shared" si="5"/>
        <v>0</v>
      </c>
      <c r="G6" s="164">
        <f t="shared" si="5"/>
        <v>0</v>
      </c>
      <c r="H6" s="164">
        <f t="shared" si="5"/>
        <v>0</v>
      </c>
      <c r="I6" s="164">
        <f t="shared" si="5"/>
        <v>0</v>
      </c>
      <c r="J6" s="166">
        <f t="shared" ref="J6:J37" si="6">SUM(F6,G6,H6,I6)</f>
        <v>0</v>
      </c>
      <c r="K6" s="163">
        <f t="shared" si="5"/>
        <v>0</v>
      </c>
      <c r="L6" s="164">
        <f t="shared" si="5"/>
        <v>0</v>
      </c>
      <c r="M6" s="164">
        <f t="shared" si="5"/>
        <v>0</v>
      </c>
      <c r="N6" s="164">
        <f t="shared" ref="N6" si="7">SUM(N7:N21)</f>
        <v>0</v>
      </c>
      <c r="O6" s="164">
        <f t="shared" si="5"/>
        <v>0</v>
      </c>
      <c r="P6" s="164">
        <f t="shared" si="5"/>
        <v>0</v>
      </c>
      <c r="Q6" s="164">
        <f t="shared" si="5"/>
        <v>0</v>
      </c>
      <c r="R6" s="164">
        <f t="shared" si="5"/>
        <v>0</v>
      </c>
      <c r="S6" s="164">
        <f t="shared" si="5"/>
        <v>0</v>
      </c>
      <c r="T6" s="164">
        <f t="shared" si="5"/>
        <v>0</v>
      </c>
      <c r="U6" s="164">
        <f t="shared" si="5"/>
        <v>0</v>
      </c>
      <c r="V6" s="164">
        <f t="shared" si="5"/>
        <v>0</v>
      </c>
      <c r="W6" s="164">
        <f t="shared" si="5"/>
        <v>0</v>
      </c>
      <c r="X6" s="164">
        <f t="shared" si="5"/>
        <v>0</v>
      </c>
      <c r="Y6" s="164">
        <f t="shared" si="5"/>
        <v>0</v>
      </c>
      <c r="Z6" s="164">
        <f t="shared" si="5"/>
        <v>0</v>
      </c>
      <c r="AA6" s="164">
        <f t="shared" si="5"/>
        <v>0</v>
      </c>
      <c r="AB6" s="164">
        <f t="shared" si="5"/>
        <v>0</v>
      </c>
      <c r="AC6" s="164">
        <f t="shared" si="5"/>
        <v>0</v>
      </c>
      <c r="AD6" s="164">
        <f t="shared" si="5"/>
        <v>0</v>
      </c>
      <c r="AE6" s="164">
        <f t="shared" si="5"/>
        <v>0</v>
      </c>
      <c r="AF6" s="164">
        <f t="shared" si="5"/>
        <v>0</v>
      </c>
      <c r="AG6" s="164">
        <f t="shared" si="5"/>
        <v>0</v>
      </c>
      <c r="AH6" s="164">
        <f t="shared" si="5"/>
        <v>0</v>
      </c>
      <c r="AI6" s="164">
        <f t="shared" si="5"/>
        <v>0</v>
      </c>
      <c r="AJ6" s="164">
        <f t="shared" si="5"/>
        <v>0</v>
      </c>
      <c r="AK6" s="164">
        <f t="shared" ref="AK6:CE6" si="8">SUM(AK7:AK21)</f>
        <v>0</v>
      </c>
      <c r="AL6" s="164">
        <f t="shared" si="8"/>
        <v>0</v>
      </c>
      <c r="AM6" s="164">
        <f t="shared" si="8"/>
        <v>0</v>
      </c>
      <c r="AN6" s="164">
        <f t="shared" si="8"/>
        <v>0</v>
      </c>
      <c r="AO6" s="167">
        <f>SUM(AN6,AM6,AL6,AK6,AJ6,AI6,AH6,AG6,AF6,AE6,AD6,AC6,AB6,AA6,Z6,Y6,X6,W6,V6,U6,T6,S6,R6,Q6,P6,O6,M6,L6,K6)</f>
        <v>0</v>
      </c>
      <c r="AP6" s="168">
        <f t="shared" si="8"/>
        <v>0</v>
      </c>
      <c r="AQ6" s="169">
        <f t="shared" si="8"/>
        <v>0</v>
      </c>
      <c r="AR6" s="170">
        <f t="shared" ref="AR6:AR37" si="9">SUM(AP6,AQ6)</f>
        <v>0</v>
      </c>
      <c r="AS6" s="171">
        <f t="shared" si="8"/>
        <v>0</v>
      </c>
      <c r="AT6" s="172">
        <f t="shared" ref="AT6:AT37" si="10">SUM(AS6,AR6,AO6,J6)</f>
        <v>0</v>
      </c>
      <c r="AU6" s="173">
        <f t="shared" si="8"/>
        <v>0</v>
      </c>
      <c r="AV6" s="174">
        <f t="shared" si="8"/>
        <v>254</v>
      </c>
      <c r="AW6" s="174">
        <f>SUM(AU6:AV6)</f>
        <v>254</v>
      </c>
      <c r="AX6" s="174">
        <f t="shared" si="8"/>
        <v>28</v>
      </c>
      <c r="AY6" s="174">
        <f t="shared" si="8"/>
        <v>0</v>
      </c>
      <c r="AZ6" s="174">
        <f t="shared" si="8"/>
        <v>0</v>
      </c>
      <c r="BA6" s="174">
        <f t="shared" si="8"/>
        <v>0</v>
      </c>
      <c r="BB6" s="174">
        <f>SUM(AX6:BA6)</f>
        <v>28</v>
      </c>
      <c r="BC6" s="164">
        <f>SUM(BC7:BC21)</f>
        <v>0</v>
      </c>
      <c r="BD6" s="174">
        <f t="shared" si="8"/>
        <v>0</v>
      </c>
      <c r="BE6" s="174">
        <f t="shared" si="8"/>
        <v>0</v>
      </c>
      <c r="BF6" s="174">
        <f>SUM(BD6:BE6)</f>
        <v>0</v>
      </c>
      <c r="BG6" s="174">
        <f t="shared" si="8"/>
        <v>0</v>
      </c>
      <c r="BH6" s="174">
        <f t="shared" si="8"/>
        <v>0</v>
      </c>
      <c r="BI6" s="174">
        <f t="shared" si="8"/>
        <v>0</v>
      </c>
      <c r="BJ6" s="174">
        <f t="shared" si="8"/>
        <v>0</v>
      </c>
      <c r="BK6" s="174">
        <f>SUM(BG6:BJ6)</f>
        <v>0</v>
      </c>
      <c r="BL6" s="174">
        <f t="shared" si="8"/>
        <v>0</v>
      </c>
      <c r="BM6" s="174">
        <f t="shared" si="8"/>
        <v>0</v>
      </c>
      <c r="BN6" s="174">
        <f t="shared" si="8"/>
        <v>0</v>
      </c>
      <c r="BO6" s="174">
        <f t="shared" si="8"/>
        <v>0</v>
      </c>
      <c r="BP6" s="174">
        <f t="shared" si="8"/>
        <v>0</v>
      </c>
      <c r="BQ6" s="174">
        <f t="shared" si="8"/>
        <v>0</v>
      </c>
      <c r="BR6" s="174">
        <f t="shared" si="8"/>
        <v>1</v>
      </c>
      <c r="BS6" s="174">
        <f t="shared" si="8"/>
        <v>0</v>
      </c>
      <c r="BT6" s="174">
        <f t="shared" si="8"/>
        <v>996</v>
      </c>
      <c r="BU6" s="174">
        <f t="shared" si="8"/>
        <v>8</v>
      </c>
      <c r="BV6" s="174">
        <f t="shared" si="8"/>
        <v>0</v>
      </c>
      <c r="BW6" s="174">
        <f>BT6+BU6+BV6</f>
        <v>1004</v>
      </c>
      <c r="BX6" s="174">
        <f t="shared" si="8"/>
        <v>0</v>
      </c>
      <c r="BY6" s="174">
        <f t="shared" si="8"/>
        <v>0</v>
      </c>
      <c r="BZ6" s="174">
        <f>BX6+BY6</f>
        <v>0</v>
      </c>
      <c r="CA6" s="174">
        <f t="shared" si="8"/>
        <v>0</v>
      </c>
      <c r="CB6" s="174">
        <f t="shared" si="8"/>
        <v>0</v>
      </c>
      <c r="CC6" s="174">
        <f t="shared" si="8"/>
        <v>0</v>
      </c>
      <c r="CD6" s="175">
        <f>SUM(CC6,CB6,BC6,CA6,BZ6,BW6,BS6,BR6,BQ6,BP6,BO6,BN6,BM6,BL6,BK6,BF6,BB6,AW6)</f>
        <v>1287</v>
      </c>
      <c r="CE6" s="176">
        <f t="shared" si="8"/>
        <v>421488</v>
      </c>
    </row>
    <row r="7" spans="1:86" s="23" customFormat="1" ht="12" customHeight="1">
      <c r="A7" s="177" t="s">
        <v>72</v>
      </c>
      <c r="B7" s="178">
        <v>10126</v>
      </c>
      <c r="C7" s="179">
        <v>331</v>
      </c>
      <c r="D7" s="179">
        <v>11</v>
      </c>
      <c r="E7" s="180">
        <f>SUM(B7:D7)</f>
        <v>10468</v>
      </c>
      <c r="F7" s="181">
        <v>0</v>
      </c>
      <c r="G7" s="22">
        <v>0</v>
      </c>
      <c r="H7" s="22">
        <v>0</v>
      </c>
      <c r="I7" s="22">
        <v>0</v>
      </c>
      <c r="J7" s="182">
        <f t="shared" si="6"/>
        <v>0</v>
      </c>
      <c r="K7" s="181">
        <v>0</v>
      </c>
      <c r="L7" s="22">
        <v>0</v>
      </c>
      <c r="M7" s="22">
        <v>0</v>
      </c>
      <c r="N7" s="22">
        <f t="shared" ref="N7:N21" si="11">SUM(K7:M7)</f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183">
        <f t="shared" ref="AO7:AO70" si="12">SUM(AN7,AM7,AL7,AK7,AJ7,AI7,AH7,AG7,AF7,AE7,AD7,AC7,AB7,AA7,Z7,Y7,X7,W7,V7,U7,T7,S7,R7,Q7,P7,O7,M7,L7,K7)</f>
        <v>0</v>
      </c>
      <c r="AP7" s="181">
        <v>0</v>
      </c>
      <c r="AQ7" s="22">
        <v>0</v>
      </c>
      <c r="AR7" s="182">
        <f t="shared" si="9"/>
        <v>0</v>
      </c>
      <c r="AS7" s="184">
        <v>0</v>
      </c>
      <c r="AT7" s="185">
        <f t="shared" si="10"/>
        <v>0</v>
      </c>
      <c r="AU7" s="178">
        <v>0</v>
      </c>
      <c r="AV7" s="179">
        <v>0</v>
      </c>
      <c r="AW7" s="179">
        <f>SUM(AU7:AV7)</f>
        <v>0</v>
      </c>
      <c r="AX7" s="179">
        <v>0</v>
      </c>
      <c r="AY7" s="179">
        <v>0</v>
      </c>
      <c r="AZ7" s="179">
        <v>0</v>
      </c>
      <c r="BA7" s="179">
        <v>0</v>
      </c>
      <c r="BB7" s="179">
        <f>SUM(AX7:BA7)</f>
        <v>0</v>
      </c>
      <c r="BC7" s="22">
        <v>0</v>
      </c>
      <c r="BD7" s="179">
        <v>0</v>
      </c>
      <c r="BE7" s="179">
        <v>0</v>
      </c>
      <c r="BF7" s="179">
        <f>SUM(BD7:BE7)</f>
        <v>0</v>
      </c>
      <c r="BG7" s="179">
        <v>0</v>
      </c>
      <c r="BH7" s="179">
        <v>0</v>
      </c>
      <c r="BI7" s="179">
        <v>0</v>
      </c>
      <c r="BJ7" s="179">
        <v>0</v>
      </c>
      <c r="BK7" s="179">
        <f>BG7+BH7+BI7+BJ7</f>
        <v>0</v>
      </c>
      <c r="BL7" s="179">
        <v>0</v>
      </c>
      <c r="BM7" s="179">
        <v>0</v>
      </c>
      <c r="BN7" s="179">
        <v>0</v>
      </c>
      <c r="BO7" s="179">
        <v>0</v>
      </c>
      <c r="BP7" s="179">
        <v>0</v>
      </c>
      <c r="BQ7" s="179">
        <v>0</v>
      </c>
      <c r="BR7" s="179">
        <v>0</v>
      </c>
      <c r="BS7" s="179">
        <v>0</v>
      </c>
      <c r="BT7" s="179">
        <v>286</v>
      </c>
      <c r="BU7" s="179">
        <v>0</v>
      </c>
      <c r="BV7" s="179">
        <v>0</v>
      </c>
      <c r="BW7" s="179">
        <f>BT7+BU7+BV7</f>
        <v>286</v>
      </c>
      <c r="BX7" s="179">
        <v>0</v>
      </c>
      <c r="BY7" s="179">
        <v>0</v>
      </c>
      <c r="BZ7" s="179">
        <f>BX7+BY7</f>
        <v>0</v>
      </c>
      <c r="CA7" s="179">
        <v>0</v>
      </c>
      <c r="CB7" s="179">
        <v>0</v>
      </c>
      <c r="CC7" s="179">
        <v>0</v>
      </c>
      <c r="CD7" s="180">
        <f t="shared" ref="CD7:CD70" si="13">SUM(CC7,CB7,BC7,CA7,BZ7,BW7,BS7,BR7,BQ7,BP7,BO7,BN7,BM7,BL7,BK7,BF7,BB7,AW7)</f>
        <v>286</v>
      </c>
      <c r="CE7" s="184">
        <v>10754</v>
      </c>
    </row>
    <row r="8" spans="1:86" s="23" customFormat="1" ht="12" customHeight="1">
      <c r="A8" s="186" t="s">
        <v>73</v>
      </c>
      <c r="B8" s="187">
        <v>24204</v>
      </c>
      <c r="C8" s="188">
        <v>1553</v>
      </c>
      <c r="D8" s="188">
        <v>50</v>
      </c>
      <c r="E8" s="189">
        <f t="shared" ref="E8:E73" si="14">SUM(B8:D8)</f>
        <v>25807</v>
      </c>
      <c r="F8" s="190">
        <v>0</v>
      </c>
      <c r="G8" s="191">
        <v>0</v>
      </c>
      <c r="H8" s="191">
        <v>0</v>
      </c>
      <c r="I8" s="191">
        <v>0</v>
      </c>
      <c r="J8" s="192">
        <f t="shared" si="6"/>
        <v>0</v>
      </c>
      <c r="K8" s="190">
        <v>0</v>
      </c>
      <c r="L8" s="191">
        <v>0</v>
      </c>
      <c r="M8" s="191">
        <v>0</v>
      </c>
      <c r="N8" s="191">
        <f t="shared" si="11"/>
        <v>0</v>
      </c>
      <c r="O8" s="191">
        <v>0</v>
      </c>
      <c r="P8" s="191">
        <v>0</v>
      </c>
      <c r="Q8" s="191">
        <v>0</v>
      </c>
      <c r="R8" s="191">
        <v>0</v>
      </c>
      <c r="S8" s="191">
        <v>0</v>
      </c>
      <c r="T8" s="191">
        <v>0</v>
      </c>
      <c r="U8" s="191">
        <v>0</v>
      </c>
      <c r="V8" s="191">
        <v>0</v>
      </c>
      <c r="W8" s="191">
        <v>0</v>
      </c>
      <c r="X8" s="191">
        <v>0</v>
      </c>
      <c r="Y8" s="191">
        <v>0</v>
      </c>
      <c r="Z8" s="191">
        <v>0</v>
      </c>
      <c r="AA8" s="191">
        <v>0</v>
      </c>
      <c r="AB8" s="191">
        <v>0</v>
      </c>
      <c r="AC8" s="191">
        <v>0</v>
      </c>
      <c r="AD8" s="191">
        <v>0</v>
      </c>
      <c r="AE8" s="191">
        <v>0</v>
      </c>
      <c r="AF8" s="191">
        <v>0</v>
      </c>
      <c r="AG8" s="191">
        <v>0</v>
      </c>
      <c r="AH8" s="191">
        <v>0</v>
      </c>
      <c r="AI8" s="191">
        <v>0</v>
      </c>
      <c r="AJ8" s="191">
        <v>0</v>
      </c>
      <c r="AK8" s="191">
        <v>0</v>
      </c>
      <c r="AL8" s="191">
        <v>0</v>
      </c>
      <c r="AM8" s="191">
        <v>0</v>
      </c>
      <c r="AN8" s="191">
        <v>0</v>
      </c>
      <c r="AO8" s="193">
        <f t="shared" si="12"/>
        <v>0</v>
      </c>
      <c r="AP8" s="190">
        <v>0</v>
      </c>
      <c r="AQ8" s="191">
        <v>0</v>
      </c>
      <c r="AR8" s="192">
        <f t="shared" si="9"/>
        <v>0</v>
      </c>
      <c r="AS8" s="194">
        <v>0</v>
      </c>
      <c r="AT8" s="195">
        <f t="shared" si="10"/>
        <v>0</v>
      </c>
      <c r="AU8" s="187">
        <v>0</v>
      </c>
      <c r="AV8" s="188">
        <v>0</v>
      </c>
      <c r="AW8" s="188">
        <f t="shared" ref="AW8:AW73" si="15">SUM(AU8:AV8)</f>
        <v>0</v>
      </c>
      <c r="AX8" s="188">
        <v>0</v>
      </c>
      <c r="AY8" s="188">
        <v>0</v>
      </c>
      <c r="AZ8" s="188">
        <v>0</v>
      </c>
      <c r="BA8" s="188">
        <v>0</v>
      </c>
      <c r="BB8" s="188">
        <f t="shared" ref="BB8:BB73" si="16">SUM(AX8:BA8)</f>
        <v>0</v>
      </c>
      <c r="BC8" s="191">
        <v>0</v>
      </c>
      <c r="BD8" s="188">
        <v>0</v>
      </c>
      <c r="BE8" s="188">
        <v>0</v>
      </c>
      <c r="BF8" s="188">
        <f t="shared" ref="BF8:BF73" si="17">SUM(BD8:BE8)</f>
        <v>0</v>
      </c>
      <c r="BG8" s="188">
        <v>0</v>
      </c>
      <c r="BH8" s="188">
        <v>0</v>
      </c>
      <c r="BI8" s="188">
        <v>0</v>
      </c>
      <c r="BJ8" s="188">
        <v>0</v>
      </c>
      <c r="BK8" s="188">
        <f t="shared" ref="BK8:BK73" si="18">BG8+BH8+BI8+BJ8</f>
        <v>0</v>
      </c>
      <c r="BL8" s="188">
        <v>0</v>
      </c>
      <c r="BM8" s="188">
        <v>0</v>
      </c>
      <c r="BN8" s="188">
        <v>0</v>
      </c>
      <c r="BO8" s="188">
        <v>0</v>
      </c>
      <c r="BP8" s="188">
        <v>0</v>
      </c>
      <c r="BQ8" s="188">
        <v>0</v>
      </c>
      <c r="BR8" s="188">
        <v>0</v>
      </c>
      <c r="BS8" s="188">
        <v>0</v>
      </c>
      <c r="BT8" s="188">
        <v>201</v>
      </c>
      <c r="BU8" s="188">
        <v>0</v>
      </c>
      <c r="BV8" s="188">
        <v>0</v>
      </c>
      <c r="BW8" s="188">
        <f t="shared" ref="BW8:BW73" si="19">BT8+BU8+BV8</f>
        <v>201</v>
      </c>
      <c r="BX8" s="188">
        <v>0</v>
      </c>
      <c r="BY8" s="188">
        <v>0</v>
      </c>
      <c r="BZ8" s="188">
        <f t="shared" ref="BZ8:BZ73" si="20">BX8+BY8</f>
        <v>0</v>
      </c>
      <c r="CA8" s="188">
        <v>0</v>
      </c>
      <c r="CB8" s="188">
        <v>0</v>
      </c>
      <c r="CC8" s="188">
        <v>0</v>
      </c>
      <c r="CD8" s="189">
        <f t="shared" si="13"/>
        <v>201</v>
      </c>
      <c r="CE8" s="194">
        <v>26008</v>
      </c>
    </row>
    <row r="9" spans="1:86" s="23" customFormat="1" ht="12" customHeight="1">
      <c r="A9" s="177" t="s">
        <v>74</v>
      </c>
      <c r="B9" s="178">
        <v>9347</v>
      </c>
      <c r="C9" s="179">
        <v>14</v>
      </c>
      <c r="D9" s="179">
        <v>0</v>
      </c>
      <c r="E9" s="180">
        <f t="shared" si="14"/>
        <v>9361</v>
      </c>
      <c r="F9" s="181">
        <v>0</v>
      </c>
      <c r="G9" s="22">
        <v>0</v>
      </c>
      <c r="H9" s="22">
        <v>0</v>
      </c>
      <c r="I9" s="22">
        <v>0</v>
      </c>
      <c r="J9" s="182">
        <f t="shared" si="6"/>
        <v>0</v>
      </c>
      <c r="K9" s="181">
        <v>0</v>
      </c>
      <c r="L9" s="22">
        <v>0</v>
      </c>
      <c r="M9" s="22">
        <v>0</v>
      </c>
      <c r="N9" s="22">
        <f t="shared" si="11"/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183">
        <f t="shared" si="12"/>
        <v>0</v>
      </c>
      <c r="AP9" s="181">
        <v>0</v>
      </c>
      <c r="AQ9" s="22">
        <v>0</v>
      </c>
      <c r="AR9" s="182">
        <f t="shared" si="9"/>
        <v>0</v>
      </c>
      <c r="AS9" s="184">
        <v>0</v>
      </c>
      <c r="AT9" s="185">
        <f t="shared" si="10"/>
        <v>0</v>
      </c>
      <c r="AU9" s="178">
        <v>0</v>
      </c>
      <c r="AV9" s="179">
        <v>0</v>
      </c>
      <c r="AW9" s="179">
        <f t="shared" si="15"/>
        <v>0</v>
      </c>
      <c r="AX9" s="179">
        <v>0</v>
      </c>
      <c r="AY9" s="179">
        <v>0</v>
      </c>
      <c r="AZ9" s="179">
        <v>0</v>
      </c>
      <c r="BA9" s="179">
        <v>0</v>
      </c>
      <c r="BB9" s="179">
        <f t="shared" si="16"/>
        <v>0</v>
      </c>
      <c r="BC9" s="22">
        <v>0</v>
      </c>
      <c r="BD9" s="179">
        <v>0</v>
      </c>
      <c r="BE9" s="179">
        <v>0</v>
      </c>
      <c r="BF9" s="179">
        <f t="shared" si="17"/>
        <v>0</v>
      </c>
      <c r="BG9" s="179">
        <v>0</v>
      </c>
      <c r="BH9" s="179">
        <v>0</v>
      </c>
      <c r="BI9" s="179">
        <v>0</v>
      </c>
      <c r="BJ9" s="179">
        <v>0</v>
      </c>
      <c r="BK9" s="179">
        <f t="shared" si="18"/>
        <v>0</v>
      </c>
      <c r="BL9" s="179">
        <v>0</v>
      </c>
      <c r="BM9" s="179">
        <v>0</v>
      </c>
      <c r="BN9" s="179">
        <v>0</v>
      </c>
      <c r="BO9" s="179">
        <v>0</v>
      </c>
      <c r="BP9" s="179">
        <v>0</v>
      </c>
      <c r="BQ9" s="179">
        <v>0</v>
      </c>
      <c r="BR9" s="179">
        <v>0</v>
      </c>
      <c r="BS9" s="179">
        <v>0</v>
      </c>
      <c r="BT9" s="179">
        <v>1</v>
      </c>
      <c r="BU9" s="179">
        <v>0</v>
      </c>
      <c r="BV9" s="179">
        <v>0</v>
      </c>
      <c r="BW9" s="179">
        <f t="shared" si="19"/>
        <v>1</v>
      </c>
      <c r="BX9" s="179">
        <v>0</v>
      </c>
      <c r="BY9" s="179">
        <v>0</v>
      </c>
      <c r="BZ9" s="179">
        <f t="shared" si="20"/>
        <v>0</v>
      </c>
      <c r="CA9" s="179">
        <v>0</v>
      </c>
      <c r="CB9" s="179">
        <v>0</v>
      </c>
      <c r="CC9" s="179">
        <v>0</v>
      </c>
      <c r="CD9" s="180">
        <f t="shared" si="13"/>
        <v>1</v>
      </c>
      <c r="CE9" s="184">
        <v>9362</v>
      </c>
    </row>
    <row r="10" spans="1:86" s="23" customFormat="1" ht="12" customHeight="1">
      <c r="A10" s="186" t="s">
        <v>75</v>
      </c>
      <c r="B10" s="187">
        <v>43280</v>
      </c>
      <c r="C10" s="188">
        <v>234</v>
      </c>
      <c r="D10" s="188">
        <v>1</v>
      </c>
      <c r="E10" s="189">
        <f t="shared" si="14"/>
        <v>43515</v>
      </c>
      <c r="F10" s="190">
        <v>0</v>
      </c>
      <c r="G10" s="191">
        <v>0</v>
      </c>
      <c r="H10" s="191">
        <v>0</v>
      </c>
      <c r="I10" s="191">
        <v>0</v>
      </c>
      <c r="J10" s="192">
        <f t="shared" si="6"/>
        <v>0</v>
      </c>
      <c r="K10" s="190">
        <v>0</v>
      </c>
      <c r="L10" s="191">
        <v>0</v>
      </c>
      <c r="M10" s="191">
        <v>0</v>
      </c>
      <c r="N10" s="191">
        <f t="shared" si="11"/>
        <v>0</v>
      </c>
      <c r="O10" s="191">
        <v>0</v>
      </c>
      <c r="P10" s="191">
        <v>0</v>
      </c>
      <c r="Q10" s="191">
        <v>0</v>
      </c>
      <c r="R10" s="191">
        <v>0</v>
      </c>
      <c r="S10" s="191">
        <v>0</v>
      </c>
      <c r="T10" s="191">
        <v>0</v>
      </c>
      <c r="U10" s="191">
        <v>0</v>
      </c>
      <c r="V10" s="191">
        <v>0</v>
      </c>
      <c r="W10" s="191">
        <v>0</v>
      </c>
      <c r="X10" s="191">
        <v>0</v>
      </c>
      <c r="Y10" s="191">
        <v>0</v>
      </c>
      <c r="Z10" s="191">
        <v>0</v>
      </c>
      <c r="AA10" s="191">
        <v>0</v>
      </c>
      <c r="AB10" s="191">
        <v>0</v>
      </c>
      <c r="AC10" s="191">
        <v>0</v>
      </c>
      <c r="AD10" s="191">
        <v>0</v>
      </c>
      <c r="AE10" s="191">
        <v>0</v>
      </c>
      <c r="AF10" s="191">
        <v>0</v>
      </c>
      <c r="AG10" s="191">
        <v>0</v>
      </c>
      <c r="AH10" s="191">
        <v>0</v>
      </c>
      <c r="AI10" s="191">
        <v>0</v>
      </c>
      <c r="AJ10" s="191">
        <v>0</v>
      </c>
      <c r="AK10" s="191">
        <v>0</v>
      </c>
      <c r="AL10" s="191">
        <v>0</v>
      </c>
      <c r="AM10" s="191">
        <v>0</v>
      </c>
      <c r="AN10" s="191">
        <v>0</v>
      </c>
      <c r="AO10" s="193">
        <f t="shared" si="12"/>
        <v>0</v>
      </c>
      <c r="AP10" s="190">
        <v>0</v>
      </c>
      <c r="AQ10" s="191">
        <v>0</v>
      </c>
      <c r="AR10" s="192">
        <f t="shared" si="9"/>
        <v>0</v>
      </c>
      <c r="AS10" s="194">
        <v>0</v>
      </c>
      <c r="AT10" s="195">
        <f t="shared" si="10"/>
        <v>0</v>
      </c>
      <c r="AU10" s="187">
        <v>0</v>
      </c>
      <c r="AV10" s="188">
        <v>0</v>
      </c>
      <c r="AW10" s="188">
        <f t="shared" si="15"/>
        <v>0</v>
      </c>
      <c r="AX10" s="188">
        <v>0</v>
      </c>
      <c r="AY10" s="188">
        <v>0</v>
      </c>
      <c r="AZ10" s="188">
        <v>0</v>
      </c>
      <c r="BA10" s="188">
        <v>0</v>
      </c>
      <c r="BB10" s="188">
        <f t="shared" si="16"/>
        <v>0</v>
      </c>
      <c r="BC10" s="191">
        <v>0</v>
      </c>
      <c r="BD10" s="188">
        <v>0</v>
      </c>
      <c r="BE10" s="188">
        <v>0</v>
      </c>
      <c r="BF10" s="188">
        <f t="shared" si="17"/>
        <v>0</v>
      </c>
      <c r="BG10" s="188">
        <v>0</v>
      </c>
      <c r="BH10" s="188">
        <v>0</v>
      </c>
      <c r="BI10" s="188">
        <v>0</v>
      </c>
      <c r="BJ10" s="188">
        <v>0</v>
      </c>
      <c r="BK10" s="188">
        <f t="shared" si="18"/>
        <v>0</v>
      </c>
      <c r="BL10" s="188">
        <v>0</v>
      </c>
      <c r="BM10" s="188">
        <v>0</v>
      </c>
      <c r="BN10" s="188">
        <v>0</v>
      </c>
      <c r="BO10" s="188">
        <v>0</v>
      </c>
      <c r="BP10" s="188">
        <v>0</v>
      </c>
      <c r="BQ10" s="188">
        <v>0</v>
      </c>
      <c r="BR10" s="188">
        <v>0</v>
      </c>
      <c r="BS10" s="188">
        <v>0</v>
      </c>
      <c r="BT10" s="188">
        <v>0</v>
      </c>
      <c r="BU10" s="188">
        <v>0</v>
      </c>
      <c r="BV10" s="188">
        <v>0</v>
      </c>
      <c r="BW10" s="188">
        <f t="shared" si="19"/>
        <v>0</v>
      </c>
      <c r="BX10" s="188">
        <v>0</v>
      </c>
      <c r="BY10" s="188">
        <v>0</v>
      </c>
      <c r="BZ10" s="188">
        <f t="shared" si="20"/>
        <v>0</v>
      </c>
      <c r="CA10" s="188">
        <v>0</v>
      </c>
      <c r="CB10" s="188">
        <v>0</v>
      </c>
      <c r="CC10" s="188">
        <v>0</v>
      </c>
      <c r="CD10" s="189">
        <f t="shared" si="13"/>
        <v>0</v>
      </c>
      <c r="CE10" s="194">
        <v>43515</v>
      </c>
    </row>
    <row r="11" spans="1:86" s="23" customFormat="1" ht="12" customHeight="1">
      <c r="A11" s="177" t="s">
        <v>76</v>
      </c>
      <c r="B11" s="178">
        <v>88427</v>
      </c>
      <c r="C11" s="179">
        <v>2302</v>
      </c>
      <c r="D11" s="179">
        <v>39</v>
      </c>
      <c r="E11" s="180">
        <f t="shared" si="14"/>
        <v>90768</v>
      </c>
      <c r="F11" s="181">
        <v>0</v>
      </c>
      <c r="G11" s="22">
        <v>0</v>
      </c>
      <c r="H11" s="22">
        <v>0</v>
      </c>
      <c r="I11" s="22">
        <v>0</v>
      </c>
      <c r="J11" s="182">
        <f t="shared" si="6"/>
        <v>0</v>
      </c>
      <c r="K11" s="181">
        <v>0</v>
      </c>
      <c r="L11" s="22">
        <v>0</v>
      </c>
      <c r="M11" s="22">
        <v>0</v>
      </c>
      <c r="N11" s="22">
        <f t="shared" si="11"/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183">
        <f t="shared" si="12"/>
        <v>0</v>
      </c>
      <c r="AP11" s="181">
        <v>0</v>
      </c>
      <c r="AQ11" s="22">
        <v>0</v>
      </c>
      <c r="AR11" s="182">
        <f t="shared" si="9"/>
        <v>0</v>
      </c>
      <c r="AS11" s="184">
        <v>0</v>
      </c>
      <c r="AT11" s="185">
        <f t="shared" si="10"/>
        <v>0</v>
      </c>
      <c r="AU11" s="178">
        <v>0</v>
      </c>
      <c r="AV11" s="179">
        <v>0</v>
      </c>
      <c r="AW11" s="179">
        <f t="shared" si="15"/>
        <v>0</v>
      </c>
      <c r="AX11" s="179">
        <v>0</v>
      </c>
      <c r="AY11" s="179">
        <v>0</v>
      </c>
      <c r="AZ11" s="179">
        <v>0</v>
      </c>
      <c r="BA11" s="179">
        <v>0</v>
      </c>
      <c r="BB11" s="179">
        <f t="shared" si="16"/>
        <v>0</v>
      </c>
      <c r="BC11" s="22">
        <v>0</v>
      </c>
      <c r="BD11" s="179">
        <v>0</v>
      </c>
      <c r="BE11" s="179">
        <v>0</v>
      </c>
      <c r="BF11" s="179">
        <f t="shared" si="17"/>
        <v>0</v>
      </c>
      <c r="BG11" s="179">
        <v>0</v>
      </c>
      <c r="BH11" s="179">
        <v>0</v>
      </c>
      <c r="BI11" s="179">
        <v>0</v>
      </c>
      <c r="BJ11" s="179">
        <v>0</v>
      </c>
      <c r="BK11" s="179">
        <f t="shared" si="18"/>
        <v>0</v>
      </c>
      <c r="BL11" s="179">
        <v>0</v>
      </c>
      <c r="BM11" s="179">
        <v>0</v>
      </c>
      <c r="BN11" s="179">
        <v>0</v>
      </c>
      <c r="BO11" s="179">
        <v>0</v>
      </c>
      <c r="BP11" s="179">
        <v>0</v>
      </c>
      <c r="BQ11" s="179">
        <v>0</v>
      </c>
      <c r="BR11" s="179">
        <v>0</v>
      </c>
      <c r="BS11" s="179">
        <v>0</v>
      </c>
      <c r="BT11" s="179">
        <v>0</v>
      </c>
      <c r="BU11" s="179">
        <v>0</v>
      </c>
      <c r="BV11" s="179">
        <v>0</v>
      </c>
      <c r="BW11" s="179">
        <f t="shared" si="19"/>
        <v>0</v>
      </c>
      <c r="BX11" s="179">
        <v>0</v>
      </c>
      <c r="BY11" s="179">
        <v>0</v>
      </c>
      <c r="BZ11" s="179">
        <f t="shared" si="20"/>
        <v>0</v>
      </c>
      <c r="CA11" s="179">
        <v>0</v>
      </c>
      <c r="CB11" s="179">
        <v>0</v>
      </c>
      <c r="CC11" s="179">
        <v>0</v>
      </c>
      <c r="CD11" s="180">
        <f t="shared" si="13"/>
        <v>0</v>
      </c>
      <c r="CE11" s="184">
        <v>90768</v>
      </c>
    </row>
    <row r="12" spans="1:86" s="23" customFormat="1" ht="12" customHeight="1">
      <c r="A12" s="186" t="s">
        <v>77</v>
      </c>
      <c r="B12" s="187">
        <v>48464</v>
      </c>
      <c r="C12" s="188">
        <v>2031</v>
      </c>
      <c r="D12" s="188">
        <v>123</v>
      </c>
      <c r="E12" s="189">
        <f t="shared" si="14"/>
        <v>50618</v>
      </c>
      <c r="F12" s="190">
        <v>0</v>
      </c>
      <c r="G12" s="191">
        <v>0</v>
      </c>
      <c r="H12" s="191">
        <v>0</v>
      </c>
      <c r="I12" s="191">
        <v>0</v>
      </c>
      <c r="J12" s="192">
        <f t="shared" si="6"/>
        <v>0</v>
      </c>
      <c r="K12" s="190">
        <v>0</v>
      </c>
      <c r="L12" s="191">
        <v>0</v>
      </c>
      <c r="M12" s="191">
        <v>0</v>
      </c>
      <c r="N12" s="191">
        <f t="shared" si="11"/>
        <v>0</v>
      </c>
      <c r="O12" s="191">
        <v>0</v>
      </c>
      <c r="P12" s="191">
        <v>0</v>
      </c>
      <c r="Q12" s="191">
        <v>0</v>
      </c>
      <c r="R12" s="191">
        <v>0</v>
      </c>
      <c r="S12" s="191">
        <v>0</v>
      </c>
      <c r="T12" s="191">
        <v>0</v>
      </c>
      <c r="U12" s="191">
        <v>0</v>
      </c>
      <c r="V12" s="191">
        <v>0</v>
      </c>
      <c r="W12" s="191">
        <v>0</v>
      </c>
      <c r="X12" s="191">
        <v>0</v>
      </c>
      <c r="Y12" s="191">
        <v>0</v>
      </c>
      <c r="Z12" s="191">
        <v>0</v>
      </c>
      <c r="AA12" s="191">
        <v>0</v>
      </c>
      <c r="AB12" s="191">
        <v>0</v>
      </c>
      <c r="AC12" s="191">
        <v>0</v>
      </c>
      <c r="AD12" s="191">
        <v>0</v>
      </c>
      <c r="AE12" s="191">
        <v>0</v>
      </c>
      <c r="AF12" s="191">
        <v>0</v>
      </c>
      <c r="AG12" s="191">
        <v>0</v>
      </c>
      <c r="AH12" s="191">
        <v>0</v>
      </c>
      <c r="AI12" s="191">
        <v>0</v>
      </c>
      <c r="AJ12" s="191">
        <v>0</v>
      </c>
      <c r="AK12" s="191">
        <v>0</v>
      </c>
      <c r="AL12" s="191">
        <v>0</v>
      </c>
      <c r="AM12" s="191">
        <v>0</v>
      </c>
      <c r="AN12" s="191">
        <v>0</v>
      </c>
      <c r="AO12" s="193">
        <f t="shared" si="12"/>
        <v>0</v>
      </c>
      <c r="AP12" s="190">
        <v>0</v>
      </c>
      <c r="AQ12" s="191">
        <v>0</v>
      </c>
      <c r="AR12" s="192">
        <f t="shared" si="9"/>
        <v>0</v>
      </c>
      <c r="AS12" s="194">
        <v>0</v>
      </c>
      <c r="AT12" s="195">
        <f t="shared" si="10"/>
        <v>0</v>
      </c>
      <c r="AU12" s="187">
        <v>0</v>
      </c>
      <c r="AV12" s="188">
        <v>0</v>
      </c>
      <c r="AW12" s="188">
        <f t="shared" si="15"/>
        <v>0</v>
      </c>
      <c r="AX12" s="188">
        <v>0</v>
      </c>
      <c r="AY12" s="188">
        <v>0</v>
      </c>
      <c r="AZ12" s="188">
        <v>0</v>
      </c>
      <c r="BA12" s="188">
        <v>0</v>
      </c>
      <c r="BB12" s="188">
        <f t="shared" si="16"/>
        <v>0</v>
      </c>
      <c r="BC12" s="191">
        <v>0</v>
      </c>
      <c r="BD12" s="188">
        <v>0</v>
      </c>
      <c r="BE12" s="188">
        <v>0</v>
      </c>
      <c r="BF12" s="188">
        <f t="shared" si="17"/>
        <v>0</v>
      </c>
      <c r="BG12" s="188">
        <v>0</v>
      </c>
      <c r="BH12" s="188">
        <v>0</v>
      </c>
      <c r="BI12" s="188">
        <v>0</v>
      </c>
      <c r="BJ12" s="188">
        <v>0</v>
      </c>
      <c r="BK12" s="188">
        <f t="shared" si="18"/>
        <v>0</v>
      </c>
      <c r="BL12" s="188">
        <v>0</v>
      </c>
      <c r="BM12" s="188">
        <v>0</v>
      </c>
      <c r="BN12" s="188">
        <v>0</v>
      </c>
      <c r="BO12" s="188">
        <v>0</v>
      </c>
      <c r="BP12" s="188">
        <v>0</v>
      </c>
      <c r="BQ12" s="188">
        <v>0</v>
      </c>
      <c r="BR12" s="188">
        <v>0</v>
      </c>
      <c r="BS12" s="188">
        <v>0</v>
      </c>
      <c r="BT12" s="188">
        <v>223</v>
      </c>
      <c r="BU12" s="188">
        <v>1</v>
      </c>
      <c r="BV12" s="188">
        <v>0</v>
      </c>
      <c r="BW12" s="188">
        <f t="shared" si="19"/>
        <v>224</v>
      </c>
      <c r="BX12" s="188">
        <v>0</v>
      </c>
      <c r="BY12" s="188">
        <v>0</v>
      </c>
      <c r="BZ12" s="188">
        <f t="shared" si="20"/>
        <v>0</v>
      </c>
      <c r="CA12" s="188">
        <v>0</v>
      </c>
      <c r="CB12" s="188">
        <v>0</v>
      </c>
      <c r="CC12" s="188">
        <v>0</v>
      </c>
      <c r="CD12" s="189">
        <f t="shared" si="13"/>
        <v>224</v>
      </c>
      <c r="CE12" s="194">
        <v>50842</v>
      </c>
    </row>
    <row r="13" spans="1:86" s="23" customFormat="1" ht="12" customHeight="1">
      <c r="A13" s="177" t="s">
        <v>78</v>
      </c>
      <c r="B13" s="178">
        <v>5497</v>
      </c>
      <c r="C13" s="179">
        <v>49</v>
      </c>
      <c r="D13" s="179">
        <v>0</v>
      </c>
      <c r="E13" s="180">
        <f t="shared" si="14"/>
        <v>5546</v>
      </c>
      <c r="F13" s="181">
        <v>0</v>
      </c>
      <c r="G13" s="22">
        <v>0</v>
      </c>
      <c r="H13" s="22">
        <v>0</v>
      </c>
      <c r="I13" s="22">
        <v>0</v>
      </c>
      <c r="J13" s="182">
        <f t="shared" si="6"/>
        <v>0</v>
      </c>
      <c r="K13" s="181">
        <v>0</v>
      </c>
      <c r="L13" s="22">
        <v>0</v>
      </c>
      <c r="M13" s="22">
        <v>0</v>
      </c>
      <c r="N13" s="22">
        <f t="shared" si="11"/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183">
        <f t="shared" si="12"/>
        <v>0</v>
      </c>
      <c r="AP13" s="181">
        <v>0</v>
      </c>
      <c r="AQ13" s="22">
        <v>0</v>
      </c>
      <c r="AR13" s="182">
        <f t="shared" si="9"/>
        <v>0</v>
      </c>
      <c r="AS13" s="184">
        <v>0</v>
      </c>
      <c r="AT13" s="185">
        <f t="shared" si="10"/>
        <v>0</v>
      </c>
      <c r="AU13" s="178">
        <v>0</v>
      </c>
      <c r="AV13" s="179">
        <v>0</v>
      </c>
      <c r="AW13" s="179">
        <f t="shared" si="15"/>
        <v>0</v>
      </c>
      <c r="AX13" s="179">
        <v>0</v>
      </c>
      <c r="AY13" s="179">
        <v>0</v>
      </c>
      <c r="AZ13" s="179">
        <v>0</v>
      </c>
      <c r="BA13" s="179">
        <v>0</v>
      </c>
      <c r="BB13" s="179">
        <f t="shared" si="16"/>
        <v>0</v>
      </c>
      <c r="BC13" s="22">
        <v>0</v>
      </c>
      <c r="BD13" s="179">
        <v>0</v>
      </c>
      <c r="BE13" s="179">
        <v>0</v>
      </c>
      <c r="BF13" s="179">
        <f t="shared" si="17"/>
        <v>0</v>
      </c>
      <c r="BG13" s="179">
        <v>0</v>
      </c>
      <c r="BH13" s="179">
        <v>0</v>
      </c>
      <c r="BI13" s="179">
        <v>0</v>
      </c>
      <c r="BJ13" s="179">
        <v>0</v>
      </c>
      <c r="BK13" s="179">
        <f t="shared" si="18"/>
        <v>0</v>
      </c>
      <c r="BL13" s="179">
        <v>0</v>
      </c>
      <c r="BM13" s="179">
        <v>0</v>
      </c>
      <c r="BN13" s="179">
        <v>0</v>
      </c>
      <c r="BO13" s="179">
        <v>0</v>
      </c>
      <c r="BP13" s="179">
        <v>0</v>
      </c>
      <c r="BQ13" s="179">
        <v>0</v>
      </c>
      <c r="BR13" s="179">
        <v>0</v>
      </c>
      <c r="BS13" s="179">
        <v>0</v>
      </c>
      <c r="BT13" s="179">
        <v>0</v>
      </c>
      <c r="BU13" s="179">
        <v>0</v>
      </c>
      <c r="BV13" s="179">
        <v>0</v>
      </c>
      <c r="BW13" s="179">
        <f t="shared" si="19"/>
        <v>0</v>
      </c>
      <c r="BX13" s="179">
        <v>0</v>
      </c>
      <c r="BY13" s="179">
        <v>0</v>
      </c>
      <c r="BZ13" s="179">
        <f t="shared" si="20"/>
        <v>0</v>
      </c>
      <c r="CA13" s="179">
        <v>0</v>
      </c>
      <c r="CB13" s="179">
        <v>0</v>
      </c>
      <c r="CC13" s="179">
        <v>0</v>
      </c>
      <c r="CD13" s="180">
        <f t="shared" si="13"/>
        <v>0</v>
      </c>
      <c r="CE13" s="184">
        <v>5546</v>
      </c>
    </row>
    <row r="14" spans="1:86" s="23" customFormat="1" ht="12" customHeight="1">
      <c r="A14" s="186" t="s">
        <v>79</v>
      </c>
      <c r="B14" s="187">
        <v>14790</v>
      </c>
      <c r="C14" s="188">
        <v>503</v>
      </c>
      <c r="D14" s="188">
        <v>21</v>
      </c>
      <c r="E14" s="189">
        <f t="shared" si="14"/>
        <v>15314</v>
      </c>
      <c r="F14" s="190">
        <v>0</v>
      </c>
      <c r="G14" s="191">
        <v>0</v>
      </c>
      <c r="H14" s="191">
        <v>0</v>
      </c>
      <c r="I14" s="191">
        <v>0</v>
      </c>
      <c r="J14" s="192">
        <f t="shared" si="6"/>
        <v>0</v>
      </c>
      <c r="K14" s="190">
        <v>0</v>
      </c>
      <c r="L14" s="191">
        <v>0</v>
      </c>
      <c r="M14" s="191">
        <v>0</v>
      </c>
      <c r="N14" s="191">
        <f t="shared" si="11"/>
        <v>0</v>
      </c>
      <c r="O14" s="191">
        <v>0</v>
      </c>
      <c r="P14" s="191">
        <v>0</v>
      </c>
      <c r="Q14" s="191">
        <v>0</v>
      </c>
      <c r="R14" s="191">
        <v>0</v>
      </c>
      <c r="S14" s="191">
        <v>0</v>
      </c>
      <c r="T14" s="191">
        <v>0</v>
      </c>
      <c r="U14" s="191">
        <v>0</v>
      </c>
      <c r="V14" s="191">
        <v>0</v>
      </c>
      <c r="W14" s="191">
        <v>0</v>
      </c>
      <c r="X14" s="191">
        <v>0</v>
      </c>
      <c r="Y14" s="191">
        <v>0</v>
      </c>
      <c r="Z14" s="191">
        <v>0</v>
      </c>
      <c r="AA14" s="191">
        <v>0</v>
      </c>
      <c r="AB14" s="191">
        <v>0</v>
      </c>
      <c r="AC14" s="191">
        <v>0</v>
      </c>
      <c r="AD14" s="191">
        <v>0</v>
      </c>
      <c r="AE14" s="191">
        <v>0</v>
      </c>
      <c r="AF14" s="191">
        <v>0</v>
      </c>
      <c r="AG14" s="191">
        <v>0</v>
      </c>
      <c r="AH14" s="191">
        <v>0</v>
      </c>
      <c r="AI14" s="191">
        <v>0</v>
      </c>
      <c r="AJ14" s="191">
        <v>0</v>
      </c>
      <c r="AK14" s="191">
        <v>0</v>
      </c>
      <c r="AL14" s="191">
        <v>0</v>
      </c>
      <c r="AM14" s="191">
        <v>0</v>
      </c>
      <c r="AN14" s="191">
        <v>0</v>
      </c>
      <c r="AO14" s="193">
        <f t="shared" si="12"/>
        <v>0</v>
      </c>
      <c r="AP14" s="190">
        <v>0</v>
      </c>
      <c r="AQ14" s="191">
        <v>0</v>
      </c>
      <c r="AR14" s="192">
        <f t="shared" si="9"/>
        <v>0</v>
      </c>
      <c r="AS14" s="194">
        <v>0</v>
      </c>
      <c r="AT14" s="195">
        <f t="shared" si="10"/>
        <v>0</v>
      </c>
      <c r="AU14" s="187">
        <v>0</v>
      </c>
      <c r="AV14" s="188">
        <v>0</v>
      </c>
      <c r="AW14" s="188">
        <f t="shared" si="15"/>
        <v>0</v>
      </c>
      <c r="AX14" s="188">
        <v>0</v>
      </c>
      <c r="AY14" s="188">
        <v>0</v>
      </c>
      <c r="AZ14" s="188">
        <v>0</v>
      </c>
      <c r="BA14" s="188">
        <v>0</v>
      </c>
      <c r="BB14" s="188">
        <f t="shared" si="16"/>
        <v>0</v>
      </c>
      <c r="BC14" s="191">
        <v>0</v>
      </c>
      <c r="BD14" s="188">
        <v>0</v>
      </c>
      <c r="BE14" s="188">
        <v>0</v>
      </c>
      <c r="BF14" s="188">
        <f t="shared" si="17"/>
        <v>0</v>
      </c>
      <c r="BG14" s="188">
        <v>0</v>
      </c>
      <c r="BH14" s="188">
        <v>0</v>
      </c>
      <c r="BI14" s="188">
        <v>0</v>
      </c>
      <c r="BJ14" s="188">
        <v>0</v>
      </c>
      <c r="BK14" s="188">
        <f t="shared" si="18"/>
        <v>0</v>
      </c>
      <c r="BL14" s="188">
        <v>0</v>
      </c>
      <c r="BM14" s="188">
        <v>0</v>
      </c>
      <c r="BN14" s="188">
        <v>0</v>
      </c>
      <c r="BO14" s="188">
        <v>0</v>
      </c>
      <c r="BP14" s="188">
        <v>0</v>
      </c>
      <c r="BQ14" s="188">
        <v>0</v>
      </c>
      <c r="BR14" s="188">
        <v>0</v>
      </c>
      <c r="BS14" s="188">
        <v>0</v>
      </c>
      <c r="BT14" s="188">
        <v>259</v>
      </c>
      <c r="BU14" s="188">
        <v>0</v>
      </c>
      <c r="BV14" s="188">
        <v>0</v>
      </c>
      <c r="BW14" s="188">
        <f t="shared" si="19"/>
        <v>259</v>
      </c>
      <c r="BX14" s="188">
        <v>0</v>
      </c>
      <c r="BY14" s="188">
        <v>0</v>
      </c>
      <c r="BZ14" s="188">
        <f t="shared" si="20"/>
        <v>0</v>
      </c>
      <c r="CA14" s="188">
        <v>0</v>
      </c>
      <c r="CB14" s="188">
        <v>0</v>
      </c>
      <c r="CC14" s="188">
        <v>0</v>
      </c>
      <c r="CD14" s="189">
        <f t="shared" si="13"/>
        <v>259</v>
      </c>
      <c r="CE14" s="194">
        <v>15573</v>
      </c>
    </row>
    <row r="15" spans="1:86" s="23" customFormat="1" ht="12" customHeight="1">
      <c r="A15" s="177" t="s">
        <v>80</v>
      </c>
      <c r="B15" s="178">
        <v>18661</v>
      </c>
      <c r="C15" s="179">
        <v>465</v>
      </c>
      <c r="D15" s="179">
        <v>71</v>
      </c>
      <c r="E15" s="180">
        <f t="shared" si="14"/>
        <v>19197</v>
      </c>
      <c r="F15" s="181">
        <v>0</v>
      </c>
      <c r="G15" s="22">
        <v>0</v>
      </c>
      <c r="H15" s="22">
        <v>0</v>
      </c>
      <c r="I15" s="22">
        <v>0</v>
      </c>
      <c r="J15" s="182">
        <f t="shared" si="6"/>
        <v>0</v>
      </c>
      <c r="K15" s="181">
        <v>0</v>
      </c>
      <c r="L15" s="22">
        <v>0</v>
      </c>
      <c r="M15" s="22">
        <v>0</v>
      </c>
      <c r="N15" s="22">
        <f t="shared" si="11"/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183">
        <f t="shared" si="12"/>
        <v>0</v>
      </c>
      <c r="AP15" s="181">
        <v>0</v>
      </c>
      <c r="AQ15" s="22">
        <v>0</v>
      </c>
      <c r="AR15" s="182">
        <f t="shared" si="9"/>
        <v>0</v>
      </c>
      <c r="AS15" s="184">
        <v>0</v>
      </c>
      <c r="AT15" s="185">
        <f t="shared" si="10"/>
        <v>0</v>
      </c>
      <c r="AU15" s="178">
        <v>0</v>
      </c>
      <c r="AV15" s="179">
        <v>126</v>
      </c>
      <c r="AW15" s="179">
        <f t="shared" si="15"/>
        <v>126</v>
      </c>
      <c r="AX15" s="179">
        <v>0</v>
      </c>
      <c r="AY15" s="179">
        <v>0</v>
      </c>
      <c r="AZ15" s="179">
        <v>0</v>
      </c>
      <c r="BA15" s="179">
        <v>0</v>
      </c>
      <c r="BB15" s="179">
        <f t="shared" si="16"/>
        <v>0</v>
      </c>
      <c r="BC15" s="22">
        <v>0</v>
      </c>
      <c r="BD15" s="179">
        <v>0</v>
      </c>
      <c r="BE15" s="179">
        <v>0</v>
      </c>
      <c r="BF15" s="179">
        <f t="shared" si="17"/>
        <v>0</v>
      </c>
      <c r="BG15" s="179">
        <v>0</v>
      </c>
      <c r="BH15" s="179">
        <v>0</v>
      </c>
      <c r="BI15" s="179">
        <v>0</v>
      </c>
      <c r="BJ15" s="179">
        <v>0</v>
      </c>
      <c r="BK15" s="179">
        <f t="shared" si="18"/>
        <v>0</v>
      </c>
      <c r="BL15" s="179">
        <v>0</v>
      </c>
      <c r="BM15" s="179">
        <v>0</v>
      </c>
      <c r="BN15" s="179">
        <v>0</v>
      </c>
      <c r="BO15" s="179">
        <v>0</v>
      </c>
      <c r="BP15" s="179">
        <v>0</v>
      </c>
      <c r="BQ15" s="179">
        <v>0</v>
      </c>
      <c r="BR15" s="179">
        <v>0</v>
      </c>
      <c r="BS15" s="179">
        <v>0</v>
      </c>
      <c r="BT15" s="179">
        <v>14</v>
      </c>
      <c r="BU15" s="179">
        <v>0</v>
      </c>
      <c r="BV15" s="179">
        <v>0</v>
      </c>
      <c r="BW15" s="179">
        <f t="shared" si="19"/>
        <v>14</v>
      </c>
      <c r="BX15" s="179">
        <v>0</v>
      </c>
      <c r="BY15" s="179">
        <v>0</v>
      </c>
      <c r="BZ15" s="179">
        <f t="shared" si="20"/>
        <v>0</v>
      </c>
      <c r="CA15" s="179">
        <v>0</v>
      </c>
      <c r="CB15" s="179">
        <v>0</v>
      </c>
      <c r="CC15" s="179">
        <v>0</v>
      </c>
      <c r="CD15" s="180">
        <f t="shared" si="13"/>
        <v>140</v>
      </c>
      <c r="CE15" s="184">
        <v>19337</v>
      </c>
    </row>
    <row r="16" spans="1:86" s="23" customFormat="1" ht="12" customHeight="1">
      <c r="A16" s="186" t="s">
        <v>81</v>
      </c>
      <c r="B16" s="187">
        <v>4108</v>
      </c>
      <c r="C16" s="188">
        <v>56796</v>
      </c>
      <c r="D16" s="188">
        <v>199</v>
      </c>
      <c r="E16" s="189">
        <f t="shared" si="14"/>
        <v>61103</v>
      </c>
      <c r="F16" s="190">
        <v>0</v>
      </c>
      <c r="G16" s="191">
        <v>0</v>
      </c>
      <c r="H16" s="191">
        <v>0</v>
      </c>
      <c r="I16" s="191">
        <v>0</v>
      </c>
      <c r="J16" s="192">
        <f t="shared" si="6"/>
        <v>0</v>
      </c>
      <c r="K16" s="190">
        <v>0</v>
      </c>
      <c r="L16" s="191">
        <v>0</v>
      </c>
      <c r="M16" s="191">
        <v>0</v>
      </c>
      <c r="N16" s="191">
        <f t="shared" si="11"/>
        <v>0</v>
      </c>
      <c r="O16" s="191">
        <v>0</v>
      </c>
      <c r="P16" s="191">
        <v>0</v>
      </c>
      <c r="Q16" s="191">
        <v>0</v>
      </c>
      <c r="R16" s="191">
        <v>0</v>
      </c>
      <c r="S16" s="191">
        <v>0</v>
      </c>
      <c r="T16" s="191">
        <v>0</v>
      </c>
      <c r="U16" s="191">
        <v>0</v>
      </c>
      <c r="V16" s="191">
        <v>0</v>
      </c>
      <c r="W16" s="191">
        <v>0</v>
      </c>
      <c r="X16" s="191">
        <v>0</v>
      </c>
      <c r="Y16" s="191">
        <v>0</v>
      </c>
      <c r="Z16" s="191">
        <v>0</v>
      </c>
      <c r="AA16" s="191">
        <v>0</v>
      </c>
      <c r="AB16" s="191">
        <v>0</v>
      </c>
      <c r="AC16" s="191">
        <v>0</v>
      </c>
      <c r="AD16" s="191">
        <v>0</v>
      </c>
      <c r="AE16" s="191">
        <v>0</v>
      </c>
      <c r="AF16" s="191">
        <v>0</v>
      </c>
      <c r="AG16" s="191">
        <v>0</v>
      </c>
      <c r="AH16" s="191">
        <v>0</v>
      </c>
      <c r="AI16" s="191">
        <v>0</v>
      </c>
      <c r="AJ16" s="191">
        <v>0</v>
      </c>
      <c r="AK16" s="191">
        <v>0</v>
      </c>
      <c r="AL16" s="191">
        <v>0</v>
      </c>
      <c r="AM16" s="191">
        <v>0</v>
      </c>
      <c r="AN16" s="191">
        <v>0</v>
      </c>
      <c r="AO16" s="193">
        <f t="shared" si="12"/>
        <v>0</v>
      </c>
      <c r="AP16" s="190">
        <v>0</v>
      </c>
      <c r="AQ16" s="191">
        <v>0</v>
      </c>
      <c r="AR16" s="192">
        <f t="shared" si="9"/>
        <v>0</v>
      </c>
      <c r="AS16" s="194">
        <v>0</v>
      </c>
      <c r="AT16" s="195">
        <f t="shared" si="10"/>
        <v>0</v>
      </c>
      <c r="AU16" s="187">
        <v>0</v>
      </c>
      <c r="AV16" s="188">
        <v>128</v>
      </c>
      <c r="AW16" s="188">
        <f t="shared" si="15"/>
        <v>128</v>
      </c>
      <c r="AX16" s="188">
        <v>0</v>
      </c>
      <c r="AY16" s="188">
        <v>0</v>
      </c>
      <c r="AZ16" s="188">
        <v>0</v>
      </c>
      <c r="BA16" s="188">
        <v>0</v>
      </c>
      <c r="BB16" s="188">
        <f t="shared" si="16"/>
        <v>0</v>
      </c>
      <c r="BC16" s="191">
        <v>0</v>
      </c>
      <c r="BD16" s="188">
        <v>0</v>
      </c>
      <c r="BE16" s="188">
        <v>0</v>
      </c>
      <c r="BF16" s="188">
        <f t="shared" si="17"/>
        <v>0</v>
      </c>
      <c r="BG16" s="188">
        <v>0</v>
      </c>
      <c r="BH16" s="188">
        <v>0</v>
      </c>
      <c r="BI16" s="188">
        <v>0</v>
      </c>
      <c r="BJ16" s="188">
        <v>0</v>
      </c>
      <c r="BK16" s="188">
        <f t="shared" si="18"/>
        <v>0</v>
      </c>
      <c r="BL16" s="188">
        <v>0</v>
      </c>
      <c r="BM16" s="188">
        <v>0</v>
      </c>
      <c r="BN16" s="188">
        <v>0</v>
      </c>
      <c r="BO16" s="188">
        <v>0</v>
      </c>
      <c r="BP16" s="188">
        <v>0</v>
      </c>
      <c r="BQ16" s="188">
        <v>0</v>
      </c>
      <c r="BR16" s="188">
        <v>1</v>
      </c>
      <c r="BS16" s="188">
        <v>0</v>
      </c>
      <c r="BT16" s="188">
        <v>11</v>
      </c>
      <c r="BU16" s="188">
        <v>7</v>
      </c>
      <c r="BV16" s="188">
        <v>0</v>
      </c>
      <c r="BW16" s="188">
        <f t="shared" si="19"/>
        <v>18</v>
      </c>
      <c r="BX16" s="188">
        <v>0</v>
      </c>
      <c r="BY16" s="188">
        <v>0</v>
      </c>
      <c r="BZ16" s="188">
        <f t="shared" si="20"/>
        <v>0</v>
      </c>
      <c r="CA16" s="188">
        <v>0</v>
      </c>
      <c r="CB16" s="188">
        <v>0</v>
      </c>
      <c r="CC16" s="188">
        <v>0</v>
      </c>
      <c r="CD16" s="189">
        <f t="shared" si="13"/>
        <v>147</v>
      </c>
      <c r="CE16" s="194">
        <v>61250</v>
      </c>
    </row>
    <row r="17" spans="1:83" s="23" customFormat="1" ht="12" customHeight="1">
      <c r="A17" s="177" t="s">
        <v>82</v>
      </c>
      <c r="B17" s="178">
        <v>2427</v>
      </c>
      <c r="C17" s="179">
        <v>22497</v>
      </c>
      <c r="D17" s="179">
        <v>66</v>
      </c>
      <c r="E17" s="180">
        <f t="shared" si="14"/>
        <v>24990</v>
      </c>
      <c r="F17" s="181">
        <v>0</v>
      </c>
      <c r="G17" s="22">
        <v>0</v>
      </c>
      <c r="H17" s="22">
        <v>0</v>
      </c>
      <c r="I17" s="22">
        <v>0</v>
      </c>
      <c r="J17" s="182">
        <f t="shared" si="6"/>
        <v>0</v>
      </c>
      <c r="K17" s="181">
        <v>0</v>
      </c>
      <c r="L17" s="22">
        <v>0</v>
      </c>
      <c r="M17" s="22">
        <v>0</v>
      </c>
      <c r="N17" s="22">
        <f t="shared" si="11"/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183">
        <f t="shared" si="12"/>
        <v>0</v>
      </c>
      <c r="AP17" s="181">
        <v>0</v>
      </c>
      <c r="AQ17" s="22">
        <v>0</v>
      </c>
      <c r="AR17" s="182">
        <f t="shared" si="9"/>
        <v>0</v>
      </c>
      <c r="AS17" s="184">
        <v>0</v>
      </c>
      <c r="AT17" s="185">
        <f t="shared" si="10"/>
        <v>0</v>
      </c>
      <c r="AU17" s="178">
        <v>0</v>
      </c>
      <c r="AV17" s="179">
        <v>0</v>
      </c>
      <c r="AW17" s="179">
        <f t="shared" si="15"/>
        <v>0</v>
      </c>
      <c r="AX17" s="179">
        <v>0</v>
      </c>
      <c r="AY17" s="179">
        <v>0</v>
      </c>
      <c r="AZ17" s="179">
        <v>0</v>
      </c>
      <c r="BA17" s="179">
        <v>0</v>
      </c>
      <c r="BB17" s="179">
        <f t="shared" si="16"/>
        <v>0</v>
      </c>
      <c r="BC17" s="22">
        <v>0</v>
      </c>
      <c r="BD17" s="179">
        <v>0</v>
      </c>
      <c r="BE17" s="179">
        <v>0</v>
      </c>
      <c r="BF17" s="179">
        <f t="shared" si="17"/>
        <v>0</v>
      </c>
      <c r="BG17" s="179">
        <v>0</v>
      </c>
      <c r="BH17" s="179">
        <v>0</v>
      </c>
      <c r="BI17" s="179">
        <v>0</v>
      </c>
      <c r="BJ17" s="179">
        <v>0</v>
      </c>
      <c r="BK17" s="179">
        <f t="shared" si="18"/>
        <v>0</v>
      </c>
      <c r="BL17" s="179">
        <v>0</v>
      </c>
      <c r="BM17" s="179">
        <v>0</v>
      </c>
      <c r="BN17" s="179">
        <v>0</v>
      </c>
      <c r="BO17" s="179">
        <v>0</v>
      </c>
      <c r="BP17" s="179">
        <v>0</v>
      </c>
      <c r="BQ17" s="179">
        <v>0</v>
      </c>
      <c r="BR17" s="179">
        <v>0</v>
      </c>
      <c r="BS17" s="179">
        <v>0</v>
      </c>
      <c r="BT17" s="179">
        <v>1</v>
      </c>
      <c r="BU17" s="179">
        <v>0</v>
      </c>
      <c r="BV17" s="179">
        <v>0</v>
      </c>
      <c r="BW17" s="179">
        <f t="shared" si="19"/>
        <v>1</v>
      </c>
      <c r="BX17" s="179">
        <v>0</v>
      </c>
      <c r="BY17" s="179">
        <v>0</v>
      </c>
      <c r="BZ17" s="179">
        <f t="shared" si="20"/>
        <v>0</v>
      </c>
      <c r="CA17" s="179">
        <v>0</v>
      </c>
      <c r="CB17" s="179">
        <v>0</v>
      </c>
      <c r="CC17" s="179">
        <v>0</v>
      </c>
      <c r="CD17" s="180">
        <f t="shared" si="13"/>
        <v>1</v>
      </c>
      <c r="CE17" s="184">
        <v>24991</v>
      </c>
    </row>
    <row r="18" spans="1:83" s="23" customFormat="1" ht="12" customHeight="1">
      <c r="A18" s="186" t="s">
        <v>83</v>
      </c>
      <c r="B18" s="187">
        <v>455</v>
      </c>
      <c r="C18" s="188">
        <v>8277</v>
      </c>
      <c r="D18" s="188">
        <v>0</v>
      </c>
      <c r="E18" s="189">
        <f t="shared" si="14"/>
        <v>8732</v>
      </c>
      <c r="F18" s="190">
        <v>0</v>
      </c>
      <c r="G18" s="191">
        <v>0</v>
      </c>
      <c r="H18" s="191">
        <v>0</v>
      </c>
      <c r="I18" s="191">
        <v>0</v>
      </c>
      <c r="J18" s="192">
        <f t="shared" si="6"/>
        <v>0</v>
      </c>
      <c r="K18" s="190">
        <v>0</v>
      </c>
      <c r="L18" s="191">
        <v>0</v>
      </c>
      <c r="M18" s="191">
        <v>0</v>
      </c>
      <c r="N18" s="191">
        <f t="shared" si="11"/>
        <v>0</v>
      </c>
      <c r="O18" s="191">
        <v>0</v>
      </c>
      <c r="P18" s="191">
        <v>0</v>
      </c>
      <c r="Q18" s="191">
        <v>0</v>
      </c>
      <c r="R18" s="191">
        <v>0</v>
      </c>
      <c r="S18" s="191">
        <v>0</v>
      </c>
      <c r="T18" s="191">
        <v>0</v>
      </c>
      <c r="U18" s="191">
        <v>0</v>
      </c>
      <c r="V18" s="191">
        <v>0</v>
      </c>
      <c r="W18" s="191">
        <v>0</v>
      </c>
      <c r="X18" s="191">
        <v>0</v>
      </c>
      <c r="Y18" s="191">
        <v>0</v>
      </c>
      <c r="Z18" s="191">
        <v>0</v>
      </c>
      <c r="AA18" s="191">
        <v>0</v>
      </c>
      <c r="AB18" s="191">
        <v>0</v>
      </c>
      <c r="AC18" s="191">
        <v>0</v>
      </c>
      <c r="AD18" s="191">
        <v>0</v>
      </c>
      <c r="AE18" s="191">
        <v>0</v>
      </c>
      <c r="AF18" s="191">
        <v>0</v>
      </c>
      <c r="AG18" s="191">
        <v>0</v>
      </c>
      <c r="AH18" s="191">
        <v>0</v>
      </c>
      <c r="AI18" s="191">
        <v>0</v>
      </c>
      <c r="AJ18" s="191">
        <v>0</v>
      </c>
      <c r="AK18" s="191">
        <v>0</v>
      </c>
      <c r="AL18" s="191">
        <v>0</v>
      </c>
      <c r="AM18" s="191">
        <v>0</v>
      </c>
      <c r="AN18" s="191">
        <v>0</v>
      </c>
      <c r="AO18" s="193">
        <f t="shared" si="12"/>
        <v>0</v>
      </c>
      <c r="AP18" s="190">
        <v>0</v>
      </c>
      <c r="AQ18" s="191">
        <v>0</v>
      </c>
      <c r="AR18" s="192">
        <f t="shared" si="9"/>
        <v>0</v>
      </c>
      <c r="AS18" s="194">
        <v>0</v>
      </c>
      <c r="AT18" s="195">
        <f t="shared" si="10"/>
        <v>0</v>
      </c>
      <c r="AU18" s="187">
        <v>0</v>
      </c>
      <c r="AV18" s="188">
        <v>0</v>
      </c>
      <c r="AW18" s="188">
        <f t="shared" si="15"/>
        <v>0</v>
      </c>
      <c r="AX18" s="188">
        <v>0</v>
      </c>
      <c r="AY18" s="188">
        <v>0</v>
      </c>
      <c r="AZ18" s="188">
        <v>0</v>
      </c>
      <c r="BA18" s="188">
        <v>0</v>
      </c>
      <c r="BB18" s="188">
        <f t="shared" si="16"/>
        <v>0</v>
      </c>
      <c r="BC18" s="191">
        <v>0</v>
      </c>
      <c r="BD18" s="188">
        <v>0</v>
      </c>
      <c r="BE18" s="188">
        <v>0</v>
      </c>
      <c r="BF18" s="188">
        <f t="shared" si="17"/>
        <v>0</v>
      </c>
      <c r="BG18" s="188">
        <v>0</v>
      </c>
      <c r="BH18" s="188">
        <v>0</v>
      </c>
      <c r="BI18" s="188">
        <v>0</v>
      </c>
      <c r="BJ18" s="188">
        <v>0</v>
      </c>
      <c r="BK18" s="188">
        <f t="shared" si="18"/>
        <v>0</v>
      </c>
      <c r="BL18" s="188">
        <v>0</v>
      </c>
      <c r="BM18" s="188">
        <v>0</v>
      </c>
      <c r="BN18" s="188">
        <v>0</v>
      </c>
      <c r="BO18" s="188">
        <v>0</v>
      </c>
      <c r="BP18" s="188">
        <v>0</v>
      </c>
      <c r="BQ18" s="188">
        <v>0</v>
      </c>
      <c r="BR18" s="188">
        <v>0</v>
      </c>
      <c r="BS18" s="188">
        <v>0</v>
      </c>
      <c r="BT18" s="188">
        <v>0</v>
      </c>
      <c r="BU18" s="188">
        <v>0</v>
      </c>
      <c r="BV18" s="188">
        <v>0</v>
      </c>
      <c r="BW18" s="188">
        <f t="shared" si="19"/>
        <v>0</v>
      </c>
      <c r="BX18" s="188">
        <v>0</v>
      </c>
      <c r="BY18" s="188">
        <v>0</v>
      </c>
      <c r="BZ18" s="188">
        <f t="shared" si="20"/>
        <v>0</v>
      </c>
      <c r="CA18" s="188">
        <v>0</v>
      </c>
      <c r="CB18" s="188">
        <v>0</v>
      </c>
      <c r="CC18" s="188">
        <v>0</v>
      </c>
      <c r="CD18" s="189">
        <f t="shared" si="13"/>
        <v>0</v>
      </c>
      <c r="CE18" s="194">
        <v>8732</v>
      </c>
    </row>
    <row r="19" spans="1:83" s="23" customFormat="1" ht="12" customHeight="1">
      <c r="A19" s="177" t="s">
        <v>84</v>
      </c>
      <c r="B19" s="178">
        <v>427</v>
      </c>
      <c r="C19" s="179">
        <v>21517</v>
      </c>
      <c r="D19" s="179">
        <v>12</v>
      </c>
      <c r="E19" s="180">
        <f t="shared" si="14"/>
        <v>21956</v>
      </c>
      <c r="F19" s="181">
        <v>0</v>
      </c>
      <c r="G19" s="22">
        <v>0</v>
      </c>
      <c r="H19" s="22">
        <v>0</v>
      </c>
      <c r="I19" s="22">
        <v>0</v>
      </c>
      <c r="J19" s="182">
        <f t="shared" si="6"/>
        <v>0</v>
      </c>
      <c r="K19" s="181">
        <v>0</v>
      </c>
      <c r="L19" s="22">
        <v>0</v>
      </c>
      <c r="M19" s="22">
        <v>0</v>
      </c>
      <c r="N19" s="22">
        <f t="shared" si="11"/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183">
        <f t="shared" si="12"/>
        <v>0</v>
      </c>
      <c r="AP19" s="181">
        <v>0</v>
      </c>
      <c r="AQ19" s="22">
        <v>0</v>
      </c>
      <c r="AR19" s="182">
        <f t="shared" si="9"/>
        <v>0</v>
      </c>
      <c r="AS19" s="184">
        <v>0</v>
      </c>
      <c r="AT19" s="185">
        <f t="shared" si="10"/>
        <v>0</v>
      </c>
      <c r="AU19" s="178">
        <v>0</v>
      </c>
      <c r="AV19" s="179">
        <v>0</v>
      </c>
      <c r="AW19" s="179">
        <f t="shared" si="15"/>
        <v>0</v>
      </c>
      <c r="AX19" s="179">
        <v>0</v>
      </c>
      <c r="AY19" s="179">
        <v>0</v>
      </c>
      <c r="AZ19" s="179">
        <v>0</v>
      </c>
      <c r="BA19" s="179">
        <v>0</v>
      </c>
      <c r="BB19" s="179">
        <f t="shared" si="16"/>
        <v>0</v>
      </c>
      <c r="BC19" s="22">
        <v>0</v>
      </c>
      <c r="BD19" s="179">
        <v>0</v>
      </c>
      <c r="BE19" s="179">
        <v>0</v>
      </c>
      <c r="BF19" s="179">
        <f t="shared" si="17"/>
        <v>0</v>
      </c>
      <c r="BG19" s="179">
        <v>0</v>
      </c>
      <c r="BH19" s="179">
        <v>0</v>
      </c>
      <c r="BI19" s="179">
        <v>0</v>
      </c>
      <c r="BJ19" s="179">
        <v>0</v>
      </c>
      <c r="BK19" s="179">
        <f t="shared" si="18"/>
        <v>0</v>
      </c>
      <c r="BL19" s="179">
        <v>0</v>
      </c>
      <c r="BM19" s="179">
        <v>0</v>
      </c>
      <c r="BN19" s="179">
        <v>0</v>
      </c>
      <c r="BO19" s="179">
        <v>0</v>
      </c>
      <c r="BP19" s="179">
        <v>0</v>
      </c>
      <c r="BQ19" s="179">
        <v>0</v>
      </c>
      <c r="BR19" s="179">
        <v>0</v>
      </c>
      <c r="BS19" s="179">
        <v>0</v>
      </c>
      <c r="BT19" s="179">
        <v>0</v>
      </c>
      <c r="BU19" s="179">
        <v>0</v>
      </c>
      <c r="BV19" s="179">
        <v>0</v>
      </c>
      <c r="BW19" s="179">
        <f t="shared" si="19"/>
        <v>0</v>
      </c>
      <c r="BX19" s="179">
        <v>0</v>
      </c>
      <c r="BY19" s="179">
        <v>0</v>
      </c>
      <c r="BZ19" s="179">
        <f t="shared" si="20"/>
        <v>0</v>
      </c>
      <c r="CA19" s="179">
        <v>0</v>
      </c>
      <c r="CB19" s="179">
        <v>0</v>
      </c>
      <c r="CC19" s="179">
        <v>0</v>
      </c>
      <c r="CD19" s="180">
        <f t="shared" si="13"/>
        <v>0</v>
      </c>
      <c r="CE19" s="184">
        <v>21956</v>
      </c>
    </row>
    <row r="20" spans="1:83" s="23" customFormat="1" ht="12" customHeight="1">
      <c r="A20" s="186" t="s">
        <v>85</v>
      </c>
      <c r="B20" s="187">
        <v>921</v>
      </c>
      <c r="C20" s="188">
        <v>1312</v>
      </c>
      <c r="D20" s="188">
        <v>19211</v>
      </c>
      <c r="E20" s="189">
        <f t="shared" si="14"/>
        <v>21444</v>
      </c>
      <c r="F20" s="190">
        <v>0</v>
      </c>
      <c r="G20" s="191">
        <v>0</v>
      </c>
      <c r="H20" s="191">
        <v>0</v>
      </c>
      <c r="I20" s="191">
        <v>0</v>
      </c>
      <c r="J20" s="192">
        <f t="shared" si="6"/>
        <v>0</v>
      </c>
      <c r="K20" s="190">
        <v>0</v>
      </c>
      <c r="L20" s="191">
        <v>0</v>
      </c>
      <c r="M20" s="191">
        <v>0</v>
      </c>
      <c r="N20" s="191">
        <f t="shared" si="11"/>
        <v>0</v>
      </c>
      <c r="O20" s="191">
        <v>0</v>
      </c>
      <c r="P20" s="191">
        <v>0</v>
      </c>
      <c r="Q20" s="191">
        <v>0</v>
      </c>
      <c r="R20" s="191">
        <v>0</v>
      </c>
      <c r="S20" s="191">
        <v>0</v>
      </c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  <c r="AB20" s="191">
        <v>0</v>
      </c>
      <c r="AC20" s="191">
        <v>0</v>
      </c>
      <c r="AD20" s="191">
        <v>0</v>
      </c>
      <c r="AE20" s="191">
        <v>0</v>
      </c>
      <c r="AF20" s="191">
        <v>0</v>
      </c>
      <c r="AG20" s="191">
        <v>0</v>
      </c>
      <c r="AH20" s="191">
        <v>0</v>
      </c>
      <c r="AI20" s="191">
        <v>0</v>
      </c>
      <c r="AJ20" s="191">
        <v>0</v>
      </c>
      <c r="AK20" s="191">
        <v>0</v>
      </c>
      <c r="AL20" s="191">
        <v>0</v>
      </c>
      <c r="AM20" s="191">
        <v>0</v>
      </c>
      <c r="AN20" s="191">
        <v>0</v>
      </c>
      <c r="AO20" s="193">
        <f t="shared" si="12"/>
        <v>0</v>
      </c>
      <c r="AP20" s="190">
        <v>0</v>
      </c>
      <c r="AQ20" s="191">
        <v>0</v>
      </c>
      <c r="AR20" s="192">
        <f t="shared" si="9"/>
        <v>0</v>
      </c>
      <c r="AS20" s="194">
        <v>0</v>
      </c>
      <c r="AT20" s="195">
        <f t="shared" si="10"/>
        <v>0</v>
      </c>
      <c r="AU20" s="187">
        <v>0</v>
      </c>
      <c r="AV20" s="188">
        <v>0</v>
      </c>
      <c r="AW20" s="188">
        <f t="shared" si="15"/>
        <v>0</v>
      </c>
      <c r="AX20" s="188">
        <v>28</v>
      </c>
      <c r="AY20" s="188">
        <v>0</v>
      </c>
      <c r="AZ20" s="188">
        <v>0</v>
      </c>
      <c r="BA20" s="188">
        <v>0</v>
      </c>
      <c r="BB20" s="188">
        <f t="shared" si="16"/>
        <v>28</v>
      </c>
      <c r="BC20" s="191">
        <v>0</v>
      </c>
      <c r="BD20" s="188">
        <v>0</v>
      </c>
      <c r="BE20" s="188">
        <v>0</v>
      </c>
      <c r="BF20" s="188">
        <f t="shared" si="17"/>
        <v>0</v>
      </c>
      <c r="BG20" s="188">
        <v>0</v>
      </c>
      <c r="BH20" s="188">
        <v>0</v>
      </c>
      <c r="BI20" s="188">
        <v>0</v>
      </c>
      <c r="BJ20" s="188">
        <v>0</v>
      </c>
      <c r="BK20" s="188">
        <f t="shared" si="18"/>
        <v>0</v>
      </c>
      <c r="BL20" s="188">
        <v>0</v>
      </c>
      <c r="BM20" s="188">
        <v>0</v>
      </c>
      <c r="BN20" s="188">
        <v>0</v>
      </c>
      <c r="BO20" s="188">
        <v>0</v>
      </c>
      <c r="BP20" s="188">
        <v>0</v>
      </c>
      <c r="BQ20" s="188">
        <v>0</v>
      </c>
      <c r="BR20" s="188">
        <v>0</v>
      </c>
      <c r="BS20" s="188">
        <v>0</v>
      </c>
      <c r="BT20" s="188">
        <v>0</v>
      </c>
      <c r="BU20" s="188">
        <v>0</v>
      </c>
      <c r="BV20" s="188">
        <v>0</v>
      </c>
      <c r="BW20" s="188">
        <f t="shared" si="19"/>
        <v>0</v>
      </c>
      <c r="BX20" s="188">
        <v>0</v>
      </c>
      <c r="BY20" s="188">
        <v>0</v>
      </c>
      <c r="BZ20" s="188">
        <f t="shared" si="20"/>
        <v>0</v>
      </c>
      <c r="CA20" s="188">
        <v>0</v>
      </c>
      <c r="CB20" s="188">
        <v>0</v>
      </c>
      <c r="CC20" s="188">
        <v>0</v>
      </c>
      <c r="CD20" s="189">
        <f t="shared" si="13"/>
        <v>28</v>
      </c>
      <c r="CE20" s="194">
        <v>21472</v>
      </c>
    </row>
    <row r="21" spans="1:83" s="23" customFormat="1" ht="12" customHeight="1">
      <c r="A21" s="177" t="s">
        <v>86</v>
      </c>
      <c r="B21" s="196">
        <v>315</v>
      </c>
      <c r="C21" s="197">
        <v>406</v>
      </c>
      <c r="D21" s="197">
        <v>10661</v>
      </c>
      <c r="E21" s="198">
        <f t="shared" si="14"/>
        <v>11382</v>
      </c>
      <c r="F21" s="199">
        <v>0</v>
      </c>
      <c r="G21" s="24">
        <v>0</v>
      </c>
      <c r="H21" s="24">
        <v>0</v>
      </c>
      <c r="I21" s="24">
        <v>0</v>
      </c>
      <c r="J21" s="200">
        <f t="shared" si="6"/>
        <v>0</v>
      </c>
      <c r="K21" s="199">
        <v>0</v>
      </c>
      <c r="L21" s="24">
        <v>0</v>
      </c>
      <c r="M21" s="24">
        <v>0</v>
      </c>
      <c r="N21" s="24">
        <f t="shared" si="11"/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01">
        <f t="shared" si="12"/>
        <v>0</v>
      </c>
      <c r="AP21" s="199">
        <v>0</v>
      </c>
      <c r="AQ21" s="24">
        <v>0</v>
      </c>
      <c r="AR21" s="200">
        <f t="shared" si="9"/>
        <v>0</v>
      </c>
      <c r="AS21" s="202">
        <v>0</v>
      </c>
      <c r="AT21" s="203">
        <f t="shared" si="10"/>
        <v>0</v>
      </c>
      <c r="AU21" s="196">
        <v>0</v>
      </c>
      <c r="AV21" s="197">
        <v>0</v>
      </c>
      <c r="AW21" s="197">
        <f t="shared" si="15"/>
        <v>0</v>
      </c>
      <c r="AX21" s="197">
        <v>0</v>
      </c>
      <c r="AY21" s="197">
        <v>0</v>
      </c>
      <c r="AZ21" s="197">
        <v>0</v>
      </c>
      <c r="BA21" s="197">
        <v>0</v>
      </c>
      <c r="BB21" s="197">
        <f t="shared" si="16"/>
        <v>0</v>
      </c>
      <c r="BC21" s="24">
        <v>0</v>
      </c>
      <c r="BD21" s="197">
        <v>0</v>
      </c>
      <c r="BE21" s="197">
        <v>0</v>
      </c>
      <c r="BF21" s="197">
        <f t="shared" si="17"/>
        <v>0</v>
      </c>
      <c r="BG21" s="197">
        <v>0</v>
      </c>
      <c r="BH21" s="197">
        <v>0</v>
      </c>
      <c r="BI21" s="197">
        <v>0</v>
      </c>
      <c r="BJ21" s="197">
        <v>0</v>
      </c>
      <c r="BK21" s="197">
        <f t="shared" si="18"/>
        <v>0</v>
      </c>
      <c r="BL21" s="197">
        <v>0</v>
      </c>
      <c r="BM21" s="197">
        <v>0</v>
      </c>
      <c r="BN21" s="197">
        <v>0</v>
      </c>
      <c r="BO21" s="197">
        <v>0</v>
      </c>
      <c r="BP21" s="197">
        <v>0</v>
      </c>
      <c r="BQ21" s="197">
        <v>0</v>
      </c>
      <c r="BR21" s="197">
        <v>0</v>
      </c>
      <c r="BS21" s="197">
        <v>0</v>
      </c>
      <c r="BT21" s="197">
        <v>0</v>
      </c>
      <c r="BU21" s="197">
        <v>0</v>
      </c>
      <c r="BV21" s="197">
        <v>0</v>
      </c>
      <c r="BW21" s="197">
        <f t="shared" si="19"/>
        <v>0</v>
      </c>
      <c r="BX21" s="197">
        <v>0</v>
      </c>
      <c r="BY21" s="197">
        <v>0</v>
      </c>
      <c r="BZ21" s="197">
        <f t="shared" si="20"/>
        <v>0</v>
      </c>
      <c r="CA21" s="197">
        <v>0</v>
      </c>
      <c r="CB21" s="197">
        <v>0</v>
      </c>
      <c r="CC21" s="197">
        <v>0</v>
      </c>
      <c r="CD21" s="198">
        <f t="shared" si="13"/>
        <v>0</v>
      </c>
      <c r="CE21" s="202">
        <v>11382</v>
      </c>
    </row>
    <row r="22" spans="1:83" s="23" customFormat="1" ht="12" customHeight="1">
      <c r="A22" s="162" t="s">
        <v>333</v>
      </c>
      <c r="B22" s="204">
        <f>SUM(B23:B27)</f>
        <v>63</v>
      </c>
      <c r="C22" s="205">
        <f t="shared" ref="C22:AJ22" si="21">SUM(C23:C27)</f>
        <v>299</v>
      </c>
      <c r="D22" s="205">
        <f t="shared" si="21"/>
        <v>25</v>
      </c>
      <c r="E22" s="206">
        <f>SUM(B22:D22)</f>
        <v>387</v>
      </c>
      <c r="F22" s="204">
        <f t="shared" si="21"/>
        <v>18475</v>
      </c>
      <c r="G22" s="205">
        <f t="shared" si="21"/>
        <v>201708</v>
      </c>
      <c r="H22" s="205">
        <f t="shared" si="21"/>
        <v>70684</v>
      </c>
      <c r="I22" s="205">
        <f t="shared" si="21"/>
        <v>11173</v>
      </c>
      <c r="J22" s="207">
        <f t="shared" si="6"/>
        <v>302040</v>
      </c>
      <c r="K22" s="204">
        <f t="shared" si="21"/>
        <v>0</v>
      </c>
      <c r="L22" s="205">
        <f t="shared" si="21"/>
        <v>0</v>
      </c>
      <c r="M22" s="205">
        <f t="shared" si="21"/>
        <v>9</v>
      </c>
      <c r="N22" s="205">
        <f t="shared" ref="N22" si="22">SUM(N23:N27)</f>
        <v>9</v>
      </c>
      <c r="O22" s="205">
        <f t="shared" si="21"/>
        <v>0</v>
      </c>
      <c r="P22" s="205">
        <f t="shared" si="21"/>
        <v>0</v>
      </c>
      <c r="Q22" s="205">
        <f t="shared" si="21"/>
        <v>0</v>
      </c>
      <c r="R22" s="205">
        <f t="shared" si="21"/>
        <v>0</v>
      </c>
      <c r="S22" s="205">
        <f t="shared" si="21"/>
        <v>0</v>
      </c>
      <c r="T22" s="205">
        <f t="shared" si="21"/>
        <v>0</v>
      </c>
      <c r="U22" s="205">
        <f t="shared" si="21"/>
        <v>0</v>
      </c>
      <c r="V22" s="205">
        <f t="shared" si="21"/>
        <v>0</v>
      </c>
      <c r="W22" s="205">
        <f t="shared" si="21"/>
        <v>43</v>
      </c>
      <c r="X22" s="205">
        <f t="shared" si="21"/>
        <v>0</v>
      </c>
      <c r="Y22" s="205">
        <f t="shared" si="21"/>
        <v>297</v>
      </c>
      <c r="Z22" s="205">
        <f t="shared" si="21"/>
        <v>100</v>
      </c>
      <c r="AA22" s="205">
        <f t="shared" si="21"/>
        <v>27</v>
      </c>
      <c r="AB22" s="205">
        <f t="shared" si="21"/>
        <v>2</v>
      </c>
      <c r="AC22" s="205">
        <f t="shared" si="21"/>
        <v>0</v>
      </c>
      <c r="AD22" s="205">
        <f t="shared" si="21"/>
        <v>551</v>
      </c>
      <c r="AE22" s="205">
        <f t="shared" si="21"/>
        <v>883</v>
      </c>
      <c r="AF22" s="205">
        <f t="shared" si="21"/>
        <v>24</v>
      </c>
      <c r="AG22" s="205">
        <f t="shared" si="21"/>
        <v>31</v>
      </c>
      <c r="AH22" s="205">
        <f t="shared" si="21"/>
        <v>0</v>
      </c>
      <c r="AI22" s="205">
        <f t="shared" si="21"/>
        <v>0</v>
      </c>
      <c r="AJ22" s="205">
        <f t="shared" si="21"/>
        <v>3</v>
      </c>
      <c r="AK22" s="205">
        <f t="shared" ref="AK22:CE22" si="23">SUM(AK23:AK27)</f>
        <v>0</v>
      </c>
      <c r="AL22" s="205">
        <f t="shared" si="23"/>
        <v>0</v>
      </c>
      <c r="AM22" s="205">
        <f t="shared" si="23"/>
        <v>89</v>
      </c>
      <c r="AN22" s="205">
        <f t="shared" si="23"/>
        <v>0</v>
      </c>
      <c r="AO22" s="208">
        <f t="shared" si="12"/>
        <v>2059</v>
      </c>
      <c r="AP22" s="204">
        <f t="shared" si="23"/>
        <v>0</v>
      </c>
      <c r="AQ22" s="205">
        <f t="shared" si="23"/>
        <v>0</v>
      </c>
      <c r="AR22" s="207">
        <f t="shared" si="9"/>
        <v>0</v>
      </c>
      <c r="AS22" s="209">
        <f t="shared" si="23"/>
        <v>0</v>
      </c>
      <c r="AT22" s="210">
        <f t="shared" si="10"/>
        <v>304099</v>
      </c>
      <c r="AU22" s="204">
        <f t="shared" si="23"/>
        <v>0</v>
      </c>
      <c r="AV22" s="205">
        <f t="shared" si="23"/>
        <v>427</v>
      </c>
      <c r="AW22" s="205">
        <f t="shared" si="15"/>
        <v>427</v>
      </c>
      <c r="AX22" s="205">
        <f t="shared" si="23"/>
        <v>0</v>
      </c>
      <c r="AY22" s="205">
        <f t="shared" si="23"/>
        <v>0</v>
      </c>
      <c r="AZ22" s="205">
        <f t="shared" si="23"/>
        <v>0</v>
      </c>
      <c r="BA22" s="205">
        <f t="shared" si="23"/>
        <v>0</v>
      </c>
      <c r="BB22" s="205">
        <f t="shared" si="16"/>
        <v>0</v>
      </c>
      <c r="BC22" s="205">
        <f>SUM(BC23:BC27)</f>
        <v>14</v>
      </c>
      <c r="BD22" s="205">
        <f t="shared" si="23"/>
        <v>0</v>
      </c>
      <c r="BE22" s="205">
        <f t="shared" si="23"/>
        <v>0</v>
      </c>
      <c r="BF22" s="205">
        <f t="shared" si="17"/>
        <v>0</v>
      </c>
      <c r="BG22" s="205">
        <f t="shared" si="23"/>
        <v>0</v>
      </c>
      <c r="BH22" s="205">
        <f t="shared" si="23"/>
        <v>0</v>
      </c>
      <c r="BI22" s="205">
        <f t="shared" si="23"/>
        <v>0</v>
      </c>
      <c r="BJ22" s="205">
        <f t="shared" si="23"/>
        <v>0</v>
      </c>
      <c r="BK22" s="205">
        <f>SUM(BG22:BJ22)</f>
        <v>0</v>
      </c>
      <c r="BL22" s="205">
        <f t="shared" si="23"/>
        <v>0</v>
      </c>
      <c r="BM22" s="205">
        <f t="shared" si="23"/>
        <v>0</v>
      </c>
      <c r="BN22" s="205">
        <f t="shared" si="23"/>
        <v>0</v>
      </c>
      <c r="BO22" s="205">
        <f t="shared" si="23"/>
        <v>0</v>
      </c>
      <c r="BP22" s="205">
        <f t="shared" si="23"/>
        <v>0</v>
      </c>
      <c r="BQ22" s="205">
        <f t="shared" si="23"/>
        <v>0</v>
      </c>
      <c r="BR22" s="205">
        <f t="shared" si="23"/>
        <v>0</v>
      </c>
      <c r="BS22" s="205">
        <f t="shared" si="23"/>
        <v>0</v>
      </c>
      <c r="BT22" s="205">
        <f t="shared" si="23"/>
        <v>0</v>
      </c>
      <c r="BU22" s="205">
        <f t="shared" si="23"/>
        <v>0</v>
      </c>
      <c r="BV22" s="205">
        <f t="shared" si="23"/>
        <v>0</v>
      </c>
      <c r="BW22" s="205">
        <f t="shared" si="19"/>
        <v>0</v>
      </c>
      <c r="BX22" s="205">
        <f t="shared" si="23"/>
        <v>0</v>
      </c>
      <c r="BY22" s="205">
        <f t="shared" si="23"/>
        <v>0</v>
      </c>
      <c r="BZ22" s="205">
        <f t="shared" si="20"/>
        <v>0</v>
      </c>
      <c r="CA22" s="205">
        <f t="shared" si="23"/>
        <v>0</v>
      </c>
      <c r="CB22" s="205">
        <f t="shared" si="23"/>
        <v>0</v>
      </c>
      <c r="CC22" s="205">
        <f t="shared" si="23"/>
        <v>0</v>
      </c>
      <c r="CD22" s="206">
        <f t="shared" si="13"/>
        <v>441</v>
      </c>
      <c r="CE22" s="209">
        <f t="shared" si="23"/>
        <v>304927</v>
      </c>
    </row>
    <row r="23" spans="1:83" s="23" customFormat="1" ht="12" customHeight="1">
      <c r="A23" s="177" t="s">
        <v>87</v>
      </c>
      <c r="B23" s="178">
        <v>0</v>
      </c>
      <c r="C23" s="179">
        <v>0</v>
      </c>
      <c r="D23" s="179">
        <v>0</v>
      </c>
      <c r="E23" s="211">
        <f t="shared" si="14"/>
        <v>0</v>
      </c>
      <c r="F23" s="178">
        <v>1444</v>
      </c>
      <c r="G23" s="179">
        <v>0</v>
      </c>
      <c r="H23" s="179">
        <v>0</v>
      </c>
      <c r="I23" s="179">
        <v>0</v>
      </c>
      <c r="J23" s="182">
        <f t="shared" si="6"/>
        <v>1444</v>
      </c>
      <c r="K23" s="181">
        <v>0</v>
      </c>
      <c r="L23" s="22">
        <v>0</v>
      </c>
      <c r="M23" s="22">
        <v>0</v>
      </c>
      <c r="N23" s="22">
        <f>SUM(K23:M23)</f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5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2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183">
        <f t="shared" si="12"/>
        <v>7</v>
      </c>
      <c r="AP23" s="178">
        <v>0</v>
      </c>
      <c r="AQ23" s="179">
        <v>0</v>
      </c>
      <c r="AR23" s="212">
        <f t="shared" si="9"/>
        <v>0</v>
      </c>
      <c r="AS23" s="213">
        <v>0</v>
      </c>
      <c r="AT23" s="214">
        <f t="shared" si="10"/>
        <v>1451</v>
      </c>
      <c r="AU23" s="178">
        <v>0</v>
      </c>
      <c r="AV23" s="179">
        <v>0</v>
      </c>
      <c r="AW23" s="179">
        <f t="shared" si="15"/>
        <v>0</v>
      </c>
      <c r="AX23" s="179">
        <v>0</v>
      </c>
      <c r="AY23" s="179">
        <v>0</v>
      </c>
      <c r="AZ23" s="179">
        <v>0</v>
      </c>
      <c r="BA23" s="179">
        <v>0</v>
      </c>
      <c r="BB23" s="179">
        <f t="shared" si="16"/>
        <v>0</v>
      </c>
      <c r="BC23" s="22">
        <v>0</v>
      </c>
      <c r="BD23" s="179">
        <v>0</v>
      </c>
      <c r="BE23" s="179">
        <v>0</v>
      </c>
      <c r="BF23" s="179">
        <f t="shared" si="17"/>
        <v>0</v>
      </c>
      <c r="BG23" s="179">
        <v>0</v>
      </c>
      <c r="BH23" s="179">
        <v>0</v>
      </c>
      <c r="BI23" s="179">
        <v>0</v>
      </c>
      <c r="BJ23" s="179">
        <v>0</v>
      </c>
      <c r="BK23" s="179">
        <f t="shared" si="18"/>
        <v>0</v>
      </c>
      <c r="BL23" s="179">
        <v>0</v>
      </c>
      <c r="BM23" s="179">
        <v>0</v>
      </c>
      <c r="BN23" s="179">
        <v>0</v>
      </c>
      <c r="BO23" s="179">
        <v>0</v>
      </c>
      <c r="BP23" s="179">
        <v>0</v>
      </c>
      <c r="BQ23" s="179">
        <v>0</v>
      </c>
      <c r="BR23" s="179">
        <v>0</v>
      </c>
      <c r="BS23" s="179">
        <v>0</v>
      </c>
      <c r="BT23" s="179">
        <v>0</v>
      </c>
      <c r="BU23" s="179">
        <v>0</v>
      </c>
      <c r="BV23" s="179">
        <v>0</v>
      </c>
      <c r="BW23" s="179">
        <f t="shared" si="19"/>
        <v>0</v>
      </c>
      <c r="BX23" s="179">
        <v>0</v>
      </c>
      <c r="BY23" s="179">
        <v>0</v>
      </c>
      <c r="BZ23" s="179">
        <f t="shared" si="20"/>
        <v>0</v>
      </c>
      <c r="CA23" s="179">
        <v>0</v>
      </c>
      <c r="CB23" s="179">
        <v>0</v>
      </c>
      <c r="CC23" s="179">
        <v>0</v>
      </c>
      <c r="CD23" s="180">
        <f t="shared" si="13"/>
        <v>0</v>
      </c>
      <c r="CE23" s="184">
        <v>1451</v>
      </c>
    </row>
    <row r="24" spans="1:83" s="23" customFormat="1" ht="12" customHeight="1">
      <c r="A24" s="186" t="s">
        <v>88</v>
      </c>
      <c r="B24" s="187">
        <v>63</v>
      </c>
      <c r="C24" s="188">
        <v>299</v>
      </c>
      <c r="D24" s="188">
        <v>25</v>
      </c>
      <c r="E24" s="189">
        <f t="shared" si="14"/>
        <v>387</v>
      </c>
      <c r="F24" s="187">
        <v>17002</v>
      </c>
      <c r="G24" s="188">
        <v>5</v>
      </c>
      <c r="H24" s="188">
        <v>0</v>
      </c>
      <c r="I24" s="188">
        <v>49</v>
      </c>
      <c r="J24" s="192">
        <f t="shared" si="6"/>
        <v>17056</v>
      </c>
      <c r="K24" s="190">
        <v>0</v>
      </c>
      <c r="L24" s="191">
        <v>0</v>
      </c>
      <c r="M24" s="191">
        <v>9</v>
      </c>
      <c r="N24" s="191">
        <f>SUM(K24:M24)</f>
        <v>9</v>
      </c>
      <c r="O24" s="191">
        <v>0</v>
      </c>
      <c r="P24" s="191">
        <v>0</v>
      </c>
      <c r="Q24" s="191">
        <v>0</v>
      </c>
      <c r="R24" s="191">
        <v>0</v>
      </c>
      <c r="S24" s="191">
        <v>0</v>
      </c>
      <c r="T24" s="191">
        <v>0</v>
      </c>
      <c r="U24" s="191">
        <v>0</v>
      </c>
      <c r="V24" s="191">
        <v>0</v>
      </c>
      <c r="W24" s="191">
        <v>0</v>
      </c>
      <c r="X24" s="191">
        <v>0</v>
      </c>
      <c r="Y24" s="191">
        <v>215</v>
      </c>
      <c r="Z24" s="191">
        <v>100</v>
      </c>
      <c r="AA24" s="191">
        <v>27</v>
      </c>
      <c r="AB24" s="191">
        <v>2</v>
      </c>
      <c r="AC24" s="191">
        <v>0</v>
      </c>
      <c r="AD24" s="191">
        <v>551</v>
      </c>
      <c r="AE24" s="191">
        <v>3</v>
      </c>
      <c r="AF24" s="191">
        <v>11</v>
      </c>
      <c r="AG24" s="191">
        <v>2</v>
      </c>
      <c r="AH24" s="191">
        <v>0</v>
      </c>
      <c r="AI24" s="191">
        <v>0</v>
      </c>
      <c r="AJ24" s="191">
        <v>0</v>
      </c>
      <c r="AK24" s="191">
        <v>0</v>
      </c>
      <c r="AL24" s="191">
        <v>0</v>
      </c>
      <c r="AM24" s="191">
        <v>0</v>
      </c>
      <c r="AN24" s="191">
        <v>0</v>
      </c>
      <c r="AO24" s="193">
        <f t="shared" si="12"/>
        <v>920</v>
      </c>
      <c r="AP24" s="187">
        <v>0</v>
      </c>
      <c r="AQ24" s="188">
        <v>0</v>
      </c>
      <c r="AR24" s="215">
        <f t="shared" si="9"/>
        <v>0</v>
      </c>
      <c r="AS24" s="216">
        <v>0</v>
      </c>
      <c r="AT24" s="217">
        <f t="shared" si="10"/>
        <v>17976</v>
      </c>
      <c r="AU24" s="187">
        <v>0</v>
      </c>
      <c r="AV24" s="188">
        <v>138</v>
      </c>
      <c r="AW24" s="188">
        <f t="shared" si="15"/>
        <v>138</v>
      </c>
      <c r="AX24" s="188">
        <v>0</v>
      </c>
      <c r="AY24" s="188">
        <v>0</v>
      </c>
      <c r="AZ24" s="188">
        <v>0</v>
      </c>
      <c r="BA24" s="188">
        <v>0</v>
      </c>
      <c r="BB24" s="188">
        <f t="shared" si="16"/>
        <v>0</v>
      </c>
      <c r="BC24" s="191">
        <v>0</v>
      </c>
      <c r="BD24" s="188">
        <v>0</v>
      </c>
      <c r="BE24" s="188">
        <v>0</v>
      </c>
      <c r="BF24" s="188">
        <f t="shared" si="17"/>
        <v>0</v>
      </c>
      <c r="BG24" s="188">
        <v>0</v>
      </c>
      <c r="BH24" s="188">
        <v>0</v>
      </c>
      <c r="BI24" s="188">
        <v>0</v>
      </c>
      <c r="BJ24" s="188">
        <v>0</v>
      </c>
      <c r="BK24" s="188">
        <f t="shared" si="18"/>
        <v>0</v>
      </c>
      <c r="BL24" s="188">
        <v>0</v>
      </c>
      <c r="BM24" s="188">
        <v>0</v>
      </c>
      <c r="BN24" s="188">
        <v>0</v>
      </c>
      <c r="BO24" s="188">
        <v>0</v>
      </c>
      <c r="BP24" s="188">
        <v>0</v>
      </c>
      <c r="BQ24" s="188">
        <v>0</v>
      </c>
      <c r="BR24" s="188">
        <v>0</v>
      </c>
      <c r="BS24" s="188">
        <v>0</v>
      </c>
      <c r="BT24" s="188">
        <v>0</v>
      </c>
      <c r="BU24" s="188">
        <v>0</v>
      </c>
      <c r="BV24" s="188">
        <v>0</v>
      </c>
      <c r="BW24" s="188">
        <f t="shared" si="19"/>
        <v>0</v>
      </c>
      <c r="BX24" s="188">
        <v>0</v>
      </c>
      <c r="BY24" s="188">
        <v>0</v>
      </c>
      <c r="BZ24" s="188">
        <f t="shared" si="20"/>
        <v>0</v>
      </c>
      <c r="CA24" s="188">
        <v>0</v>
      </c>
      <c r="CB24" s="188">
        <v>0</v>
      </c>
      <c r="CC24" s="188">
        <v>0</v>
      </c>
      <c r="CD24" s="189">
        <f t="shared" si="13"/>
        <v>138</v>
      </c>
      <c r="CE24" s="194">
        <v>18501</v>
      </c>
    </row>
    <row r="25" spans="1:83" s="23" customFormat="1" ht="12" customHeight="1">
      <c r="A25" s="177" t="s">
        <v>89</v>
      </c>
      <c r="B25" s="178">
        <v>0</v>
      </c>
      <c r="C25" s="179">
        <v>0</v>
      </c>
      <c r="D25" s="179">
        <v>0</v>
      </c>
      <c r="E25" s="180">
        <f t="shared" si="14"/>
        <v>0</v>
      </c>
      <c r="F25" s="178">
        <v>10</v>
      </c>
      <c r="G25" s="179">
        <v>201703</v>
      </c>
      <c r="H25" s="179">
        <v>0</v>
      </c>
      <c r="I25" s="179">
        <v>0</v>
      </c>
      <c r="J25" s="182">
        <f t="shared" si="6"/>
        <v>201713</v>
      </c>
      <c r="K25" s="181">
        <v>0</v>
      </c>
      <c r="L25" s="22">
        <v>0</v>
      </c>
      <c r="M25" s="22">
        <v>0</v>
      </c>
      <c r="N25" s="22">
        <f>SUM(K25:M25)</f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38</v>
      </c>
      <c r="X25" s="22">
        <v>0</v>
      </c>
      <c r="Y25" s="22">
        <v>66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27</v>
      </c>
      <c r="AH25" s="22">
        <v>0</v>
      </c>
      <c r="AI25" s="22">
        <v>0</v>
      </c>
      <c r="AJ25" s="22">
        <v>3</v>
      </c>
      <c r="AK25" s="22">
        <v>0</v>
      </c>
      <c r="AL25" s="22">
        <v>0</v>
      </c>
      <c r="AM25" s="22">
        <v>89</v>
      </c>
      <c r="AN25" s="22">
        <v>0</v>
      </c>
      <c r="AO25" s="183">
        <f t="shared" si="12"/>
        <v>223</v>
      </c>
      <c r="AP25" s="178">
        <v>0</v>
      </c>
      <c r="AQ25" s="179">
        <v>0</v>
      </c>
      <c r="AR25" s="212">
        <f t="shared" si="9"/>
        <v>0</v>
      </c>
      <c r="AS25" s="213">
        <v>0</v>
      </c>
      <c r="AT25" s="218">
        <f t="shared" si="10"/>
        <v>201936</v>
      </c>
      <c r="AU25" s="178">
        <v>0</v>
      </c>
      <c r="AV25" s="179">
        <v>289</v>
      </c>
      <c r="AW25" s="179">
        <f t="shared" si="15"/>
        <v>289</v>
      </c>
      <c r="AX25" s="179">
        <v>0</v>
      </c>
      <c r="AY25" s="179">
        <v>0</v>
      </c>
      <c r="AZ25" s="179">
        <v>0</v>
      </c>
      <c r="BA25" s="179">
        <v>0</v>
      </c>
      <c r="BB25" s="179">
        <f t="shared" si="16"/>
        <v>0</v>
      </c>
      <c r="BC25" s="22">
        <v>14</v>
      </c>
      <c r="BD25" s="179">
        <v>0</v>
      </c>
      <c r="BE25" s="179">
        <v>0</v>
      </c>
      <c r="BF25" s="179">
        <f t="shared" si="17"/>
        <v>0</v>
      </c>
      <c r="BG25" s="179">
        <v>0</v>
      </c>
      <c r="BH25" s="179">
        <v>0</v>
      </c>
      <c r="BI25" s="179">
        <v>0</v>
      </c>
      <c r="BJ25" s="179">
        <v>0</v>
      </c>
      <c r="BK25" s="179">
        <f t="shared" si="18"/>
        <v>0</v>
      </c>
      <c r="BL25" s="179">
        <v>0</v>
      </c>
      <c r="BM25" s="179">
        <v>0</v>
      </c>
      <c r="BN25" s="179">
        <v>0</v>
      </c>
      <c r="BO25" s="179">
        <v>0</v>
      </c>
      <c r="BP25" s="179">
        <v>0</v>
      </c>
      <c r="BQ25" s="179">
        <v>0</v>
      </c>
      <c r="BR25" s="179">
        <v>0</v>
      </c>
      <c r="BS25" s="179">
        <v>0</v>
      </c>
      <c r="BT25" s="179">
        <v>0</v>
      </c>
      <c r="BU25" s="179">
        <v>0</v>
      </c>
      <c r="BV25" s="179">
        <v>0</v>
      </c>
      <c r="BW25" s="179">
        <f t="shared" si="19"/>
        <v>0</v>
      </c>
      <c r="BX25" s="179">
        <v>0</v>
      </c>
      <c r="BY25" s="179">
        <v>0</v>
      </c>
      <c r="BZ25" s="179">
        <f t="shared" si="20"/>
        <v>0</v>
      </c>
      <c r="CA25" s="179">
        <v>0</v>
      </c>
      <c r="CB25" s="179">
        <v>0</v>
      </c>
      <c r="CC25" s="179">
        <v>0</v>
      </c>
      <c r="CD25" s="180">
        <f t="shared" si="13"/>
        <v>303</v>
      </c>
      <c r="CE25" s="184">
        <v>202239</v>
      </c>
    </row>
    <row r="26" spans="1:83" s="23" customFormat="1" ht="12" customHeight="1">
      <c r="A26" s="186" t="s">
        <v>90</v>
      </c>
      <c r="B26" s="187">
        <v>0</v>
      </c>
      <c r="C26" s="188">
        <v>0</v>
      </c>
      <c r="D26" s="188">
        <v>0</v>
      </c>
      <c r="E26" s="189">
        <f t="shared" si="14"/>
        <v>0</v>
      </c>
      <c r="F26" s="187">
        <v>0</v>
      </c>
      <c r="G26" s="188">
        <v>0</v>
      </c>
      <c r="H26" s="188">
        <v>70682</v>
      </c>
      <c r="I26" s="188">
        <v>0</v>
      </c>
      <c r="J26" s="192">
        <f t="shared" si="6"/>
        <v>70682</v>
      </c>
      <c r="K26" s="190">
        <v>0</v>
      </c>
      <c r="L26" s="191">
        <v>0</v>
      </c>
      <c r="M26" s="191">
        <v>0</v>
      </c>
      <c r="N26" s="191">
        <f>SUM(K26:M26)</f>
        <v>0</v>
      </c>
      <c r="O26" s="191">
        <v>0</v>
      </c>
      <c r="P26" s="191">
        <v>0</v>
      </c>
      <c r="Q26" s="191">
        <v>0</v>
      </c>
      <c r="R26" s="191">
        <v>0</v>
      </c>
      <c r="S26" s="191">
        <v>0</v>
      </c>
      <c r="T26" s="191">
        <v>0</v>
      </c>
      <c r="U26" s="191">
        <v>0</v>
      </c>
      <c r="V26" s="191">
        <v>0</v>
      </c>
      <c r="W26" s="191">
        <v>0</v>
      </c>
      <c r="X26" s="191">
        <v>0</v>
      </c>
      <c r="Y26" s="191">
        <v>0</v>
      </c>
      <c r="Z26" s="191">
        <v>0</v>
      </c>
      <c r="AA26" s="191">
        <v>0</v>
      </c>
      <c r="AB26" s="191">
        <v>0</v>
      </c>
      <c r="AC26" s="191">
        <v>0</v>
      </c>
      <c r="AD26" s="191">
        <v>0</v>
      </c>
      <c r="AE26" s="191">
        <v>346</v>
      </c>
      <c r="AF26" s="191">
        <v>0</v>
      </c>
      <c r="AG26" s="191">
        <v>0</v>
      </c>
      <c r="AH26" s="191">
        <v>0</v>
      </c>
      <c r="AI26" s="191">
        <v>0</v>
      </c>
      <c r="AJ26" s="191">
        <v>0</v>
      </c>
      <c r="AK26" s="191">
        <v>0</v>
      </c>
      <c r="AL26" s="191">
        <v>0</v>
      </c>
      <c r="AM26" s="191">
        <v>0</v>
      </c>
      <c r="AN26" s="191">
        <v>0</v>
      </c>
      <c r="AO26" s="193">
        <f t="shared" si="12"/>
        <v>346</v>
      </c>
      <c r="AP26" s="187">
        <v>0</v>
      </c>
      <c r="AQ26" s="188">
        <v>0</v>
      </c>
      <c r="AR26" s="215">
        <f t="shared" si="9"/>
        <v>0</v>
      </c>
      <c r="AS26" s="216">
        <v>0</v>
      </c>
      <c r="AT26" s="217">
        <f t="shared" si="10"/>
        <v>71028</v>
      </c>
      <c r="AU26" s="187">
        <v>0</v>
      </c>
      <c r="AV26" s="188">
        <v>0</v>
      </c>
      <c r="AW26" s="188">
        <f t="shared" si="15"/>
        <v>0</v>
      </c>
      <c r="AX26" s="188">
        <v>0</v>
      </c>
      <c r="AY26" s="188">
        <v>0</v>
      </c>
      <c r="AZ26" s="188">
        <v>0</v>
      </c>
      <c r="BA26" s="188">
        <v>0</v>
      </c>
      <c r="BB26" s="188">
        <f t="shared" si="16"/>
        <v>0</v>
      </c>
      <c r="BC26" s="191">
        <v>0</v>
      </c>
      <c r="BD26" s="188">
        <v>0</v>
      </c>
      <c r="BE26" s="188">
        <v>0</v>
      </c>
      <c r="BF26" s="188">
        <f t="shared" si="17"/>
        <v>0</v>
      </c>
      <c r="BG26" s="188">
        <v>0</v>
      </c>
      <c r="BH26" s="188">
        <v>0</v>
      </c>
      <c r="BI26" s="188">
        <v>0</v>
      </c>
      <c r="BJ26" s="188">
        <v>0</v>
      </c>
      <c r="BK26" s="188">
        <f t="shared" si="18"/>
        <v>0</v>
      </c>
      <c r="BL26" s="188">
        <v>0</v>
      </c>
      <c r="BM26" s="188">
        <v>0</v>
      </c>
      <c r="BN26" s="188">
        <v>0</v>
      </c>
      <c r="BO26" s="188">
        <v>0</v>
      </c>
      <c r="BP26" s="188">
        <v>0</v>
      </c>
      <c r="BQ26" s="188">
        <v>0</v>
      </c>
      <c r="BR26" s="188">
        <v>0</v>
      </c>
      <c r="BS26" s="188">
        <v>0</v>
      </c>
      <c r="BT26" s="188">
        <v>0</v>
      </c>
      <c r="BU26" s="188">
        <v>0</v>
      </c>
      <c r="BV26" s="188">
        <v>0</v>
      </c>
      <c r="BW26" s="188">
        <f t="shared" si="19"/>
        <v>0</v>
      </c>
      <c r="BX26" s="188">
        <v>0</v>
      </c>
      <c r="BY26" s="188">
        <v>0</v>
      </c>
      <c r="BZ26" s="188">
        <f t="shared" si="20"/>
        <v>0</v>
      </c>
      <c r="CA26" s="188">
        <v>0</v>
      </c>
      <c r="CB26" s="188">
        <v>0</v>
      </c>
      <c r="CC26" s="188">
        <v>0</v>
      </c>
      <c r="CD26" s="189">
        <f t="shared" si="13"/>
        <v>0</v>
      </c>
      <c r="CE26" s="194">
        <v>71028</v>
      </c>
    </row>
    <row r="27" spans="1:83" s="23" customFormat="1" ht="12" customHeight="1">
      <c r="A27" s="177" t="s">
        <v>91</v>
      </c>
      <c r="B27" s="196">
        <v>0</v>
      </c>
      <c r="C27" s="197">
        <v>0</v>
      </c>
      <c r="D27" s="197">
        <v>0</v>
      </c>
      <c r="E27" s="198">
        <f t="shared" si="14"/>
        <v>0</v>
      </c>
      <c r="F27" s="196">
        <v>19</v>
      </c>
      <c r="G27" s="197">
        <v>0</v>
      </c>
      <c r="H27" s="197">
        <v>2</v>
      </c>
      <c r="I27" s="197">
        <v>11124</v>
      </c>
      <c r="J27" s="200">
        <f t="shared" si="6"/>
        <v>11145</v>
      </c>
      <c r="K27" s="199">
        <v>0</v>
      </c>
      <c r="L27" s="24">
        <v>0</v>
      </c>
      <c r="M27" s="24">
        <v>0</v>
      </c>
      <c r="N27" s="24">
        <f>SUM(K27:M27)</f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16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532</v>
      </c>
      <c r="AF27" s="24">
        <v>13</v>
      </c>
      <c r="AG27" s="24">
        <v>2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01">
        <f t="shared" si="12"/>
        <v>563</v>
      </c>
      <c r="AP27" s="196">
        <v>0</v>
      </c>
      <c r="AQ27" s="197">
        <v>0</v>
      </c>
      <c r="AR27" s="219">
        <f t="shared" si="9"/>
        <v>0</v>
      </c>
      <c r="AS27" s="220">
        <v>0</v>
      </c>
      <c r="AT27" s="221">
        <f t="shared" si="10"/>
        <v>11708</v>
      </c>
      <c r="AU27" s="196">
        <v>0</v>
      </c>
      <c r="AV27" s="197">
        <v>0</v>
      </c>
      <c r="AW27" s="197">
        <f t="shared" si="15"/>
        <v>0</v>
      </c>
      <c r="AX27" s="197">
        <v>0</v>
      </c>
      <c r="AY27" s="197">
        <v>0</v>
      </c>
      <c r="AZ27" s="197">
        <v>0</v>
      </c>
      <c r="BA27" s="197">
        <v>0</v>
      </c>
      <c r="BB27" s="197">
        <f t="shared" si="16"/>
        <v>0</v>
      </c>
      <c r="BC27" s="24">
        <v>0</v>
      </c>
      <c r="BD27" s="197">
        <v>0</v>
      </c>
      <c r="BE27" s="197">
        <v>0</v>
      </c>
      <c r="BF27" s="197">
        <f t="shared" si="17"/>
        <v>0</v>
      </c>
      <c r="BG27" s="197">
        <v>0</v>
      </c>
      <c r="BH27" s="197">
        <v>0</v>
      </c>
      <c r="BI27" s="197">
        <v>0</v>
      </c>
      <c r="BJ27" s="197">
        <v>0</v>
      </c>
      <c r="BK27" s="197">
        <f t="shared" si="18"/>
        <v>0</v>
      </c>
      <c r="BL27" s="197">
        <v>0</v>
      </c>
      <c r="BM27" s="197">
        <v>0</v>
      </c>
      <c r="BN27" s="197">
        <v>0</v>
      </c>
      <c r="BO27" s="197">
        <v>0</v>
      </c>
      <c r="BP27" s="197">
        <v>0</v>
      </c>
      <c r="BQ27" s="197">
        <v>0</v>
      </c>
      <c r="BR27" s="197">
        <v>0</v>
      </c>
      <c r="BS27" s="197">
        <v>0</v>
      </c>
      <c r="BT27" s="197">
        <v>0</v>
      </c>
      <c r="BU27" s="197">
        <v>0</v>
      </c>
      <c r="BV27" s="197">
        <v>0</v>
      </c>
      <c r="BW27" s="197">
        <f t="shared" si="19"/>
        <v>0</v>
      </c>
      <c r="BX27" s="197">
        <v>0</v>
      </c>
      <c r="BY27" s="197">
        <v>0</v>
      </c>
      <c r="BZ27" s="197">
        <f t="shared" si="20"/>
        <v>0</v>
      </c>
      <c r="CA27" s="197">
        <v>0</v>
      </c>
      <c r="CB27" s="197">
        <v>0</v>
      </c>
      <c r="CC27" s="197">
        <v>0</v>
      </c>
      <c r="CD27" s="198">
        <f t="shared" si="13"/>
        <v>0</v>
      </c>
      <c r="CE27" s="202">
        <v>11708</v>
      </c>
    </row>
    <row r="28" spans="1:83" s="23" customFormat="1" ht="12" customHeight="1">
      <c r="A28" s="162" t="s">
        <v>334</v>
      </c>
      <c r="B28" s="204">
        <f>SUM(B29:B94)</f>
        <v>5365</v>
      </c>
      <c r="C28" s="205">
        <f t="shared" ref="C28:AJ28" si="24">SUM(C29:C94)</f>
        <v>3058</v>
      </c>
      <c r="D28" s="205">
        <f t="shared" si="24"/>
        <v>396</v>
      </c>
      <c r="E28" s="206">
        <f>SUM(B28:D28)</f>
        <v>8819</v>
      </c>
      <c r="F28" s="204">
        <f t="shared" si="24"/>
        <v>918</v>
      </c>
      <c r="G28" s="205">
        <f t="shared" si="24"/>
        <v>2856</v>
      </c>
      <c r="H28" s="205">
        <f t="shared" si="24"/>
        <v>0</v>
      </c>
      <c r="I28" s="205">
        <f t="shared" si="24"/>
        <v>738</v>
      </c>
      <c r="J28" s="207">
        <f t="shared" si="6"/>
        <v>4512</v>
      </c>
      <c r="K28" s="204">
        <f t="shared" si="24"/>
        <v>233992</v>
      </c>
      <c r="L28" s="205">
        <f t="shared" si="24"/>
        <v>48513</v>
      </c>
      <c r="M28" s="205">
        <f t="shared" si="24"/>
        <v>234327</v>
      </c>
      <c r="N28" s="205">
        <f t="shared" ref="N28" si="25">SUM(N29:N94)</f>
        <v>516832</v>
      </c>
      <c r="O28" s="205">
        <f t="shared" si="24"/>
        <v>69912</v>
      </c>
      <c r="P28" s="205">
        <f t="shared" si="24"/>
        <v>15607</v>
      </c>
      <c r="Q28" s="205">
        <f t="shared" si="24"/>
        <v>48071</v>
      </c>
      <c r="R28" s="205">
        <f t="shared" si="24"/>
        <v>61778</v>
      </c>
      <c r="S28" s="205">
        <f t="shared" si="24"/>
        <v>40658</v>
      </c>
      <c r="T28" s="205">
        <f t="shared" si="24"/>
        <v>27870</v>
      </c>
      <c r="U28" s="205">
        <f t="shared" si="24"/>
        <v>70959</v>
      </c>
      <c r="V28" s="205">
        <f t="shared" si="24"/>
        <v>19859</v>
      </c>
      <c r="W28" s="205">
        <f t="shared" si="24"/>
        <v>364198</v>
      </c>
      <c r="X28" s="205">
        <f t="shared" si="24"/>
        <v>35250</v>
      </c>
      <c r="Y28" s="205">
        <f t="shared" si="24"/>
        <v>131704</v>
      </c>
      <c r="Z28" s="205">
        <f t="shared" si="24"/>
        <v>62887</v>
      </c>
      <c r="AA28" s="205">
        <f t="shared" si="24"/>
        <v>38413</v>
      </c>
      <c r="AB28" s="205">
        <f t="shared" si="24"/>
        <v>54810</v>
      </c>
      <c r="AC28" s="205">
        <f t="shared" si="24"/>
        <v>100356</v>
      </c>
      <c r="AD28" s="205">
        <f t="shared" si="24"/>
        <v>91937</v>
      </c>
      <c r="AE28" s="205">
        <f t="shared" si="24"/>
        <v>104779</v>
      </c>
      <c r="AF28" s="205">
        <f t="shared" si="24"/>
        <v>48786</v>
      </c>
      <c r="AG28" s="205">
        <f t="shared" si="24"/>
        <v>92629</v>
      </c>
      <c r="AH28" s="205">
        <f t="shared" si="24"/>
        <v>88831</v>
      </c>
      <c r="AI28" s="205">
        <f t="shared" si="24"/>
        <v>69103</v>
      </c>
      <c r="AJ28" s="205">
        <f t="shared" si="24"/>
        <v>131028</v>
      </c>
      <c r="AK28" s="205">
        <f t="shared" ref="AK28:CE28" si="26">SUM(AK29:AK94)</f>
        <v>168305</v>
      </c>
      <c r="AL28" s="205">
        <f t="shared" si="26"/>
        <v>78817</v>
      </c>
      <c r="AM28" s="205">
        <f t="shared" si="26"/>
        <v>47848</v>
      </c>
      <c r="AN28" s="205">
        <f t="shared" si="26"/>
        <v>70495</v>
      </c>
      <c r="AO28" s="208">
        <f t="shared" si="12"/>
        <v>2651722</v>
      </c>
      <c r="AP28" s="204">
        <f t="shared" si="26"/>
        <v>0</v>
      </c>
      <c r="AQ28" s="205">
        <f t="shared" si="26"/>
        <v>0</v>
      </c>
      <c r="AR28" s="207">
        <f t="shared" si="9"/>
        <v>0</v>
      </c>
      <c r="AS28" s="209">
        <f t="shared" si="26"/>
        <v>85</v>
      </c>
      <c r="AT28" s="210">
        <f t="shared" si="10"/>
        <v>2656319</v>
      </c>
      <c r="AU28" s="204">
        <f t="shared" si="26"/>
        <v>906</v>
      </c>
      <c r="AV28" s="205">
        <f t="shared" si="26"/>
        <v>49595</v>
      </c>
      <c r="AW28" s="205">
        <f t="shared" si="15"/>
        <v>50501</v>
      </c>
      <c r="AX28" s="205">
        <f t="shared" si="26"/>
        <v>39</v>
      </c>
      <c r="AY28" s="205">
        <f t="shared" si="26"/>
        <v>0</v>
      </c>
      <c r="AZ28" s="205">
        <f t="shared" si="26"/>
        <v>0</v>
      </c>
      <c r="BA28" s="205">
        <f t="shared" si="26"/>
        <v>0</v>
      </c>
      <c r="BB28" s="205">
        <f t="shared" si="16"/>
        <v>39</v>
      </c>
      <c r="BC28" s="205">
        <f>SUM(BC29:BC94)</f>
        <v>1986</v>
      </c>
      <c r="BD28" s="205">
        <f t="shared" si="26"/>
        <v>0</v>
      </c>
      <c r="BE28" s="205">
        <f t="shared" si="26"/>
        <v>0</v>
      </c>
      <c r="BF28" s="205">
        <f t="shared" si="17"/>
        <v>0</v>
      </c>
      <c r="BG28" s="205">
        <f t="shared" si="26"/>
        <v>1152</v>
      </c>
      <c r="BH28" s="205">
        <f t="shared" si="26"/>
        <v>0</v>
      </c>
      <c r="BI28" s="205">
        <f t="shared" si="26"/>
        <v>0</v>
      </c>
      <c r="BJ28" s="205">
        <f t="shared" si="26"/>
        <v>210</v>
      </c>
      <c r="BK28" s="205">
        <f>SUM(BG28:BJ28)</f>
        <v>1362</v>
      </c>
      <c r="BL28" s="205">
        <f t="shared" si="26"/>
        <v>0</v>
      </c>
      <c r="BM28" s="205">
        <f t="shared" si="26"/>
        <v>0</v>
      </c>
      <c r="BN28" s="205">
        <f t="shared" si="26"/>
        <v>0</v>
      </c>
      <c r="BO28" s="205">
        <f t="shared" si="26"/>
        <v>212</v>
      </c>
      <c r="BP28" s="205">
        <f t="shared" si="26"/>
        <v>0</v>
      </c>
      <c r="BQ28" s="205">
        <f t="shared" si="26"/>
        <v>92</v>
      </c>
      <c r="BR28" s="205">
        <f t="shared" si="26"/>
        <v>0</v>
      </c>
      <c r="BS28" s="205">
        <f t="shared" si="26"/>
        <v>0</v>
      </c>
      <c r="BT28" s="205">
        <f t="shared" si="26"/>
        <v>1018</v>
      </c>
      <c r="BU28" s="205">
        <f t="shared" si="26"/>
        <v>0</v>
      </c>
      <c r="BV28" s="205">
        <f t="shared" si="26"/>
        <v>0</v>
      </c>
      <c r="BW28" s="205">
        <f t="shared" si="19"/>
        <v>1018</v>
      </c>
      <c r="BX28" s="205">
        <f t="shared" si="26"/>
        <v>0</v>
      </c>
      <c r="BY28" s="205">
        <f t="shared" si="26"/>
        <v>0</v>
      </c>
      <c r="BZ28" s="205">
        <f t="shared" si="20"/>
        <v>0</v>
      </c>
      <c r="CA28" s="205">
        <f t="shared" si="26"/>
        <v>0</v>
      </c>
      <c r="CB28" s="205">
        <f t="shared" si="26"/>
        <v>0</v>
      </c>
      <c r="CC28" s="205">
        <f t="shared" si="26"/>
        <v>0</v>
      </c>
      <c r="CD28" s="206">
        <f t="shared" si="13"/>
        <v>55210</v>
      </c>
      <c r="CE28" s="209">
        <f t="shared" si="26"/>
        <v>2720348</v>
      </c>
    </row>
    <row r="29" spans="1:83" s="23" customFormat="1" ht="12" customHeight="1">
      <c r="A29" s="177" t="s">
        <v>92</v>
      </c>
      <c r="B29" s="178">
        <v>89</v>
      </c>
      <c r="C29" s="179">
        <v>328</v>
      </c>
      <c r="D29" s="179">
        <v>3</v>
      </c>
      <c r="E29" s="180">
        <f t="shared" si="14"/>
        <v>420</v>
      </c>
      <c r="F29" s="181">
        <v>0</v>
      </c>
      <c r="G29" s="22">
        <v>0</v>
      </c>
      <c r="H29" s="22">
        <v>0</v>
      </c>
      <c r="I29" s="22">
        <v>0</v>
      </c>
      <c r="J29" s="182">
        <f t="shared" si="6"/>
        <v>0</v>
      </c>
      <c r="K29" s="178">
        <v>109100</v>
      </c>
      <c r="L29" s="179">
        <v>0</v>
      </c>
      <c r="M29" s="179">
        <v>421</v>
      </c>
      <c r="N29" s="179">
        <f t="shared" ref="N29:N60" si="27">SUM(K29:M29)</f>
        <v>109521</v>
      </c>
      <c r="O29" s="179">
        <v>0</v>
      </c>
      <c r="P29" s="179">
        <v>0</v>
      </c>
      <c r="Q29" s="179">
        <v>1</v>
      </c>
      <c r="R29" s="179">
        <v>0</v>
      </c>
      <c r="S29" s="179">
        <v>162</v>
      </c>
      <c r="T29" s="179">
        <v>0</v>
      </c>
      <c r="U29" s="179">
        <v>0</v>
      </c>
      <c r="V29" s="179">
        <v>0</v>
      </c>
      <c r="W29" s="179">
        <v>0</v>
      </c>
      <c r="X29" s="179">
        <v>0</v>
      </c>
      <c r="Y29" s="179">
        <v>130</v>
      </c>
      <c r="Z29" s="179">
        <v>0</v>
      </c>
      <c r="AA29" s="179">
        <v>44</v>
      </c>
      <c r="AB29" s="179">
        <v>4</v>
      </c>
      <c r="AC29" s="179">
        <v>0</v>
      </c>
      <c r="AD29" s="179">
        <v>0</v>
      </c>
      <c r="AE29" s="179">
        <v>0</v>
      </c>
      <c r="AF29" s="179">
        <v>0</v>
      </c>
      <c r="AG29" s="179">
        <v>0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179">
        <v>0</v>
      </c>
      <c r="AN29" s="179">
        <v>0</v>
      </c>
      <c r="AO29" s="183">
        <f t="shared" si="12"/>
        <v>109862</v>
      </c>
      <c r="AP29" s="181">
        <v>0</v>
      </c>
      <c r="AQ29" s="22">
        <v>0</v>
      </c>
      <c r="AR29" s="182">
        <f t="shared" si="9"/>
        <v>0</v>
      </c>
      <c r="AS29" s="184">
        <v>0</v>
      </c>
      <c r="AT29" s="185">
        <f t="shared" si="10"/>
        <v>109862</v>
      </c>
      <c r="AU29" s="178">
        <v>0</v>
      </c>
      <c r="AV29" s="179">
        <v>940</v>
      </c>
      <c r="AW29" s="179">
        <f t="shared" si="15"/>
        <v>940</v>
      </c>
      <c r="AX29" s="179">
        <v>0</v>
      </c>
      <c r="AY29" s="179">
        <v>0</v>
      </c>
      <c r="AZ29" s="179">
        <v>0</v>
      </c>
      <c r="BA29" s="179">
        <v>0</v>
      </c>
      <c r="BB29" s="179">
        <f t="shared" si="16"/>
        <v>0</v>
      </c>
      <c r="BC29" s="179">
        <v>0</v>
      </c>
      <c r="BD29" s="179">
        <v>0</v>
      </c>
      <c r="BE29" s="179">
        <v>0</v>
      </c>
      <c r="BF29" s="179">
        <f t="shared" si="17"/>
        <v>0</v>
      </c>
      <c r="BG29" s="179">
        <v>0</v>
      </c>
      <c r="BH29" s="179">
        <v>0</v>
      </c>
      <c r="BI29" s="179">
        <v>0</v>
      </c>
      <c r="BJ29" s="179">
        <v>0</v>
      </c>
      <c r="BK29" s="179">
        <f t="shared" si="18"/>
        <v>0</v>
      </c>
      <c r="BL29" s="179">
        <v>0</v>
      </c>
      <c r="BM29" s="179">
        <v>0</v>
      </c>
      <c r="BN29" s="179">
        <v>0</v>
      </c>
      <c r="BO29" s="179">
        <v>0</v>
      </c>
      <c r="BP29" s="179">
        <v>0</v>
      </c>
      <c r="BQ29" s="179">
        <v>0</v>
      </c>
      <c r="BR29" s="179">
        <v>0</v>
      </c>
      <c r="BS29" s="179">
        <v>0</v>
      </c>
      <c r="BT29" s="179">
        <v>0</v>
      </c>
      <c r="BU29" s="179">
        <v>0</v>
      </c>
      <c r="BV29" s="179">
        <v>0</v>
      </c>
      <c r="BW29" s="179">
        <f t="shared" si="19"/>
        <v>0</v>
      </c>
      <c r="BX29" s="179">
        <v>0</v>
      </c>
      <c r="BY29" s="179">
        <v>0</v>
      </c>
      <c r="BZ29" s="179">
        <f t="shared" si="20"/>
        <v>0</v>
      </c>
      <c r="CA29" s="179">
        <v>0</v>
      </c>
      <c r="CB29" s="179">
        <v>0</v>
      </c>
      <c r="CC29" s="179">
        <v>0</v>
      </c>
      <c r="CD29" s="180">
        <f t="shared" si="13"/>
        <v>940</v>
      </c>
      <c r="CE29" s="184">
        <v>111222</v>
      </c>
    </row>
    <row r="30" spans="1:83" s="23" customFormat="1" ht="12" customHeight="1">
      <c r="A30" s="186" t="s">
        <v>93</v>
      </c>
      <c r="B30" s="187">
        <v>25</v>
      </c>
      <c r="C30" s="188">
        <v>43</v>
      </c>
      <c r="D30" s="188">
        <v>1</v>
      </c>
      <c r="E30" s="189">
        <f t="shared" si="14"/>
        <v>69</v>
      </c>
      <c r="F30" s="190">
        <v>0</v>
      </c>
      <c r="G30" s="191">
        <v>0</v>
      </c>
      <c r="H30" s="191">
        <v>0</v>
      </c>
      <c r="I30" s="191">
        <v>0</v>
      </c>
      <c r="J30" s="192">
        <f t="shared" si="6"/>
        <v>0</v>
      </c>
      <c r="K30" s="187">
        <v>13000</v>
      </c>
      <c r="L30" s="188">
        <v>0</v>
      </c>
      <c r="M30" s="188">
        <v>93</v>
      </c>
      <c r="N30" s="188">
        <f t="shared" si="27"/>
        <v>13093</v>
      </c>
      <c r="O30" s="188">
        <v>0</v>
      </c>
      <c r="P30" s="188">
        <v>0</v>
      </c>
      <c r="Q30" s="188">
        <v>0</v>
      </c>
      <c r="R30" s="188">
        <v>0</v>
      </c>
      <c r="S30" s="188">
        <v>3</v>
      </c>
      <c r="T30" s="188">
        <v>0</v>
      </c>
      <c r="U30" s="188">
        <v>0</v>
      </c>
      <c r="V30" s="188">
        <v>0</v>
      </c>
      <c r="W30" s="188">
        <v>0</v>
      </c>
      <c r="X30" s="188">
        <v>0</v>
      </c>
      <c r="Y30" s="188">
        <v>0</v>
      </c>
      <c r="Z30" s="188">
        <v>0</v>
      </c>
      <c r="AA30" s="188">
        <v>0</v>
      </c>
      <c r="AB30" s="188">
        <v>0</v>
      </c>
      <c r="AC30" s="188">
        <v>0</v>
      </c>
      <c r="AD30" s="188">
        <v>0</v>
      </c>
      <c r="AE30" s="188">
        <v>0</v>
      </c>
      <c r="AF30" s="188">
        <v>0</v>
      </c>
      <c r="AG30" s="188">
        <v>0</v>
      </c>
      <c r="AH30" s="188">
        <v>0</v>
      </c>
      <c r="AI30" s="188">
        <v>0</v>
      </c>
      <c r="AJ30" s="188">
        <v>0</v>
      </c>
      <c r="AK30" s="188">
        <v>0</v>
      </c>
      <c r="AL30" s="188">
        <v>0</v>
      </c>
      <c r="AM30" s="188">
        <v>0</v>
      </c>
      <c r="AN30" s="188">
        <v>0</v>
      </c>
      <c r="AO30" s="193">
        <f t="shared" si="12"/>
        <v>13096</v>
      </c>
      <c r="AP30" s="190">
        <v>0</v>
      </c>
      <c r="AQ30" s="191">
        <v>0</v>
      </c>
      <c r="AR30" s="192">
        <f t="shared" si="9"/>
        <v>0</v>
      </c>
      <c r="AS30" s="194">
        <v>0</v>
      </c>
      <c r="AT30" s="195">
        <f t="shared" si="10"/>
        <v>13096</v>
      </c>
      <c r="AU30" s="187">
        <v>0</v>
      </c>
      <c r="AV30" s="188">
        <v>0</v>
      </c>
      <c r="AW30" s="188">
        <f t="shared" si="15"/>
        <v>0</v>
      </c>
      <c r="AX30" s="188">
        <v>0</v>
      </c>
      <c r="AY30" s="188">
        <v>0</v>
      </c>
      <c r="AZ30" s="188">
        <v>0</v>
      </c>
      <c r="BA30" s="188">
        <v>0</v>
      </c>
      <c r="BB30" s="188">
        <f t="shared" si="16"/>
        <v>0</v>
      </c>
      <c r="BC30" s="188">
        <v>0</v>
      </c>
      <c r="BD30" s="188">
        <v>0</v>
      </c>
      <c r="BE30" s="188">
        <v>0</v>
      </c>
      <c r="BF30" s="188">
        <f t="shared" si="17"/>
        <v>0</v>
      </c>
      <c r="BG30" s="188">
        <v>0</v>
      </c>
      <c r="BH30" s="188">
        <v>0</v>
      </c>
      <c r="BI30" s="188">
        <v>0</v>
      </c>
      <c r="BJ30" s="188">
        <v>0</v>
      </c>
      <c r="BK30" s="188">
        <f t="shared" si="18"/>
        <v>0</v>
      </c>
      <c r="BL30" s="188">
        <v>0</v>
      </c>
      <c r="BM30" s="188">
        <v>0</v>
      </c>
      <c r="BN30" s="188">
        <v>0</v>
      </c>
      <c r="BO30" s="188">
        <v>0</v>
      </c>
      <c r="BP30" s="188">
        <v>0</v>
      </c>
      <c r="BQ30" s="188">
        <v>0</v>
      </c>
      <c r="BR30" s="188">
        <v>0</v>
      </c>
      <c r="BS30" s="188">
        <v>0</v>
      </c>
      <c r="BT30" s="188">
        <v>0</v>
      </c>
      <c r="BU30" s="188">
        <v>0</v>
      </c>
      <c r="BV30" s="188">
        <v>0</v>
      </c>
      <c r="BW30" s="188">
        <f t="shared" si="19"/>
        <v>0</v>
      </c>
      <c r="BX30" s="188">
        <v>0</v>
      </c>
      <c r="BY30" s="188">
        <v>0</v>
      </c>
      <c r="BZ30" s="188">
        <f t="shared" si="20"/>
        <v>0</v>
      </c>
      <c r="CA30" s="188">
        <v>0</v>
      </c>
      <c r="CB30" s="188">
        <v>0</v>
      </c>
      <c r="CC30" s="188">
        <v>0</v>
      </c>
      <c r="CD30" s="189">
        <f t="shared" si="13"/>
        <v>0</v>
      </c>
      <c r="CE30" s="194">
        <v>13165</v>
      </c>
    </row>
    <row r="31" spans="1:83" s="23" customFormat="1" ht="12" customHeight="1">
      <c r="A31" s="177" t="s">
        <v>94</v>
      </c>
      <c r="B31" s="178">
        <v>0</v>
      </c>
      <c r="C31" s="179">
        <v>23</v>
      </c>
      <c r="D31" s="179">
        <v>0</v>
      </c>
      <c r="E31" s="180">
        <f t="shared" si="14"/>
        <v>23</v>
      </c>
      <c r="F31" s="181">
        <v>0</v>
      </c>
      <c r="G31" s="22">
        <v>0</v>
      </c>
      <c r="H31" s="22">
        <v>0</v>
      </c>
      <c r="I31" s="22">
        <v>0</v>
      </c>
      <c r="J31" s="182">
        <f t="shared" si="6"/>
        <v>0</v>
      </c>
      <c r="K31" s="178">
        <v>42822</v>
      </c>
      <c r="L31" s="179">
        <v>0</v>
      </c>
      <c r="M31" s="179">
        <v>704</v>
      </c>
      <c r="N31" s="179">
        <f t="shared" si="27"/>
        <v>43526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79">
        <v>0</v>
      </c>
      <c r="U31" s="179">
        <v>0</v>
      </c>
      <c r="V31" s="179">
        <v>0</v>
      </c>
      <c r="W31" s="179">
        <v>0</v>
      </c>
      <c r="X31" s="179">
        <v>0</v>
      </c>
      <c r="Y31" s="179">
        <v>0</v>
      </c>
      <c r="Z31" s="179">
        <v>0</v>
      </c>
      <c r="AA31" s="179">
        <v>0</v>
      </c>
      <c r="AB31" s="179">
        <v>0</v>
      </c>
      <c r="AC31" s="179">
        <v>0</v>
      </c>
      <c r="AD31" s="179">
        <v>0</v>
      </c>
      <c r="AE31" s="179">
        <v>0</v>
      </c>
      <c r="AF31" s="179">
        <v>0</v>
      </c>
      <c r="AG31" s="179">
        <v>0</v>
      </c>
      <c r="AH31" s="179">
        <v>0</v>
      </c>
      <c r="AI31" s="179">
        <v>0</v>
      </c>
      <c r="AJ31" s="179">
        <v>0</v>
      </c>
      <c r="AK31" s="179">
        <v>0</v>
      </c>
      <c r="AL31" s="179">
        <v>0</v>
      </c>
      <c r="AM31" s="179">
        <v>0</v>
      </c>
      <c r="AN31" s="179">
        <v>0</v>
      </c>
      <c r="AO31" s="183">
        <f t="shared" si="12"/>
        <v>43526</v>
      </c>
      <c r="AP31" s="181">
        <v>0</v>
      </c>
      <c r="AQ31" s="22">
        <v>0</v>
      </c>
      <c r="AR31" s="182">
        <f t="shared" si="9"/>
        <v>0</v>
      </c>
      <c r="AS31" s="184">
        <v>0</v>
      </c>
      <c r="AT31" s="185">
        <f t="shared" si="10"/>
        <v>43526</v>
      </c>
      <c r="AU31" s="178">
        <v>0</v>
      </c>
      <c r="AV31" s="179">
        <v>2106</v>
      </c>
      <c r="AW31" s="179">
        <f t="shared" si="15"/>
        <v>2106</v>
      </c>
      <c r="AX31" s="179">
        <v>0</v>
      </c>
      <c r="AY31" s="179">
        <v>0</v>
      </c>
      <c r="AZ31" s="179">
        <v>0</v>
      </c>
      <c r="BA31" s="179">
        <v>0</v>
      </c>
      <c r="BB31" s="179">
        <f t="shared" si="16"/>
        <v>0</v>
      </c>
      <c r="BC31" s="179">
        <v>0</v>
      </c>
      <c r="BD31" s="179">
        <v>0</v>
      </c>
      <c r="BE31" s="179">
        <v>0</v>
      </c>
      <c r="BF31" s="179">
        <f t="shared" si="17"/>
        <v>0</v>
      </c>
      <c r="BG31" s="179">
        <v>0</v>
      </c>
      <c r="BH31" s="179">
        <v>0</v>
      </c>
      <c r="BI31" s="179">
        <v>0</v>
      </c>
      <c r="BJ31" s="179">
        <v>0</v>
      </c>
      <c r="BK31" s="179">
        <f t="shared" si="18"/>
        <v>0</v>
      </c>
      <c r="BL31" s="179">
        <v>0</v>
      </c>
      <c r="BM31" s="179">
        <v>0</v>
      </c>
      <c r="BN31" s="179">
        <v>0</v>
      </c>
      <c r="BO31" s="179">
        <v>0</v>
      </c>
      <c r="BP31" s="179">
        <v>0</v>
      </c>
      <c r="BQ31" s="179">
        <v>0</v>
      </c>
      <c r="BR31" s="179">
        <v>0</v>
      </c>
      <c r="BS31" s="179">
        <v>0</v>
      </c>
      <c r="BT31" s="179">
        <v>0</v>
      </c>
      <c r="BU31" s="179">
        <v>0</v>
      </c>
      <c r="BV31" s="179">
        <v>0</v>
      </c>
      <c r="BW31" s="179">
        <f t="shared" si="19"/>
        <v>0</v>
      </c>
      <c r="BX31" s="179">
        <v>0</v>
      </c>
      <c r="BY31" s="179">
        <v>0</v>
      </c>
      <c r="BZ31" s="179">
        <f t="shared" si="20"/>
        <v>0</v>
      </c>
      <c r="CA31" s="179">
        <v>0</v>
      </c>
      <c r="CB31" s="179">
        <v>0</v>
      </c>
      <c r="CC31" s="179">
        <v>0</v>
      </c>
      <c r="CD31" s="180">
        <f t="shared" si="13"/>
        <v>2106</v>
      </c>
      <c r="CE31" s="184">
        <v>45655</v>
      </c>
    </row>
    <row r="32" spans="1:83" s="23" customFormat="1" ht="12" customHeight="1">
      <c r="A32" s="186" t="s">
        <v>95</v>
      </c>
      <c r="B32" s="187">
        <v>0</v>
      </c>
      <c r="C32" s="188">
        <v>0</v>
      </c>
      <c r="D32" s="188">
        <v>7</v>
      </c>
      <c r="E32" s="189">
        <f t="shared" si="14"/>
        <v>7</v>
      </c>
      <c r="F32" s="190">
        <v>0</v>
      </c>
      <c r="G32" s="191">
        <v>0</v>
      </c>
      <c r="H32" s="191">
        <v>0</v>
      </c>
      <c r="I32" s="191">
        <v>0</v>
      </c>
      <c r="J32" s="192">
        <f t="shared" si="6"/>
        <v>0</v>
      </c>
      <c r="K32" s="187">
        <v>3811</v>
      </c>
      <c r="L32" s="188">
        <v>0</v>
      </c>
      <c r="M32" s="188">
        <v>39</v>
      </c>
      <c r="N32" s="188">
        <f t="shared" si="27"/>
        <v>3850</v>
      </c>
      <c r="O32" s="188">
        <v>0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0</v>
      </c>
      <c r="Z32" s="188">
        <v>0</v>
      </c>
      <c r="AA32" s="188">
        <v>0</v>
      </c>
      <c r="AB32" s="188">
        <v>0</v>
      </c>
      <c r="AC32" s="188">
        <v>0</v>
      </c>
      <c r="AD32" s="188">
        <v>0</v>
      </c>
      <c r="AE32" s="188">
        <v>0</v>
      </c>
      <c r="AF32" s="188">
        <v>0</v>
      </c>
      <c r="AG32" s="188">
        <v>0</v>
      </c>
      <c r="AH32" s="188">
        <v>0</v>
      </c>
      <c r="AI32" s="188">
        <v>0</v>
      </c>
      <c r="AJ32" s="188">
        <v>0</v>
      </c>
      <c r="AK32" s="188">
        <v>0</v>
      </c>
      <c r="AL32" s="188">
        <v>0</v>
      </c>
      <c r="AM32" s="188">
        <v>0</v>
      </c>
      <c r="AN32" s="188">
        <v>0</v>
      </c>
      <c r="AO32" s="193">
        <f t="shared" si="12"/>
        <v>3850</v>
      </c>
      <c r="AP32" s="190">
        <v>0</v>
      </c>
      <c r="AQ32" s="191">
        <v>0</v>
      </c>
      <c r="AR32" s="192">
        <f t="shared" si="9"/>
        <v>0</v>
      </c>
      <c r="AS32" s="194">
        <v>0</v>
      </c>
      <c r="AT32" s="195">
        <f t="shared" si="10"/>
        <v>3850</v>
      </c>
      <c r="AU32" s="187">
        <v>0</v>
      </c>
      <c r="AV32" s="188">
        <v>0</v>
      </c>
      <c r="AW32" s="188">
        <f t="shared" si="15"/>
        <v>0</v>
      </c>
      <c r="AX32" s="188">
        <v>0</v>
      </c>
      <c r="AY32" s="188">
        <v>0</v>
      </c>
      <c r="AZ32" s="188">
        <v>0</v>
      </c>
      <c r="BA32" s="188">
        <v>0</v>
      </c>
      <c r="BB32" s="188">
        <f t="shared" si="16"/>
        <v>0</v>
      </c>
      <c r="BC32" s="188">
        <v>0</v>
      </c>
      <c r="BD32" s="188">
        <v>0</v>
      </c>
      <c r="BE32" s="188">
        <v>0</v>
      </c>
      <c r="BF32" s="188">
        <f t="shared" si="17"/>
        <v>0</v>
      </c>
      <c r="BG32" s="188">
        <v>0</v>
      </c>
      <c r="BH32" s="188">
        <v>0</v>
      </c>
      <c r="BI32" s="188">
        <v>0</v>
      </c>
      <c r="BJ32" s="188">
        <v>0</v>
      </c>
      <c r="BK32" s="188">
        <f t="shared" si="18"/>
        <v>0</v>
      </c>
      <c r="BL32" s="188">
        <v>0</v>
      </c>
      <c r="BM32" s="188">
        <v>0</v>
      </c>
      <c r="BN32" s="188">
        <v>0</v>
      </c>
      <c r="BO32" s="188">
        <v>0</v>
      </c>
      <c r="BP32" s="188">
        <v>0</v>
      </c>
      <c r="BQ32" s="188">
        <v>0</v>
      </c>
      <c r="BR32" s="188">
        <v>0</v>
      </c>
      <c r="BS32" s="188">
        <v>0</v>
      </c>
      <c r="BT32" s="188">
        <v>0</v>
      </c>
      <c r="BU32" s="188">
        <v>0</v>
      </c>
      <c r="BV32" s="188">
        <v>0</v>
      </c>
      <c r="BW32" s="188">
        <f t="shared" si="19"/>
        <v>0</v>
      </c>
      <c r="BX32" s="188">
        <v>0</v>
      </c>
      <c r="BY32" s="188">
        <v>0</v>
      </c>
      <c r="BZ32" s="188">
        <f t="shared" si="20"/>
        <v>0</v>
      </c>
      <c r="CA32" s="188">
        <v>0</v>
      </c>
      <c r="CB32" s="188">
        <v>0</v>
      </c>
      <c r="CC32" s="188">
        <v>0</v>
      </c>
      <c r="CD32" s="189">
        <f t="shared" si="13"/>
        <v>0</v>
      </c>
      <c r="CE32" s="194">
        <v>3857</v>
      </c>
    </row>
    <row r="33" spans="1:83" s="23" customFormat="1" ht="12" customHeight="1">
      <c r="A33" s="177" t="s">
        <v>96</v>
      </c>
      <c r="B33" s="178">
        <v>0</v>
      </c>
      <c r="C33" s="179">
        <v>0</v>
      </c>
      <c r="D33" s="179">
        <v>0</v>
      </c>
      <c r="E33" s="180">
        <f t="shared" si="14"/>
        <v>0</v>
      </c>
      <c r="F33" s="181">
        <v>0</v>
      </c>
      <c r="G33" s="22">
        <v>0</v>
      </c>
      <c r="H33" s="22">
        <v>0</v>
      </c>
      <c r="I33" s="22">
        <v>0</v>
      </c>
      <c r="J33" s="182">
        <f t="shared" si="6"/>
        <v>0</v>
      </c>
      <c r="K33" s="178">
        <v>18218</v>
      </c>
      <c r="L33" s="179">
        <v>0</v>
      </c>
      <c r="M33" s="179">
        <v>47</v>
      </c>
      <c r="N33" s="179">
        <f t="shared" si="27"/>
        <v>18265</v>
      </c>
      <c r="O33" s="179">
        <v>0</v>
      </c>
      <c r="P33" s="179">
        <v>0</v>
      </c>
      <c r="Q33" s="179">
        <v>0</v>
      </c>
      <c r="R33" s="179">
        <v>0</v>
      </c>
      <c r="S33" s="179">
        <v>0</v>
      </c>
      <c r="T33" s="179">
        <v>0</v>
      </c>
      <c r="U33" s="179">
        <v>0</v>
      </c>
      <c r="V33" s="179">
        <v>0</v>
      </c>
      <c r="W33" s="179">
        <v>0</v>
      </c>
      <c r="X33" s="179">
        <v>2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0</v>
      </c>
      <c r="AF33" s="179">
        <v>0</v>
      </c>
      <c r="AG33" s="179">
        <v>0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0</v>
      </c>
      <c r="AN33" s="179">
        <v>0</v>
      </c>
      <c r="AO33" s="183">
        <f t="shared" si="12"/>
        <v>18267</v>
      </c>
      <c r="AP33" s="181">
        <v>0</v>
      </c>
      <c r="AQ33" s="22">
        <v>0</v>
      </c>
      <c r="AR33" s="182">
        <f t="shared" si="9"/>
        <v>0</v>
      </c>
      <c r="AS33" s="184">
        <v>0</v>
      </c>
      <c r="AT33" s="185">
        <f t="shared" si="10"/>
        <v>18267</v>
      </c>
      <c r="AU33" s="178">
        <v>0</v>
      </c>
      <c r="AV33" s="179">
        <v>2625</v>
      </c>
      <c r="AW33" s="179">
        <f t="shared" si="15"/>
        <v>2625</v>
      </c>
      <c r="AX33" s="179">
        <v>0</v>
      </c>
      <c r="AY33" s="179">
        <v>0</v>
      </c>
      <c r="AZ33" s="179">
        <v>0</v>
      </c>
      <c r="BA33" s="179">
        <v>0</v>
      </c>
      <c r="BB33" s="179">
        <f t="shared" si="16"/>
        <v>0</v>
      </c>
      <c r="BC33" s="179">
        <v>0</v>
      </c>
      <c r="BD33" s="179">
        <v>0</v>
      </c>
      <c r="BE33" s="179">
        <v>0</v>
      </c>
      <c r="BF33" s="179">
        <f t="shared" si="17"/>
        <v>0</v>
      </c>
      <c r="BG33" s="179">
        <v>0</v>
      </c>
      <c r="BH33" s="179">
        <v>0</v>
      </c>
      <c r="BI33" s="179">
        <v>0</v>
      </c>
      <c r="BJ33" s="179">
        <v>0</v>
      </c>
      <c r="BK33" s="179">
        <f t="shared" si="18"/>
        <v>0</v>
      </c>
      <c r="BL33" s="179">
        <v>0</v>
      </c>
      <c r="BM33" s="179">
        <v>0</v>
      </c>
      <c r="BN33" s="179">
        <v>0</v>
      </c>
      <c r="BO33" s="179">
        <v>0</v>
      </c>
      <c r="BP33" s="179">
        <v>0</v>
      </c>
      <c r="BQ33" s="179">
        <v>0</v>
      </c>
      <c r="BR33" s="179">
        <v>0</v>
      </c>
      <c r="BS33" s="179">
        <v>0</v>
      </c>
      <c r="BT33" s="179">
        <v>0</v>
      </c>
      <c r="BU33" s="179">
        <v>0</v>
      </c>
      <c r="BV33" s="179">
        <v>0</v>
      </c>
      <c r="BW33" s="179">
        <f t="shared" si="19"/>
        <v>0</v>
      </c>
      <c r="BX33" s="179">
        <v>0</v>
      </c>
      <c r="BY33" s="179">
        <v>0</v>
      </c>
      <c r="BZ33" s="179">
        <f t="shared" si="20"/>
        <v>0</v>
      </c>
      <c r="CA33" s="179">
        <v>0</v>
      </c>
      <c r="CB33" s="179">
        <v>0</v>
      </c>
      <c r="CC33" s="179">
        <v>0</v>
      </c>
      <c r="CD33" s="180">
        <f t="shared" si="13"/>
        <v>2625</v>
      </c>
      <c r="CE33" s="184">
        <v>20892</v>
      </c>
    </row>
    <row r="34" spans="1:83" s="23" customFormat="1" ht="12" customHeight="1">
      <c r="A34" s="186" t="s">
        <v>97</v>
      </c>
      <c r="B34" s="187">
        <v>120</v>
      </c>
      <c r="C34" s="188">
        <v>1051</v>
      </c>
      <c r="D34" s="188">
        <v>4</v>
      </c>
      <c r="E34" s="189">
        <f t="shared" si="14"/>
        <v>1175</v>
      </c>
      <c r="F34" s="190">
        <v>0</v>
      </c>
      <c r="G34" s="191">
        <v>0</v>
      </c>
      <c r="H34" s="191">
        <v>0</v>
      </c>
      <c r="I34" s="191">
        <v>0</v>
      </c>
      <c r="J34" s="192">
        <f t="shared" si="6"/>
        <v>0</v>
      </c>
      <c r="K34" s="187">
        <v>41413</v>
      </c>
      <c r="L34" s="188">
        <v>0</v>
      </c>
      <c r="M34" s="188">
        <v>915</v>
      </c>
      <c r="N34" s="188">
        <f t="shared" si="27"/>
        <v>42328</v>
      </c>
      <c r="O34" s="188">
        <v>2</v>
      </c>
      <c r="P34" s="188">
        <v>0</v>
      </c>
      <c r="Q34" s="188">
        <v>0</v>
      </c>
      <c r="R34" s="188">
        <v>0</v>
      </c>
      <c r="S34" s="188">
        <v>0</v>
      </c>
      <c r="T34" s="188">
        <v>0</v>
      </c>
      <c r="U34" s="188">
        <v>0</v>
      </c>
      <c r="V34" s="188">
        <v>0</v>
      </c>
      <c r="W34" s="188">
        <v>0</v>
      </c>
      <c r="X34" s="188">
        <v>0</v>
      </c>
      <c r="Y34" s="188">
        <v>0</v>
      </c>
      <c r="Z34" s="188">
        <v>0</v>
      </c>
      <c r="AA34" s="188">
        <v>0</v>
      </c>
      <c r="AB34" s="188">
        <v>0</v>
      </c>
      <c r="AC34" s="188">
        <v>0</v>
      </c>
      <c r="AD34" s="188">
        <v>0</v>
      </c>
      <c r="AE34" s="188">
        <v>0</v>
      </c>
      <c r="AF34" s="188">
        <v>0</v>
      </c>
      <c r="AG34" s="188">
        <v>0</v>
      </c>
      <c r="AH34" s="188">
        <v>0</v>
      </c>
      <c r="AI34" s="188">
        <v>0</v>
      </c>
      <c r="AJ34" s="188">
        <v>0</v>
      </c>
      <c r="AK34" s="188">
        <v>0</v>
      </c>
      <c r="AL34" s="188">
        <v>0</v>
      </c>
      <c r="AM34" s="188">
        <v>0</v>
      </c>
      <c r="AN34" s="188">
        <v>0</v>
      </c>
      <c r="AO34" s="193">
        <f t="shared" si="12"/>
        <v>42330</v>
      </c>
      <c r="AP34" s="190">
        <v>0</v>
      </c>
      <c r="AQ34" s="191">
        <v>0</v>
      </c>
      <c r="AR34" s="192">
        <f t="shared" si="9"/>
        <v>0</v>
      </c>
      <c r="AS34" s="194">
        <v>0</v>
      </c>
      <c r="AT34" s="195">
        <f t="shared" si="10"/>
        <v>42330</v>
      </c>
      <c r="AU34" s="187">
        <v>0</v>
      </c>
      <c r="AV34" s="188">
        <v>0</v>
      </c>
      <c r="AW34" s="188">
        <f t="shared" si="15"/>
        <v>0</v>
      </c>
      <c r="AX34" s="188">
        <v>0</v>
      </c>
      <c r="AY34" s="188">
        <v>0</v>
      </c>
      <c r="AZ34" s="188">
        <v>0</v>
      </c>
      <c r="BA34" s="188">
        <v>0</v>
      </c>
      <c r="BB34" s="188">
        <f t="shared" si="16"/>
        <v>0</v>
      </c>
      <c r="BC34" s="188">
        <v>0</v>
      </c>
      <c r="BD34" s="188">
        <v>0</v>
      </c>
      <c r="BE34" s="188">
        <v>0</v>
      </c>
      <c r="BF34" s="188">
        <f t="shared" si="17"/>
        <v>0</v>
      </c>
      <c r="BG34" s="188">
        <v>0</v>
      </c>
      <c r="BH34" s="188">
        <v>0</v>
      </c>
      <c r="BI34" s="188">
        <v>0</v>
      </c>
      <c r="BJ34" s="188">
        <v>0</v>
      </c>
      <c r="BK34" s="188">
        <f t="shared" si="18"/>
        <v>0</v>
      </c>
      <c r="BL34" s="188">
        <v>0</v>
      </c>
      <c r="BM34" s="188">
        <v>0</v>
      </c>
      <c r="BN34" s="188">
        <v>0</v>
      </c>
      <c r="BO34" s="188">
        <v>0</v>
      </c>
      <c r="BP34" s="188">
        <v>0</v>
      </c>
      <c r="BQ34" s="188">
        <v>0</v>
      </c>
      <c r="BR34" s="188">
        <v>0</v>
      </c>
      <c r="BS34" s="188">
        <v>0</v>
      </c>
      <c r="BT34" s="188">
        <v>0</v>
      </c>
      <c r="BU34" s="188">
        <v>0</v>
      </c>
      <c r="BV34" s="188">
        <v>0</v>
      </c>
      <c r="BW34" s="188">
        <f t="shared" si="19"/>
        <v>0</v>
      </c>
      <c r="BX34" s="188">
        <v>0</v>
      </c>
      <c r="BY34" s="188">
        <v>0</v>
      </c>
      <c r="BZ34" s="188">
        <f t="shared" si="20"/>
        <v>0</v>
      </c>
      <c r="CA34" s="188">
        <v>0</v>
      </c>
      <c r="CB34" s="188">
        <v>0</v>
      </c>
      <c r="CC34" s="188">
        <v>0</v>
      </c>
      <c r="CD34" s="189">
        <f t="shared" si="13"/>
        <v>0</v>
      </c>
      <c r="CE34" s="194">
        <v>43505</v>
      </c>
    </row>
    <row r="35" spans="1:83" s="23" customFormat="1" ht="12" customHeight="1">
      <c r="A35" s="177" t="s">
        <v>98</v>
      </c>
      <c r="B35" s="178">
        <v>140</v>
      </c>
      <c r="C35" s="179">
        <v>51</v>
      </c>
      <c r="D35" s="179">
        <v>3</v>
      </c>
      <c r="E35" s="180">
        <f t="shared" si="14"/>
        <v>194</v>
      </c>
      <c r="F35" s="181">
        <v>27</v>
      </c>
      <c r="G35" s="22">
        <v>0</v>
      </c>
      <c r="H35" s="22">
        <v>0</v>
      </c>
      <c r="I35" s="22">
        <v>0</v>
      </c>
      <c r="J35" s="182">
        <f t="shared" si="6"/>
        <v>27</v>
      </c>
      <c r="K35" s="178">
        <v>0</v>
      </c>
      <c r="L35" s="179">
        <v>29390</v>
      </c>
      <c r="M35" s="179">
        <v>286</v>
      </c>
      <c r="N35" s="179">
        <f t="shared" si="27"/>
        <v>29676</v>
      </c>
      <c r="O35" s="179">
        <v>3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0</v>
      </c>
      <c r="V35" s="179">
        <v>0</v>
      </c>
      <c r="W35" s="179">
        <v>0</v>
      </c>
      <c r="X35" s="179">
        <v>5913</v>
      </c>
      <c r="Y35" s="179">
        <v>0</v>
      </c>
      <c r="Z35" s="179">
        <v>0</v>
      </c>
      <c r="AA35" s="179">
        <v>0</v>
      </c>
      <c r="AB35" s="179">
        <v>0</v>
      </c>
      <c r="AC35" s="179">
        <v>0</v>
      </c>
      <c r="AD35" s="179">
        <v>0</v>
      </c>
      <c r="AE35" s="179">
        <v>0</v>
      </c>
      <c r="AF35" s="179">
        <v>0</v>
      </c>
      <c r="AG35" s="179">
        <v>0</v>
      </c>
      <c r="AH35" s="179">
        <v>0</v>
      </c>
      <c r="AI35" s="179">
        <v>0</v>
      </c>
      <c r="AJ35" s="179">
        <v>0</v>
      </c>
      <c r="AK35" s="179">
        <v>0</v>
      </c>
      <c r="AL35" s="179">
        <v>0</v>
      </c>
      <c r="AM35" s="179">
        <v>0</v>
      </c>
      <c r="AN35" s="179">
        <v>0</v>
      </c>
      <c r="AO35" s="183">
        <f t="shared" si="12"/>
        <v>35592</v>
      </c>
      <c r="AP35" s="181">
        <v>0</v>
      </c>
      <c r="AQ35" s="22">
        <v>0</v>
      </c>
      <c r="AR35" s="182">
        <f t="shared" si="9"/>
        <v>0</v>
      </c>
      <c r="AS35" s="184">
        <v>0</v>
      </c>
      <c r="AT35" s="185">
        <f t="shared" si="10"/>
        <v>35619</v>
      </c>
      <c r="AU35" s="178">
        <v>0</v>
      </c>
      <c r="AV35" s="179">
        <v>0</v>
      </c>
      <c r="AW35" s="179">
        <f t="shared" si="15"/>
        <v>0</v>
      </c>
      <c r="AX35" s="179">
        <v>0</v>
      </c>
      <c r="AY35" s="179">
        <v>0</v>
      </c>
      <c r="AZ35" s="179">
        <v>0</v>
      </c>
      <c r="BA35" s="179">
        <v>0</v>
      </c>
      <c r="BB35" s="179">
        <f t="shared" si="16"/>
        <v>0</v>
      </c>
      <c r="BC35" s="179">
        <v>0</v>
      </c>
      <c r="BD35" s="179">
        <v>0</v>
      </c>
      <c r="BE35" s="179">
        <v>0</v>
      </c>
      <c r="BF35" s="179">
        <f t="shared" si="17"/>
        <v>0</v>
      </c>
      <c r="BG35" s="179">
        <v>0</v>
      </c>
      <c r="BH35" s="179">
        <v>0</v>
      </c>
      <c r="BI35" s="179">
        <v>0</v>
      </c>
      <c r="BJ35" s="179">
        <v>0</v>
      </c>
      <c r="BK35" s="179">
        <f t="shared" si="18"/>
        <v>0</v>
      </c>
      <c r="BL35" s="179">
        <v>0</v>
      </c>
      <c r="BM35" s="179">
        <v>0</v>
      </c>
      <c r="BN35" s="179">
        <v>0</v>
      </c>
      <c r="BO35" s="179">
        <v>0</v>
      </c>
      <c r="BP35" s="179">
        <v>0</v>
      </c>
      <c r="BQ35" s="179">
        <v>0</v>
      </c>
      <c r="BR35" s="179">
        <v>0</v>
      </c>
      <c r="BS35" s="179">
        <v>0</v>
      </c>
      <c r="BT35" s="179">
        <v>0</v>
      </c>
      <c r="BU35" s="179">
        <v>0</v>
      </c>
      <c r="BV35" s="179">
        <v>0</v>
      </c>
      <c r="BW35" s="179">
        <f t="shared" si="19"/>
        <v>0</v>
      </c>
      <c r="BX35" s="179">
        <v>0</v>
      </c>
      <c r="BY35" s="179">
        <v>0</v>
      </c>
      <c r="BZ35" s="179">
        <f t="shared" si="20"/>
        <v>0</v>
      </c>
      <c r="CA35" s="179">
        <v>0</v>
      </c>
      <c r="CB35" s="179">
        <v>0</v>
      </c>
      <c r="CC35" s="179">
        <v>0</v>
      </c>
      <c r="CD35" s="180">
        <f t="shared" si="13"/>
        <v>0</v>
      </c>
      <c r="CE35" s="184">
        <v>35813</v>
      </c>
    </row>
    <row r="36" spans="1:83" s="23" customFormat="1" ht="12" customHeight="1">
      <c r="A36" s="186" t="s">
        <v>99</v>
      </c>
      <c r="B36" s="187">
        <v>51</v>
      </c>
      <c r="C36" s="188">
        <v>25</v>
      </c>
      <c r="D36" s="188">
        <v>14</v>
      </c>
      <c r="E36" s="189">
        <f t="shared" si="14"/>
        <v>90</v>
      </c>
      <c r="F36" s="190">
        <v>0</v>
      </c>
      <c r="G36" s="191">
        <v>0</v>
      </c>
      <c r="H36" s="191">
        <v>0</v>
      </c>
      <c r="I36" s="191">
        <v>0</v>
      </c>
      <c r="J36" s="192">
        <f t="shared" si="6"/>
        <v>0</v>
      </c>
      <c r="K36" s="187">
        <v>523</v>
      </c>
      <c r="L36" s="188">
        <v>2</v>
      </c>
      <c r="M36" s="188">
        <v>22245</v>
      </c>
      <c r="N36" s="188">
        <f t="shared" si="27"/>
        <v>22770</v>
      </c>
      <c r="O36" s="188">
        <v>454</v>
      </c>
      <c r="P36" s="188">
        <v>0</v>
      </c>
      <c r="Q36" s="188">
        <v>0</v>
      </c>
      <c r="R36" s="188">
        <v>0</v>
      </c>
      <c r="S36" s="188">
        <v>0</v>
      </c>
      <c r="T36" s="188">
        <v>7</v>
      </c>
      <c r="U36" s="188">
        <v>0</v>
      </c>
      <c r="V36" s="188">
        <v>0</v>
      </c>
      <c r="W36" s="188">
        <v>0</v>
      </c>
      <c r="X36" s="188">
        <v>0</v>
      </c>
      <c r="Y36" s="188">
        <v>0</v>
      </c>
      <c r="Z36" s="188">
        <v>1</v>
      </c>
      <c r="AA36" s="188">
        <v>0</v>
      </c>
      <c r="AB36" s="188">
        <v>0</v>
      </c>
      <c r="AC36" s="188">
        <v>0</v>
      </c>
      <c r="AD36" s="188">
        <v>0</v>
      </c>
      <c r="AE36" s="188">
        <v>0</v>
      </c>
      <c r="AF36" s="188">
        <v>0</v>
      </c>
      <c r="AG36" s="188">
        <v>0</v>
      </c>
      <c r="AH36" s="188">
        <v>0</v>
      </c>
      <c r="AI36" s="188">
        <v>0</v>
      </c>
      <c r="AJ36" s="188">
        <v>0</v>
      </c>
      <c r="AK36" s="188">
        <v>0</v>
      </c>
      <c r="AL36" s="188">
        <v>0</v>
      </c>
      <c r="AM36" s="188">
        <v>0</v>
      </c>
      <c r="AN36" s="188">
        <v>0</v>
      </c>
      <c r="AO36" s="193">
        <f t="shared" si="12"/>
        <v>23232</v>
      </c>
      <c r="AP36" s="190">
        <v>0</v>
      </c>
      <c r="AQ36" s="191">
        <v>0</v>
      </c>
      <c r="AR36" s="192">
        <f t="shared" si="9"/>
        <v>0</v>
      </c>
      <c r="AS36" s="194">
        <v>0</v>
      </c>
      <c r="AT36" s="195">
        <f t="shared" si="10"/>
        <v>23232</v>
      </c>
      <c r="AU36" s="187">
        <v>0</v>
      </c>
      <c r="AV36" s="188">
        <v>232</v>
      </c>
      <c r="AW36" s="188">
        <f t="shared" si="15"/>
        <v>232</v>
      </c>
      <c r="AX36" s="188">
        <v>0</v>
      </c>
      <c r="AY36" s="188">
        <v>0</v>
      </c>
      <c r="AZ36" s="188">
        <v>0</v>
      </c>
      <c r="BA36" s="188">
        <v>0</v>
      </c>
      <c r="BB36" s="188">
        <f t="shared" si="16"/>
        <v>0</v>
      </c>
      <c r="BC36" s="188">
        <v>0</v>
      </c>
      <c r="BD36" s="188">
        <v>0</v>
      </c>
      <c r="BE36" s="188">
        <v>0</v>
      </c>
      <c r="BF36" s="188">
        <f t="shared" si="17"/>
        <v>0</v>
      </c>
      <c r="BG36" s="188">
        <v>0</v>
      </c>
      <c r="BH36" s="188">
        <v>0</v>
      </c>
      <c r="BI36" s="188">
        <v>0</v>
      </c>
      <c r="BJ36" s="188">
        <v>0</v>
      </c>
      <c r="BK36" s="188">
        <f t="shared" si="18"/>
        <v>0</v>
      </c>
      <c r="BL36" s="188">
        <v>0</v>
      </c>
      <c r="BM36" s="188">
        <v>0</v>
      </c>
      <c r="BN36" s="188">
        <v>0</v>
      </c>
      <c r="BO36" s="188">
        <v>0</v>
      </c>
      <c r="BP36" s="188">
        <v>0</v>
      </c>
      <c r="BQ36" s="188">
        <v>0</v>
      </c>
      <c r="BR36" s="188">
        <v>0</v>
      </c>
      <c r="BS36" s="188">
        <v>0</v>
      </c>
      <c r="BT36" s="188">
        <v>0</v>
      </c>
      <c r="BU36" s="188">
        <v>0</v>
      </c>
      <c r="BV36" s="188">
        <v>0</v>
      </c>
      <c r="BW36" s="188">
        <f t="shared" si="19"/>
        <v>0</v>
      </c>
      <c r="BX36" s="188">
        <v>0</v>
      </c>
      <c r="BY36" s="188">
        <v>0</v>
      </c>
      <c r="BZ36" s="188">
        <f t="shared" si="20"/>
        <v>0</v>
      </c>
      <c r="CA36" s="188">
        <v>0</v>
      </c>
      <c r="CB36" s="188">
        <v>0</v>
      </c>
      <c r="CC36" s="188">
        <v>0</v>
      </c>
      <c r="CD36" s="189">
        <f t="shared" si="13"/>
        <v>232</v>
      </c>
      <c r="CE36" s="194">
        <v>23554</v>
      </c>
    </row>
    <row r="37" spans="1:83" s="23" customFormat="1" ht="12" customHeight="1">
      <c r="A37" s="177" t="s">
        <v>100</v>
      </c>
      <c r="B37" s="178">
        <v>10</v>
      </c>
      <c r="C37" s="179">
        <v>3</v>
      </c>
      <c r="D37" s="179">
        <v>2</v>
      </c>
      <c r="E37" s="180">
        <f t="shared" si="14"/>
        <v>15</v>
      </c>
      <c r="F37" s="181">
        <v>0</v>
      </c>
      <c r="G37" s="22">
        <v>0</v>
      </c>
      <c r="H37" s="22">
        <v>0</v>
      </c>
      <c r="I37" s="22">
        <v>0</v>
      </c>
      <c r="J37" s="182">
        <f t="shared" si="6"/>
        <v>0</v>
      </c>
      <c r="K37" s="178">
        <v>276</v>
      </c>
      <c r="L37" s="179">
        <v>2</v>
      </c>
      <c r="M37" s="179">
        <v>50938</v>
      </c>
      <c r="N37" s="179">
        <f t="shared" si="27"/>
        <v>51216</v>
      </c>
      <c r="O37" s="179">
        <v>0</v>
      </c>
      <c r="P37" s="179">
        <v>0</v>
      </c>
      <c r="Q37" s="179">
        <v>2</v>
      </c>
      <c r="R37" s="179">
        <v>0</v>
      </c>
      <c r="S37" s="179">
        <v>21</v>
      </c>
      <c r="T37" s="179">
        <v>0</v>
      </c>
      <c r="U37" s="179">
        <v>0</v>
      </c>
      <c r="V37" s="179">
        <v>0</v>
      </c>
      <c r="W37" s="179">
        <v>0</v>
      </c>
      <c r="X37" s="179">
        <v>130</v>
      </c>
      <c r="Y37" s="179">
        <v>76</v>
      </c>
      <c r="Z37" s="179">
        <v>16</v>
      </c>
      <c r="AA37" s="179">
        <v>78</v>
      </c>
      <c r="AB37" s="179">
        <v>4</v>
      </c>
      <c r="AC37" s="179">
        <v>0</v>
      </c>
      <c r="AD37" s="179">
        <v>0</v>
      </c>
      <c r="AE37" s="179">
        <v>0</v>
      </c>
      <c r="AF37" s="179">
        <v>0</v>
      </c>
      <c r="AG37" s="179">
        <v>0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0</v>
      </c>
      <c r="AN37" s="179">
        <v>0</v>
      </c>
      <c r="AO37" s="183">
        <f t="shared" si="12"/>
        <v>51543</v>
      </c>
      <c r="AP37" s="181">
        <v>0</v>
      </c>
      <c r="AQ37" s="22">
        <v>0</v>
      </c>
      <c r="AR37" s="182">
        <f t="shared" si="9"/>
        <v>0</v>
      </c>
      <c r="AS37" s="184">
        <v>0</v>
      </c>
      <c r="AT37" s="185">
        <f t="shared" si="10"/>
        <v>51543</v>
      </c>
      <c r="AU37" s="178">
        <v>0</v>
      </c>
      <c r="AV37" s="179">
        <v>3778</v>
      </c>
      <c r="AW37" s="179">
        <f t="shared" si="15"/>
        <v>3778</v>
      </c>
      <c r="AX37" s="179">
        <v>0</v>
      </c>
      <c r="AY37" s="179">
        <v>0</v>
      </c>
      <c r="AZ37" s="179">
        <v>0</v>
      </c>
      <c r="BA37" s="179">
        <v>0</v>
      </c>
      <c r="BB37" s="179">
        <f t="shared" si="16"/>
        <v>0</v>
      </c>
      <c r="BC37" s="179">
        <v>0</v>
      </c>
      <c r="BD37" s="179">
        <v>0</v>
      </c>
      <c r="BE37" s="179">
        <v>0</v>
      </c>
      <c r="BF37" s="179">
        <f t="shared" si="17"/>
        <v>0</v>
      </c>
      <c r="BG37" s="179">
        <v>0</v>
      </c>
      <c r="BH37" s="179">
        <v>0</v>
      </c>
      <c r="BI37" s="179">
        <v>0</v>
      </c>
      <c r="BJ37" s="179">
        <v>0</v>
      </c>
      <c r="BK37" s="179">
        <f t="shared" si="18"/>
        <v>0</v>
      </c>
      <c r="BL37" s="179">
        <v>0</v>
      </c>
      <c r="BM37" s="179">
        <v>0</v>
      </c>
      <c r="BN37" s="179">
        <v>0</v>
      </c>
      <c r="BO37" s="179">
        <v>0</v>
      </c>
      <c r="BP37" s="179">
        <v>0</v>
      </c>
      <c r="BQ37" s="179">
        <v>0</v>
      </c>
      <c r="BR37" s="179">
        <v>0</v>
      </c>
      <c r="BS37" s="179">
        <v>0</v>
      </c>
      <c r="BT37" s="179">
        <v>0</v>
      </c>
      <c r="BU37" s="179">
        <v>0</v>
      </c>
      <c r="BV37" s="179">
        <v>0</v>
      </c>
      <c r="BW37" s="179">
        <f t="shared" si="19"/>
        <v>0</v>
      </c>
      <c r="BX37" s="179">
        <v>0</v>
      </c>
      <c r="BY37" s="179">
        <v>0</v>
      </c>
      <c r="BZ37" s="179">
        <f t="shared" si="20"/>
        <v>0</v>
      </c>
      <c r="CA37" s="179">
        <v>0</v>
      </c>
      <c r="CB37" s="179">
        <v>0</v>
      </c>
      <c r="CC37" s="179">
        <v>0</v>
      </c>
      <c r="CD37" s="180">
        <f t="shared" si="13"/>
        <v>3778</v>
      </c>
      <c r="CE37" s="184">
        <v>55336</v>
      </c>
    </row>
    <row r="38" spans="1:83" s="23" customFormat="1" ht="12" customHeight="1">
      <c r="A38" s="186" t="s">
        <v>101</v>
      </c>
      <c r="B38" s="187">
        <v>75</v>
      </c>
      <c r="C38" s="188">
        <v>35</v>
      </c>
      <c r="D38" s="188">
        <v>1</v>
      </c>
      <c r="E38" s="189">
        <f t="shared" si="14"/>
        <v>111</v>
      </c>
      <c r="F38" s="190">
        <v>0</v>
      </c>
      <c r="G38" s="191">
        <v>0</v>
      </c>
      <c r="H38" s="191">
        <v>0</v>
      </c>
      <c r="I38" s="191">
        <v>0</v>
      </c>
      <c r="J38" s="192">
        <f t="shared" ref="J38:J69" si="28">SUM(F38,G38,H38,I38)</f>
        <v>0</v>
      </c>
      <c r="K38" s="187">
        <v>40</v>
      </c>
      <c r="L38" s="188">
        <v>13</v>
      </c>
      <c r="M38" s="188">
        <v>9648</v>
      </c>
      <c r="N38" s="188">
        <f t="shared" si="27"/>
        <v>9701</v>
      </c>
      <c r="O38" s="188">
        <v>0</v>
      </c>
      <c r="P38" s="188">
        <v>0</v>
      </c>
      <c r="Q38" s="188">
        <v>0</v>
      </c>
      <c r="R38" s="188">
        <v>0</v>
      </c>
      <c r="S38" s="188">
        <v>0</v>
      </c>
      <c r="T38" s="188">
        <v>0</v>
      </c>
      <c r="U38" s="188">
        <v>0</v>
      </c>
      <c r="V38" s="188">
        <v>0</v>
      </c>
      <c r="W38" s="188">
        <v>0</v>
      </c>
      <c r="X38" s="188">
        <v>0</v>
      </c>
      <c r="Y38" s="188">
        <v>5</v>
      </c>
      <c r="Z38" s="188">
        <v>0</v>
      </c>
      <c r="AA38" s="188">
        <v>0</v>
      </c>
      <c r="AB38" s="188">
        <v>0</v>
      </c>
      <c r="AC38" s="188">
        <v>0</v>
      </c>
      <c r="AD38" s="188">
        <v>0</v>
      </c>
      <c r="AE38" s="188">
        <v>0</v>
      </c>
      <c r="AF38" s="188">
        <v>0</v>
      </c>
      <c r="AG38" s="188">
        <v>0</v>
      </c>
      <c r="AH38" s="188">
        <v>0</v>
      </c>
      <c r="AI38" s="188">
        <v>0</v>
      </c>
      <c r="AJ38" s="188">
        <v>0</v>
      </c>
      <c r="AK38" s="188">
        <v>0</v>
      </c>
      <c r="AL38" s="188">
        <v>0</v>
      </c>
      <c r="AM38" s="188">
        <v>0</v>
      </c>
      <c r="AN38" s="188">
        <v>0</v>
      </c>
      <c r="AO38" s="193">
        <f t="shared" si="12"/>
        <v>9706</v>
      </c>
      <c r="AP38" s="190">
        <v>0</v>
      </c>
      <c r="AQ38" s="191">
        <v>0</v>
      </c>
      <c r="AR38" s="192">
        <f t="shared" ref="AR38:AR69" si="29">SUM(AP38,AQ38)</f>
        <v>0</v>
      </c>
      <c r="AS38" s="194">
        <v>0</v>
      </c>
      <c r="AT38" s="195">
        <f t="shared" ref="AT38:AT69" si="30">SUM(AS38,AR38,AO38,J38)</f>
        <v>9706</v>
      </c>
      <c r="AU38" s="187">
        <v>0</v>
      </c>
      <c r="AV38" s="188">
        <v>142</v>
      </c>
      <c r="AW38" s="188">
        <f t="shared" si="15"/>
        <v>142</v>
      </c>
      <c r="AX38" s="188">
        <v>0</v>
      </c>
      <c r="AY38" s="188">
        <v>0</v>
      </c>
      <c r="AZ38" s="188">
        <v>0</v>
      </c>
      <c r="BA38" s="188">
        <v>0</v>
      </c>
      <c r="BB38" s="188">
        <f t="shared" si="16"/>
        <v>0</v>
      </c>
      <c r="BC38" s="188">
        <v>0</v>
      </c>
      <c r="BD38" s="188">
        <v>0</v>
      </c>
      <c r="BE38" s="188">
        <v>0</v>
      </c>
      <c r="BF38" s="188">
        <f t="shared" si="17"/>
        <v>0</v>
      </c>
      <c r="BG38" s="188">
        <v>0</v>
      </c>
      <c r="BH38" s="188">
        <v>0</v>
      </c>
      <c r="BI38" s="188">
        <v>0</v>
      </c>
      <c r="BJ38" s="188">
        <v>0</v>
      </c>
      <c r="BK38" s="188">
        <f t="shared" si="18"/>
        <v>0</v>
      </c>
      <c r="BL38" s="188">
        <v>0</v>
      </c>
      <c r="BM38" s="188">
        <v>0</v>
      </c>
      <c r="BN38" s="188">
        <v>0</v>
      </c>
      <c r="BO38" s="188">
        <v>0</v>
      </c>
      <c r="BP38" s="188">
        <v>0</v>
      </c>
      <c r="BQ38" s="188">
        <v>0</v>
      </c>
      <c r="BR38" s="188">
        <v>0</v>
      </c>
      <c r="BS38" s="188">
        <v>0</v>
      </c>
      <c r="BT38" s="188">
        <v>0</v>
      </c>
      <c r="BU38" s="188">
        <v>0</v>
      </c>
      <c r="BV38" s="188">
        <v>0</v>
      </c>
      <c r="BW38" s="188">
        <f t="shared" si="19"/>
        <v>0</v>
      </c>
      <c r="BX38" s="188">
        <v>0</v>
      </c>
      <c r="BY38" s="188">
        <v>0</v>
      </c>
      <c r="BZ38" s="188">
        <f t="shared" si="20"/>
        <v>0</v>
      </c>
      <c r="CA38" s="188">
        <v>0</v>
      </c>
      <c r="CB38" s="188">
        <v>0</v>
      </c>
      <c r="CC38" s="188">
        <v>0</v>
      </c>
      <c r="CD38" s="189">
        <f t="shared" si="13"/>
        <v>142</v>
      </c>
      <c r="CE38" s="194">
        <v>9959</v>
      </c>
    </row>
    <row r="39" spans="1:83" s="23" customFormat="1" ht="12" customHeight="1">
      <c r="A39" s="177" t="s">
        <v>102</v>
      </c>
      <c r="B39" s="178">
        <v>866</v>
      </c>
      <c r="C39" s="179">
        <v>40</v>
      </c>
      <c r="D39" s="179">
        <v>9</v>
      </c>
      <c r="E39" s="180">
        <f t="shared" si="14"/>
        <v>915</v>
      </c>
      <c r="F39" s="181">
        <v>0</v>
      </c>
      <c r="G39" s="22">
        <v>0</v>
      </c>
      <c r="H39" s="22">
        <v>0</v>
      </c>
      <c r="I39" s="22">
        <v>0</v>
      </c>
      <c r="J39" s="182">
        <f t="shared" si="28"/>
        <v>0</v>
      </c>
      <c r="K39" s="178">
        <v>8</v>
      </c>
      <c r="L39" s="179">
        <v>0</v>
      </c>
      <c r="M39" s="179">
        <v>11012</v>
      </c>
      <c r="N39" s="179">
        <f t="shared" si="27"/>
        <v>11020</v>
      </c>
      <c r="O39" s="179">
        <v>0</v>
      </c>
      <c r="P39" s="179">
        <v>0</v>
      </c>
      <c r="Q39" s="179">
        <v>0</v>
      </c>
      <c r="R39" s="179">
        <v>0</v>
      </c>
      <c r="S39" s="179">
        <v>0</v>
      </c>
      <c r="T39" s="179">
        <v>0</v>
      </c>
      <c r="U39" s="179">
        <v>0</v>
      </c>
      <c r="V39" s="179">
        <v>0</v>
      </c>
      <c r="W39" s="179">
        <v>0</v>
      </c>
      <c r="X39" s="179">
        <v>0</v>
      </c>
      <c r="Y39" s="179">
        <v>6</v>
      </c>
      <c r="Z39" s="179">
        <v>0</v>
      </c>
      <c r="AA39" s="179">
        <v>0</v>
      </c>
      <c r="AB39" s="179">
        <v>0</v>
      </c>
      <c r="AC39" s="179">
        <v>1</v>
      </c>
      <c r="AD39" s="179">
        <v>0</v>
      </c>
      <c r="AE39" s="179">
        <v>0</v>
      </c>
      <c r="AF39" s="179">
        <v>0</v>
      </c>
      <c r="AG39" s="179">
        <v>0</v>
      </c>
      <c r="AH39" s="179">
        <v>0</v>
      </c>
      <c r="AI39" s="179">
        <v>0</v>
      </c>
      <c r="AJ39" s="179">
        <v>0</v>
      </c>
      <c r="AK39" s="179">
        <v>0</v>
      </c>
      <c r="AL39" s="179">
        <v>0</v>
      </c>
      <c r="AM39" s="179">
        <v>0</v>
      </c>
      <c r="AN39" s="179">
        <v>0</v>
      </c>
      <c r="AO39" s="183">
        <f t="shared" si="12"/>
        <v>11027</v>
      </c>
      <c r="AP39" s="181">
        <v>0</v>
      </c>
      <c r="AQ39" s="22">
        <v>0</v>
      </c>
      <c r="AR39" s="182">
        <f t="shared" si="29"/>
        <v>0</v>
      </c>
      <c r="AS39" s="184">
        <v>0</v>
      </c>
      <c r="AT39" s="185">
        <f t="shared" si="30"/>
        <v>11027</v>
      </c>
      <c r="AU39" s="178">
        <v>0</v>
      </c>
      <c r="AV39" s="179">
        <v>560</v>
      </c>
      <c r="AW39" s="179">
        <f t="shared" si="15"/>
        <v>560</v>
      </c>
      <c r="AX39" s="179">
        <v>0</v>
      </c>
      <c r="AY39" s="179">
        <v>0</v>
      </c>
      <c r="AZ39" s="179">
        <v>0</v>
      </c>
      <c r="BA39" s="179">
        <v>0</v>
      </c>
      <c r="BB39" s="179">
        <f t="shared" si="16"/>
        <v>0</v>
      </c>
      <c r="BC39" s="179">
        <v>0</v>
      </c>
      <c r="BD39" s="179">
        <v>0</v>
      </c>
      <c r="BE39" s="179">
        <v>0</v>
      </c>
      <c r="BF39" s="179">
        <f t="shared" si="17"/>
        <v>0</v>
      </c>
      <c r="BG39" s="179">
        <v>0</v>
      </c>
      <c r="BH39" s="179">
        <v>0</v>
      </c>
      <c r="BI39" s="179">
        <v>0</v>
      </c>
      <c r="BJ39" s="179">
        <v>0</v>
      </c>
      <c r="BK39" s="179">
        <f t="shared" si="18"/>
        <v>0</v>
      </c>
      <c r="BL39" s="179">
        <v>0</v>
      </c>
      <c r="BM39" s="179">
        <v>0</v>
      </c>
      <c r="BN39" s="179">
        <v>0</v>
      </c>
      <c r="BO39" s="179">
        <v>0</v>
      </c>
      <c r="BP39" s="179">
        <v>0</v>
      </c>
      <c r="BQ39" s="179">
        <v>0</v>
      </c>
      <c r="BR39" s="179">
        <v>0</v>
      </c>
      <c r="BS39" s="179">
        <v>0</v>
      </c>
      <c r="BT39" s="179">
        <v>0</v>
      </c>
      <c r="BU39" s="179">
        <v>0</v>
      </c>
      <c r="BV39" s="179">
        <v>0</v>
      </c>
      <c r="BW39" s="179">
        <f t="shared" si="19"/>
        <v>0</v>
      </c>
      <c r="BX39" s="179">
        <v>0</v>
      </c>
      <c r="BY39" s="179">
        <v>0</v>
      </c>
      <c r="BZ39" s="179">
        <f t="shared" si="20"/>
        <v>0</v>
      </c>
      <c r="CA39" s="179">
        <v>0</v>
      </c>
      <c r="CB39" s="179">
        <v>0</v>
      </c>
      <c r="CC39" s="179">
        <v>0</v>
      </c>
      <c r="CD39" s="180">
        <f t="shared" si="13"/>
        <v>560</v>
      </c>
      <c r="CE39" s="184">
        <v>12502</v>
      </c>
    </row>
    <row r="40" spans="1:83" s="23" customFormat="1" ht="12" customHeight="1">
      <c r="A40" s="186" t="s">
        <v>103</v>
      </c>
      <c r="B40" s="187">
        <v>2171</v>
      </c>
      <c r="C40" s="188">
        <v>826</v>
      </c>
      <c r="D40" s="188">
        <v>323</v>
      </c>
      <c r="E40" s="189">
        <f t="shared" si="14"/>
        <v>3320</v>
      </c>
      <c r="F40" s="190">
        <v>0</v>
      </c>
      <c r="G40" s="191">
        <v>0</v>
      </c>
      <c r="H40" s="191">
        <v>0</v>
      </c>
      <c r="I40" s="191">
        <v>0</v>
      </c>
      <c r="J40" s="192">
        <f t="shared" si="28"/>
        <v>0</v>
      </c>
      <c r="K40" s="187">
        <v>58</v>
      </c>
      <c r="L40" s="188">
        <v>19</v>
      </c>
      <c r="M40" s="188">
        <v>28933</v>
      </c>
      <c r="N40" s="188">
        <f t="shared" si="27"/>
        <v>29010</v>
      </c>
      <c r="O40" s="188">
        <v>45</v>
      </c>
      <c r="P40" s="188">
        <v>0</v>
      </c>
      <c r="Q40" s="188">
        <v>0</v>
      </c>
      <c r="R40" s="188">
        <v>0</v>
      </c>
      <c r="S40" s="188">
        <v>0</v>
      </c>
      <c r="T40" s="188">
        <v>0</v>
      </c>
      <c r="U40" s="188">
        <v>0</v>
      </c>
      <c r="V40" s="188">
        <v>0</v>
      </c>
      <c r="W40" s="188">
        <v>0</v>
      </c>
      <c r="X40" s="188">
        <v>90</v>
      </c>
      <c r="Y40" s="188">
        <v>44</v>
      </c>
      <c r="Z40" s="188">
        <v>4</v>
      </c>
      <c r="AA40" s="188">
        <v>0</v>
      </c>
      <c r="AB40" s="188">
        <v>1</v>
      </c>
      <c r="AC40" s="188">
        <v>0</v>
      </c>
      <c r="AD40" s="188">
        <v>0</v>
      </c>
      <c r="AE40" s="188">
        <v>0</v>
      </c>
      <c r="AF40" s="188">
        <v>0</v>
      </c>
      <c r="AG40" s="188">
        <v>0</v>
      </c>
      <c r="AH40" s="188">
        <v>0</v>
      </c>
      <c r="AI40" s="188">
        <v>0</v>
      </c>
      <c r="AJ40" s="188">
        <v>0</v>
      </c>
      <c r="AK40" s="188">
        <v>0</v>
      </c>
      <c r="AL40" s="188">
        <v>0</v>
      </c>
      <c r="AM40" s="188">
        <v>0</v>
      </c>
      <c r="AN40" s="188">
        <v>0</v>
      </c>
      <c r="AO40" s="193">
        <f t="shared" si="12"/>
        <v>29194</v>
      </c>
      <c r="AP40" s="190">
        <v>0</v>
      </c>
      <c r="AQ40" s="191">
        <v>0</v>
      </c>
      <c r="AR40" s="192">
        <f t="shared" si="29"/>
        <v>0</v>
      </c>
      <c r="AS40" s="194">
        <v>0</v>
      </c>
      <c r="AT40" s="195">
        <f t="shared" si="30"/>
        <v>29194</v>
      </c>
      <c r="AU40" s="187">
        <v>0</v>
      </c>
      <c r="AV40" s="188">
        <v>967</v>
      </c>
      <c r="AW40" s="188">
        <f t="shared" si="15"/>
        <v>967</v>
      </c>
      <c r="AX40" s="188">
        <v>0</v>
      </c>
      <c r="AY40" s="188">
        <v>0</v>
      </c>
      <c r="AZ40" s="188">
        <v>0</v>
      </c>
      <c r="BA40" s="188">
        <v>0</v>
      </c>
      <c r="BB40" s="188">
        <f t="shared" si="16"/>
        <v>0</v>
      </c>
      <c r="BC40" s="188">
        <v>0</v>
      </c>
      <c r="BD40" s="188">
        <v>0</v>
      </c>
      <c r="BE40" s="188">
        <v>0</v>
      </c>
      <c r="BF40" s="188">
        <f t="shared" si="17"/>
        <v>0</v>
      </c>
      <c r="BG40" s="188">
        <v>0</v>
      </c>
      <c r="BH40" s="188">
        <v>0</v>
      </c>
      <c r="BI40" s="188">
        <v>0</v>
      </c>
      <c r="BJ40" s="188">
        <v>0</v>
      </c>
      <c r="BK40" s="188">
        <f t="shared" si="18"/>
        <v>0</v>
      </c>
      <c r="BL40" s="188">
        <v>0</v>
      </c>
      <c r="BM40" s="188">
        <v>0</v>
      </c>
      <c r="BN40" s="188">
        <v>0</v>
      </c>
      <c r="BO40" s="188">
        <v>0</v>
      </c>
      <c r="BP40" s="188">
        <v>0</v>
      </c>
      <c r="BQ40" s="188">
        <v>0</v>
      </c>
      <c r="BR40" s="188">
        <v>0</v>
      </c>
      <c r="BS40" s="188">
        <v>0</v>
      </c>
      <c r="BT40" s="188">
        <v>0</v>
      </c>
      <c r="BU40" s="188">
        <v>0</v>
      </c>
      <c r="BV40" s="188">
        <v>0</v>
      </c>
      <c r="BW40" s="188">
        <f t="shared" si="19"/>
        <v>0</v>
      </c>
      <c r="BX40" s="188">
        <v>0</v>
      </c>
      <c r="BY40" s="188">
        <v>0</v>
      </c>
      <c r="BZ40" s="188">
        <f t="shared" si="20"/>
        <v>0</v>
      </c>
      <c r="CA40" s="188">
        <v>0</v>
      </c>
      <c r="CB40" s="188">
        <v>0</v>
      </c>
      <c r="CC40" s="188">
        <v>0</v>
      </c>
      <c r="CD40" s="189">
        <f t="shared" si="13"/>
        <v>967</v>
      </c>
      <c r="CE40" s="194">
        <v>33481</v>
      </c>
    </row>
    <row r="41" spans="1:83" s="23" customFormat="1" ht="12" customHeight="1">
      <c r="A41" s="177" t="s">
        <v>104</v>
      </c>
      <c r="B41" s="178">
        <v>0</v>
      </c>
      <c r="C41" s="179">
        <v>0</v>
      </c>
      <c r="D41" s="179">
        <v>0</v>
      </c>
      <c r="E41" s="180">
        <f t="shared" si="14"/>
        <v>0</v>
      </c>
      <c r="F41" s="181">
        <v>17</v>
      </c>
      <c r="G41" s="22">
        <v>0</v>
      </c>
      <c r="H41" s="22">
        <v>0</v>
      </c>
      <c r="I41" s="22">
        <v>0</v>
      </c>
      <c r="J41" s="182">
        <f t="shared" si="28"/>
        <v>17</v>
      </c>
      <c r="K41" s="178">
        <v>2295</v>
      </c>
      <c r="L41" s="179">
        <v>0</v>
      </c>
      <c r="M41" s="179">
        <v>26551</v>
      </c>
      <c r="N41" s="179">
        <f t="shared" si="27"/>
        <v>28846</v>
      </c>
      <c r="O41" s="179">
        <v>0</v>
      </c>
      <c r="P41" s="179">
        <v>0</v>
      </c>
      <c r="Q41" s="179">
        <v>0</v>
      </c>
      <c r="R41" s="179">
        <v>0</v>
      </c>
      <c r="S41" s="179">
        <v>3</v>
      </c>
      <c r="T41" s="179">
        <v>0</v>
      </c>
      <c r="U41" s="179">
        <v>0</v>
      </c>
      <c r="V41" s="179">
        <v>0</v>
      </c>
      <c r="W41" s="179">
        <v>0</v>
      </c>
      <c r="X41" s="179">
        <v>0</v>
      </c>
      <c r="Y41" s="179">
        <v>58</v>
      </c>
      <c r="Z41" s="179">
        <v>69</v>
      </c>
      <c r="AA41" s="179">
        <v>1</v>
      </c>
      <c r="AB41" s="179">
        <v>64</v>
      </c>
      <c r="AC41" s="179">
        <v>0</v>
      </c>
      <c r="AD41" s="179">
        <v>0</v>
      </c>
      <c r="AE41" s="179">
        <v>0</v>
      </c>
      <c r="AF41" s="179">
        <v>0</v>
      </c>
      <c r="AG41" s="179">
        <v>0</v>
      </c>
      <c r="AH41" s="179">
        <v>0</v>
      </c>
      <c r="AI41" s="179">
        <v>0</v>
      </c>
      <c r="AJ41" s="179">
        <v>0</v>
      </c>
      <c r="AK41" s="179">
        <v>0</v>
      </c>
      <c r="AL41" s="179">
        <v>0</v>
      </c>
      <c r="AM41" s="179">
        <v>0</v>
      </c>
      <c r="AN41" s="179">
        <v>0</v>
      </c>
      <c r="AO41" s="183">
        <f t="shared" si="12"/>
        <v>29041</v>
      </c>
      <c r="AP41" s="181">
        <v>0</v>
      </c>
      <c r="AQ41" s="22">
        <v>0</v>
      </c>
      <c r="AR41" s="182">
        <f t="shared" si="29"/>
        <v>0</v>
      </c>
      <c r="AS41" s="184">
        <v>0</v>
      </c>
      <c r="AT41" s="185">
        <f t="shared" si="30"/>
        <v>29058</v>
      </c>
      <c r="AU41" s="178">
        <v>0</v>
      </c>
      <c r="AV41" s="179">
        <v>178</v>
      </c>
      <c r="AW41" s="179">
        <f t="shared" si="15"/>
        <v>178</v>
      </c>
      <c r="AX41" s="179">
        <v>5</v>
      </c>
      <c r="AY41" s="179">
        <v>0</v>
      </c>
      <c r="AZ41" s="179">
        <v>0</v>
      </c>
      <c r="BA41" s="179">
        <v>0</v>
      </c>
      <c r="BB41" s="179">
        <f t="shared" si="16"/>
        <v>5</v>
      </c>
      <c r="BC41" s="179">
        <v>0</v>
      </c>
      <c r="BD41" s="179">
        <v>0</v>
      </c>
      <c r="BE41" s="179">
        <v>0</v>
      </c>
      <c r="BF41" s="179">
        <f t="shared" si="17"/>
        <v>0</v>
      </c>
      <c r="BG41" s="179">
        <v>0</v>
      </c>
      <c r="BH41" s="179">
        <v>0</v>
      </c>
      <c r="BI41" s="179">
        <v>0</v>
      </c>
      <c r="BJ41" s="179">
        <v>0</v>
      </c>
      <c r="BK41" s="179">
        <f t="shared" si="18"/>
        <v>0</v>
      </c>
      <c r="BL41" s="179">
        <v>0</v>
      </c>
      <c r="BM41" s="179">
        <v>0</v>
      </c>
      <c r="BN41" s="179">
        <v>0</v>
      </c>
      <c r="BO41" s="179">
        <v>0</v>
      </c>
      <c r="BP41" s="179">
        <v>0</v>
      </c>
      <c r="BQ41" s="179">
        <v>0</v>
      </c>
      <c r="BR41" s="179">
        <v>0</v>
      </c>
      <c r="BS41" s="179">
        <v>0</v>
      </c>
      <c r="BT41" s="179">
        <v>0</v>
      </c>
      <c r="BU41" s="179">
        <v>0</v>
      </c>
      <c r="BV41" s="179">
        <v>0</v>
      </c>
      <c r="BW41" s="179">
        <f t="shared" si="19"/>
        <v>0</v>
      </c>
      <c r="BX41" s="179">
        <v>0</v>
      </c>
      <c r="BY41" s="179">
        <v>0</v>
      </c>
      <c r="BZ41" s="179">
        <f t="shared" si="20"/>
        <v>0</v>
      </c>
      <c r="CA41" s="179">
        <v>0</v>
      </c>
      <c r="CB41" s="179">
        <v>0</v>
      </c>
      <c r="CC41" s="179">
        <v>0</v>
      </c>
      <c r="CD41" s="180">
        <f t="shared" si="13"/>
        <v>183</v>
      </c>
      <c r="CE41" s="184">
        <v>29241</v>
      </c>
    </row>
    <row r="42" spans="1:83" s="23" customFormat="1" ht="12" customHeight="1">
      <c r="A42" s="186" t="s">
        <v>105</v>
      </c>
      <c r="B42" s="187">
        <v>11</v>
      </c>
      <c r="C42" s="188">
        <v>22</v>
      </c>
      <c r="D42" s="188">
        <v>3</v>
      </c>
      <c r="E42" s="189">
        <f t="shared" si="14"/>
        <v>36</v>
      </c>
      <c r="F42" s="190">
        <v>96</v>
      </c>
      <c r="G42" s="191">
        <v>0</v>
      </c>
      <c r="H42" s="191">
        <v>0</v>
      </c>
      <c r="I42" s="191">
        <v>0</v>
      </c>
      <c r="J42" s="192">
        <f t="shared" si="28"/>
        <v>96</v>
      </c>
      <c r="K42" s="187">
        <v>2257</v>
      </c>
      <c r="L42" s="188">
        <v>23</v>
      </c>
      <c r="M42" s="188">
        <v>74163</v>
      </c>
      <c r="N42" s="188">
        <f t="shared" si="27"/>
        <v>76443</v>
      </c>
      <c r="O42" s="188">
        <v>48</v>
      </c>
      <c r="P42" s="188">
        <v>0</v>
      </c>
      <c r="Q42" s="188">
        <v>0</v>
      </c>
      <c r="R42" s="188">
        <v>0</v>
      </c>
      <c r="S42" s="188">
        <v>8</v>
      </c>
      <c r="T42" s="188">
        <v>0</v>
      </c>
      <c r="U42" s="188">
        <v>0</v>
      </c>
      <c r="V42" s="188">
        <v>0</v>
      </c>
      <c r="W42" s="188">
        <v>0</v>
      </c>
      <c r="X42" s="188">
        <v>12</v>
      </c>
      <c r="Y42" s="188">
        <v>60</v>
      </c>
      <c r="Z42" s="188">
        <v>155</v>
      </c>
      <c r="AA42" s="188">
        <v>107</v>
      </c>
      <c r="AB42" s="188">
        <v>266</v>
      </c>
      <c r="AC42" s="188">
        <v>13</v>
      </c>
      <c r="AD42" s="188">
        <v>0</v>
      </c>
      <c r="AE42" s="188">
        <v>0</v>
      </c>
      <c r="AF42" s="188">
        <v>0</v>
      </c>
      <c r="AG42" s="188">
        <v>0</v>
      </c>
      <c r="AH42" s="188">
        <v>0</v>
      </c>
      <c r="AI42" s="188">
        <v>0</v>
      </c>
      <c r="AJ42" s="188">
        <v>2</v>
      </c>
      <c r="AK42" s="188">
        <v>0</v>
      </c>
      <c r="AL42" s="188">
        <v>0</v>
      </c>
      <c r="AM42" s="188">
        <v>0</v>
      </c>
      <c r="AN42" s="188">
        <v>1</v>
      </c>
      <c r="AO42" s="193">
        <f t="shared" si="12"/>
        <v>77115</v>
      </c>
      <c r="AP42" s="190">
        <v>0</v>
      </c>
      <c r="AQ42" s="191">
        <v>0</v>
      </c>
      <c r="AR42" s="192">
        <f t="shared" si="29"/>
        <v>0</v>
      </c>
      <c r="AS42" s="194">
        <v>0</v>
      </c>
      <c r="AT42" s="195">
        <f t="shared" si="30"/>
        <v>77211</v>
      </c>
      <c r="AU42" s="187">
        <v>0</v>
      </c>
      <c r="AV42" s="188">
        <v>19756</v>
      </c>
      <c r="AW42" s="188">
        <f t="shared" si="15"/>
        <v>19756</v>
      </c>
      <c r="AX42" s="188">
        <v>0</v>
      </c>
      <c r="AY42" s="188">
        <v>0</v>
      </c>
      <c r="AZ42" s="188">
        <v>0</v>
      </c>
      <c r="BA42" s="188">
        <v>0</v>
      </c>
      <c r="BB42" s="188">
        <f t="shared" si="16"/>
        <v>0</v>
      </c>
      <c r="BC42" s="188">
        <v>0</v>
      </c>
      <c r="BD42" s="188">
        <v>0</v>
      </c>
      <c r="BE42" s="188">
        <v>0</v>
      </c>
      <c r="BF42" s="188">
        <f t="shared" si="17"/>
        <v>0</v>
      </c>
      <c r="BG42" s="188">
        <v>0</v>
      </c>
      <c r="BH42" s="188">
        <v>0</v>
      </c>
      <c r="BI42" s="188">
        <v>0</v>
      </c>
      <c r="BJ42" s="188">
        <v>0</v>
      </c>
      <c r="BK42" s="188">
        <f t="shared" si="18"/>
        <v>0</v>
      </c>
      <c r="BL42" s="188">
        <v>0</v>
      </c>
      <c r="BM42" s="188">
        <v>0</v>
      </c>
      <c r="BN42" s="188">
        <v>0</v>
      </c>
      <c r="BO42" s="188">
        <v>0</v>
      </c>
      <c r="BP42" s="188">
        <v>0</v>
      </c>
      <c r="BQ42" s="188">
        <v>0</v>
      </c>
      <c r="BR42" s="188">
        <v>0</v>
      </c>
      <c r="BS42" s="188">
        <v>0</v>
      </c>
      <c r="BT42" s="188">
        <v>0</v>
      </c>
      <c r="BU42" s="188">
        <v>0</v>
      </c>
      <c r="BV42" s="188">
        <v>0</v>
      </c>
      <c r="BW42" s="188">
        <f t="shared" si="19"/>
        <v>0</v>
      </c>
      <c r="BX42" s="188">
        <v>0</v>
      </c>
      <c r="BY42" s="188">
        <v>0</v>
      </c>
      <c r="BZ42" s="188">
        <f t="shared" si="20"/>
        <v>0</v>
      </c>
      <c r="CA42" s="188">
        <v>0</v>
      </c>
      <c r="CB42" s="188">
        <v>0</v>
      </c>
      <c r="CC42" s="188">
        <v>0</v>
      </c>
      <c r="CD42" s="189">
        <f t="shared" si="13"/>
        <v>19756</v>
      </c>
      <c r="CE42" s="194">
        <v>97003</v>
      </c>
    </row>
    <row r="43" spans="1:83" s="23" customFormat="1" ht="12" customHeight="1">
      <c r="A43" s="177" t="s">
        <v>106</v>
      </c>
      <c r="B43" s="178">
        <v>164</v>
      </c>
      <c r="C43" s="179">
        <v>215</v>
      </c>
      <c r="D43" s="179">
        <v>7</v>
      </c>
      <c r="E43" s="180">
        <f t="shared" si="14"/>
        <v>386</v>
      </c>
      <c r="F43" s="181">
        <v>1</v>
      </c>
      <c r="G43" s="22">
        <v>0</v>
      </c>
      <c r="H43" s="22">
        <v>0</v>
      </c>
      <c r="I43" s="22">
        <v>0</v>
      </c>
      <c r="J43" s="182">
        <f t="shared" si="28"/>
        <v>1</v>
      </c>
      <c r="K43" s="178">
        <v>75</v>
      </c>
      <c r="L43" s="179">
        <v>38</v>
      </c>
      <c r="M43" s="179">
        <v>2292</v>
      </c>
      <c r="N43" s="179">
        <f t="shared" si="27"/>
        <v>2405</v>
      </c>
      <c r="O43" s="179">
        <v>68964</v>
      </c>
      <c r="P43" s="179">
        <v>0</v>
      </c>
      <c r="Q43" s="179">
        <v>0</v>
      </c>
      <c r="R43" s="179">
        <v>0</v>
      </c>
      <c r="S43" s="179">
        <v>0</v>
      </c>
      <c r="T43" s="179">
        <v>0</v>
      </c>
      <c r="U43" s="179">
        <v>7</v>
      </c>
      <c r="V43" s="179">
        <v>0</v>
      </c>
      <c r="W43" s="179">
        <v>0</v>
      </c>
      <c r="X43" s="179">
        <v>75</v>
      </c>
      <c r="Y43" s="179">
        <v>0</v>
      </c>
      <c r="Z43" s="179">
        <v>10</v>
      </c>
      <c r="AA43" s="179">
        <v>0</v>
      </c>
      <c r="AB43" s="179">
        <v>0</v>
      </c>
      <c r="AC43" s="179">
        <v>0</v>
      </c>
      <c r="AD43" s="179">
        <v>0</v>
      </c>
      <c r="AE43" s="179">
        <v>0</v>
      </c>
      <c r="AF43" s="179">
        <v>0</v>
      </c>
      <c r="AG43" s="179">
        <v>0</v>
      </c>
      <c r="AH43" s="179">
        <v>0</v>
      </c>
      <c r="AI43" s="179">
        <v>0</v>
      </c>
      <c r="AJ43" s="179">
        <v>0</v>
      </c>
      <c r="AK43" s="179">
        <v>0</v>
      </c>
      <c r="AL43" s="179">
        <v>0</v>
      </c>
      <c r="AM43" s="179">
        <v>0</v>
      </c>
      <c r="AN43" s="179">
        <v>0</v>
      </c>
      <c r="AO43" s="183">
        <f t="shared" si="12"/>
        <v>71461</v>
      </c>
      <c r="AP43" s="181">
        <v>0</v>
      </c>
      <c r="AQ43" s="22">
        <v>0</v>
      </c>
      <c r="AR43" s="182">
        <f t="shared" si="29"/>
        <v>0</v>
      </c>
      <c r="AS43" s="184">
        <v>0</v>
      </c>
      <c r="AT43" s="185">
        <f t="shared" si="30"/>
        <v>71462</v>
      </c>
      <c r="AU43" s="178">
        <v>0</v>
      </c>
      <c r="AV43" s="179">
        <v>1085</v>
      </c>
      <c r="AW43" s="179">
        <f t="shared" si="15"/>
        <v>1085</v>
      </c>
      <c r="AX43" s="179">
        <v>0</v>
      </c>
      <c r="AY43" s="179">
        <v>0</v>
      </c>
      <c r="AZ43" s="179">
        <v>0</v>
      </c>
      <c r="BA43" s="179">
        <v>0</v>
      </c>
      <c r="BB43" s="179">
        <f t="shared" si="16"/>
        <v>0</v>
      </c>
      <c r="BC43" s="179">
        <v>0</v>
      </c>
      <c r="BD43" s="179">
        <v>0</v>
      </c>
      <c r="BE43" s="179">
        <v>0</v>
      </c>
      <c r="BF43" s="179">
        <f t="shared" si="17"/>
        <v>0</v>
      </c>
      <c r="BG43" s="179">
        <v>0</v>
      </c>
      <c r="BH43" s="179">
        <v>0</v>
      </c>
      <c r="BI43" s="179">
        <v>0</v>
      </c>
      <c r="BJ43" s="179">
        <v>0</v>
      </c>
      <c r="BK43" s="179">
        <f t="shared" si="18"/>
        <v>0</v>
      </c>
      <c r="BL43" s="179">
        <v>0</v>
      </c>
      <c r="BM43" s="179">
        <v>0</v>
      </c>
      <c r="BN43" s="179">
        <v>0</v>
      </c>
      <c r="BO43" s="179">
        <v>0</v>
      </c>
      <c r="BP43" s="179">
        <v>0</v>
      </c>
      <c r="BQ43" s="179">
        <v>0</v>
      </c>
      <c r="BR43" s="179">
        <v>0</v>
      </c>
      <c r="BS43" s="179">
        <v>0</v>
      </c>
      <c r="BT43" s="179">
        <v>1</v>
      </c>
      <c r="BU43" s="179">
        <v>0</v>
      </c>
      <c r="BV43" s="179">
        <v>0</v>
      </c>
      <c r="BW43" s="179">
        <f t="shared" si="19"/>
        <v>1</v>
      </c>
      <c r="BX43" s="179">
        <v>0</v>
      </c>
      <c r="BY43" s="179">
        <v>0</v>
      </c>
      <c r="BZ43" s="179">
        <f t="shared" si="20"/>
        <v>0</v>
      </c>
      <c r="CA43" s="179">
        <v>0</v>
      </c>
      <c r="CB43" s="179">
        <v>0</v>
      </c>
      <c r="CC43" s="179">
        <v>0</v>
      </c>
      <c r="CD43" s="180">
        <f t="shared" si="13"/>
        <v>1086</v>
      </c>
      <c r="CE43" s="184">
        <v>72934</v>
      </c>
    </row>
    <row r="44" spans="1:83" s="23" customFormat="1" ht="12" customHeight="1">
      <c r="A44" s="186" t="s">
        <v>107</v>
      </c>
      <c r="B44" s="187">
        <v>88</v>
      </c>
      <c r="C44" s="188">
        <v>52</v>
      </c>
      <c r="D44" s="188">
        <v>1</v>
      </c>
      <c r="E44" s="189">
        <f t="shared" si="14"/>
        <v>141</v>
      </c>
      <c r="F44" s="190">
        <v>0</v>
      </c>
      <c r="G44" s="191">
        <v>0</v>
      </c>
      <c r="H44" s="191">
        <v>0</v>
      </c>
      <c r="I44" s="191">
        <v>0</v>
      </c>
      <c r="J44" s="192">
        <f t="shared" si="28"/>
        <v>0</v>
      </c>
      <c r="K44" s="187">
        <v>0</v>
      </c>
      <c r="L44" s="188">
        <v>0</v>
      </c>
      <c r="M44" s="188">
        <v>15</v>
      </c>
      <c r="N44" s="188">
        <f t="shared" si="27"/>
        <v>15</v>
      </c>
      <c r="O44" s="188">
        <v>0</v>
      </c>
      <c r="P44" s="188">
        <v>15583</v>
      </c>
      <c r="Q44" s="188">
        <v>0</v>
      </c>
      <c r="R44" s="188">
        <v>0</v>
      </c>
      <c r="S44" s="188">
        <v>0</v>
      </c>
      <c r="T44" s="188">
        <v>0</v>
      </c>
      <c r="U44" s="188">
        <v>0</v>
      </c>
      <c r="V44" s="188">
        <v>0</v>
      </c>
      <c r="W44" s="188">
        <v>0</v>
      </c>
      <c r="X44" s="188">
        <v>0</v>
      </c>
      <c r="Y44" s="188">
        <v>0</v>
      </c>
      <c r="Z44" s="188">
        <v>0</v>
      </c>
      <c r="AA44" s="188">
        <v>0</v>
      </c>
      <c r="AB44" s="188">
        <v>0</v>
      </c>
      <c r="AC44" s="188">
        <v>0</v>
      </c>
      <c r="AD44" s="188">
        <v>0</v>
      </c>
      <c r="AE44" s="188">
        <v>0</v>
      </c>
      <c r="AF44" s="188">
        <v>0</v>
      </c>
      <c r="AG44" s="188">
        <v>0</v>
      </c>
      <c r="AH44" s="188">
        <v>0</v>
      </c>
      <c r="AI44" s="188">
        <v>0</v>
      </c>
      <c r="AJ44" s="188">
        <v>0</v>
      </c>
      <c r="AK44" s="188">
        <v>0</v>
      </c>
      <c r="AL44" s="188">
        <v>0</v>
      </c>
      <c r="AM44" s="188">
        <v>0</v>
      </c>
      <c r="AN44" s="188">
        <v>0</v>
      </c>
      <c r="AO44" s="193">
        <f t="shared" si="12"/>
        <v>15598</v>
      </c>
      <c r="AP44" s="190">
        <v>0</v>
      </c>
      <c r="AQ44" s="191">
        <v>0</v>
      </c>
      <c r="AR44" s="192">
        <f t="shared" si="29"/>
        <v>0</v>
      </c>
      <c r="AS44" s="194">
        <v>0</v>
      </c>
      <c r="AT44" s="195">
        <f t="shared" si="30"/>
        <v>15598</v>
      </c>
      <c r="AU44" s="187">
        <v>0</v>
      </c>
      <c r="AV44" s="188">
        <v>2</v>
      </c>
      <c r="AW44" s="188">
        <f t="shared" si="15"/>
        <v>2</v>
      </c>
      <c r="AX44" s="188">
        <v>0</v>
      </c>
      <c r="AY44" s="188">
        <v>0</v>
      </c>
      <c r="AZ44" s="188">
        <v>0</v>
      </c>
      <c r="BA44" s="188">
        <v>0</v>
      </c>
      <c r="BB44" s="188">
        <f t="shared" si="16"/>
        <v>0</v>
      </c>
      <c r="BC44" s="188">
        <v>0</v>
      </c>
      <c r="BD44" s="188">
        <v>0</v>
      </c>
      <c r="BE44" s="188">
        <v>0</v>
      </c>
      <c r="BF44" s="188">
        <f t="shared" si="17"/>
        <v>0</v>
      </c>
      <c r="BG44" s="188">
        <v>0</v>
      </c>
      <c r="BH44" s="188">
        <v>0</v>
      </c>
      <c r="BI44" s="188">
        <v>0</v>
      </c>
      <c r="BJ44" s="188">
        <v>0</v>
      </c>
      <c r="BK44" s="188">
        <f t="shared" si="18"/>
        <v>0</v>
      </c>
      <c r="BL44" s="188">
        <v>0</v>
      </c>
      <c r="BM44" s="188">
        <v>0</v>
      </c>
      <c r="BN44" s="188">
        <v>0</v>
      </c>
      <c r="BO44" s="188">
        <v>0</v>
      </c>
      <c r="BP44" s="188">
        <v>0</v>
      </c>
      <c r="BQ44" s="188">
        <v>0</v>
      </c>
      <c r="BR44" s="188">
        <v>0</v>
      </c>
      <c r="BS44" s="188">
        <v>0</v>
      </c>
      <c r="BT44" s="188">
        <v>0</v>
      </c>
      <c r="BU44" s="188">
        <v>0</v>
      </c>
      <c r="BV44" s="188">
        <v>0</v>
      </c>
      <c r="BW44" s="188">
        <f t="shared" si="19"/>
        <v>0</v>
      </c>
      <c r="BX44" s="188">
        <v>0</v>
      </c>
      <c r="BY44" s="188">
        <v>0</v>
      </c>
      <c r="BZ44" s="188">
        <f t="shared" si="20"/>
        <v>0</v>
      </c>
      <c r="CA44" s="188">
        <v>0</v>
      </c>
      <c r="CB44" s="188">
        <v>0</v>
      </c>
      <c r="CC44" s="188">
        <v>0</v>
      </c>
      <c r="CD44" s="189">
        <f t="shared" si="13"/>
        <v>2</v>
      </c>
      <c r="CE44" s="194">
        <v>15741</v>
      </c>
    </row>
    <row r="45" spans="1:83" s="23" customFormat="1" ht="12" customHeight="1">
      <c r="A45" s="177" t="s">
        <v>108</v>
      </c>
      <c r="B45" s="178">
        <v>1515</v>
      </c>
      <c r="C45" s="179">
        <v>327</v>
      </c>
      <c r="D45" s="179">
        <v>14</v>
      </c>
      <c r="E45" s="180">
        <f t="shared" si="14"/>
        <v>1856</v>
      </c>
      <c r="F45" s="181">
        <v>0</v>
      </c>
      <c r="G45" s="22">
        <v>0</v>
      </c>
      <c r="H45" s="22">
        <v>0</v>
      </c>
      <c r="I45" s="22">
        <v>0</v>
      </c>
      <c r="J45" s="182">
        <f t="shared" si="28"/>
        <v>0</v>
      </c>
      <c r="K45" s="178">
        <v>4</v>
      </c>
      <c r="L45" s="179">
        <v>0</v>
      </c>
      <c r="M45" s="179">
        <v>7</v>
      </c>
      <c r="N45" s="179">
        <f t="shared" si="27"/>
        <v>11</v>
      </c>
      <c r="O45" s="179">
        <v>0</v>
      </c>
      <c r="P45" s="179">
        <v>0</v>
      </c>
      <c r="Q45" s="179">
        <v>7652</v>
      </c>
      <c r="R45" s="179">
        <v>22</v>
      </c>
      <c r="S45" s="179">
        <v>0</v>
      </c>
      <c r="T45" s="179">
        <v>0</v>
      </c>
      <c r="U45" s="179">
        <v>1</v>
      </c>
      <c r="V45" s="179">
        <v>0</v>
      </c>
      <c r="W45" s="179">
        <v>0</v>
      </c>
      <c r="X45" s="179">
        <v>0</v>
      </c>
      <c r="Y45" s="179">
        <v>26</v>
      </c>
      <c r="Z45" s="179">
        <v>0</v>
      </c>
      <c r="AA45" s="179">
        <v>8</v>
      </c>
      <c r="AB45" s="179">
        <v>0</v>
      </c>
      <c r="AC45" s="179">
        <v>0</v>
      </c>
      <c r="AD45" s="179">
        <v>0</v>
      </c>
      <c r="AE45" s="179">
        <v>0</v>
      </c>
      <c r="AF45" s="179">
        <v>0</v>
      </c>
      <c r="AG45" s="179">
        <v>1</v>
      </c>
      <c r="AH45" s="179">
        <v>0</v>
      </c>
      <c r="AI45" s="179">
        <v>0</v>
      </c>
      <c r="AJ45" s="179">
        <v>1</v>
      </c>
      <c r="AK45" s="179">
        <v>0</v>
      </c>
      <c r="AL45" s="179">
        <v>0</v>
      </c>
      <c r="AM45" s="179">
        <v>0</v>
      </c>
      <c r="AN45" s="179">
        <v>6</v>
      </c>
      <c r="AO45" s="183">
        <f t="shared" si="12"/>
        <v>7728</v>
      </c>
      <c r="AP45" s="181">
        <v>0</v>
      </c>
      <c r="AQ45" s="22">
        <v>0</v>
      </c>
      <c r="AR45" s="182">
        <f t="shared" si="29"/>
        <v>0</v>
      </c>
      <c r="AS45" s="184">
        <v>0</v>
      </c>
      <c r="AT45" s="185">
        <f t="shared" si="30"/>
        <v>7728</v>
      </c>
      <c r="AU45" s="178">
        <v>0</v>
      </c>
      <c r="AV45" s="179">
        <v>0</v>
      </c>
      <c r="AW45" s="179">
        <f t="shared" si="15"/>
        <v>0</v>
      </c>
      <c r="AX45" s="179">
        <v>0</v>
      </c>
      <c r="AY45" s="179">
        <v>0</v>
      </c>
      <c r="AZ45" s="179">
        <v>0</v>
      </c>
      <c r="BA45" s="179">
        <v>0</v>
      </c>
      <c r="BB45" s="179">
        <f t="shared" si="16"/>
        <v>0</v>
      </c>
      <c r="BC45" s="179">
        <v>0</v>
      </c>
      <c r="BD45" s="179">
        <v>0</v>
      </c>
      <c r="BE45" s="179">
        <v>0</v>
      </c>
      <c r="BF45" s="179">
        <f t="shared" si="17"/>
        <v>0</v>
      </c>
      <c r="BG45" s="179">
        <v>0</v>
      </c>
      <c r="BH45" s="179">
        <v>0</v>
      </c>
      <c r="BI45" s="179">
        <v>0</v>
      </c>
      <c r="BJ45" s="179">
        <v>0</v>
      </c>
      <c r="BK45" s="179">
        <f t="shared" si="18"/>
        <v>0</v>
      </c>
      <c r="BL45" s="179">
        <v>0</v>
      </c>
      <c r="BM45" s="179">
        <v>0</v>
      </c>
      <c r="BN45" s="179">
        <v>0</v>
      </c>
      <c r="BO45" s="179">
        <v>0</v>
      </c>
      <c r="BP45" s="179">
        <v>0</v>
      </c>
      <c r="BQ45" s="179">
        <v>0</v>
      </c>
      <c r="BR45" s="179">
        <v>0</v>
      </c>
      <c r="BS45" s="179">
        <v>0</v>
      </c>
      <c r="BT45" s="179">
        <v>0</v>
      </c>
      <c r="BU45" s="179">
        <v>0</v>
      </c>
      <c r="BV45" s="179">
        <v>0</v>
      </c>
      <c r="BW45" s="179">
        <f t="shared" si="19"/>
        <v>0</v>
      </c>
      <c r="BX45" s="179">
        <v>0</v>
      </c>
      <c r="BY45" s="179">
        <v>0</v>
      </c>
      <c r="BZ45" s="179">
        <f t="shared" si="20"/>
        <v>0</v>
      </c>
      <c r="CA45" s="179">
        <v>0</v>
      </c>
      <c r="CB45" s="179">
        <v>0</v>
      </c>
      <c r="CC45" s="179">
        <v>0</v>
      </c>
      <c r="CD45" s="180">
        <f t="shared" si="13"/>
        <v>0</v>
      </c>
      <c r="CE45" s="184">
        <v>9584</v>
      </c>
    </row>
    <row r="46" spans="1:83" s="23" customFormat="1" ht="12" customHeight="1">
      <c r="A46" s="186" t="s">
        <v>109</v>
      </c>
      <c r="B46" s="187">
        <v>0</v>
      </c>
      <c r="C46" s="188">
        <v>0</v>
      </c>
      <c r="D46" s="188">
        <v>0</v>
      </c>
      <c r="E46" s="189">
        <f t="shared" si="14"/>
        <v>0</v>
      </c>
      <c r="F46" s="190">
        <v>0</v>
      </c>
      <c r="G46" s="191">
        <v>0</v>
      </c>
      <c r="H46" s="191">
        <v>0</v>
      </c>
      <c r="I46" s="191">
        <v>0</v>
      </c>
      <c r="J46" s="192">
        <f t="shared" si="28"/>
        <v>0</v>
      </c>
      <c r="K46" s="187">
        <v>0</v>
      </c>
      <c r="L46" s="188">
        <v>0</v>
      </c>
      <c r="M46" s="188">
        <v>0</v>
      </c>
      <c r="N46" s="188">
        <f t="shared" si="27"/>
        <v>0</v>
      </c>
      <c r="O46" s="188">
        <v>0</v>
      </c>
      <c r="P46" s="188">
        <v>0</v>
      </c>
      <c r="Q46" s="188">
        <v>18042</v>
      </c>
      <c r="R46" s="188">
        <v>442</v>
      </c>
      <c r="S46" s="188">
        <v>7</v>
      </c>
      <c r="T46" s="188">
        <v>0</v>
      </c>
      <c r="U46" s="188">
        <v>0</v>
      </c>
      <c r="V46" s="188">
        <v>2</v>
      </c>
      <c r="W46" s="188">
        <v>0</v>
      </c>
      <c r="X46" s="188">
        <v>0</v>
      </c>
      <c r="Y46" s="188">
        <v>2</v>
      </c>
      <c r="Z46" s="188">
        <v>0</v>
      </c>
      <c r="AA46" s="188">
        <v>0</v>
      </c>
      <c r="AB46" s="188">
        <v>0</v>
      </c>
      <c r="AC46" s="188">
        <v>144</v>
      </c>
      <c r="AD46" s="188">
        <v>11</v>
      </c>
      <c r="AE46" s="188">
        <v>0</v>
      </c>
      <c r="AF46" s="188">
        <v>0</v>
      </c>
      <c r="AG46" s="188">
        <v>2</v>
      </c>
      <c r="AH46" s="188">
        <v>0</v>
      </c>
      <c r="AI46" s="188">
        <v>0</v>
      </c>
      <c r="AJ46" s="188">
        <v>1</v>
      </c>
      <c r="AK46" s="188">
        <v>0</v>
      </c>
      <c r="AL46" s="188">
        <v>0</v>
      </c>
      <c r="AM46" s="188">
        <v>0</v>
      </c>
      <c r="AN46" s="188">
        <v>6</v>
      </c>
      <c r="AO46" s="193">
        <f t="shared" si="12"/>
        <v>18659</v>
      </c>
      <c r="AP46" s="190">
        <v>0</v>
      </c>
      <c r="AQ46" s="191">
        <v>0</v>
      </c>
      <c r="AR46" s="192">
        <f t="shared" si="29"/>
        <v>0</v>
      </c>
      <c r="AS46" s="194">
        <v>0</v>
      </c>
      <c r="AT46" s="195">
        <f t="shared" si="30"/>
        <v>18659</v>
      </c>
      <c r="AU46" s="187">
        <v>0</v>
      </c>
      <c r="AV46" s="188">
        <v>0</v>
      </c>
      <c r="AW46" s="188">
        <f t="shared" si="15"/>
        <v>0</v>
      </c>
      <c r="AX46" s="188">
        <v>0</v>
      </c>
      <c r="AY46" s="188">
        <v>0</v>
      </c>
      <c r="AZ46" s="188">
        <v>0</v>
      </c>
      <c r="BA46" s="188">
        <v>0</v>
      </c>
      <c r="BB46" s="188">
        <f t="shared" si="16"/>
        <v>0</v>
      </c>
      <c r="BC46" s="188">
        <v>13</v>
      </c>
      <c r="BD46" s="188">
        <v>0</v>
      </c>
      <c r="BE46" s="188">
        <v>0</v>
      </c>
      <c r="BF46" s="188">
        <f t="shared" si="17"/>
        <v>0</v>
      </c>
      <c r="BG46" s="188">
        <v>0</v>
      </c>
      <c r="BH46" s="188">
        <v>0</v>
      </c>
      <c r="BI46" s="188">
        <v>0</v>
      </c>
      <c r="BJ46" s="188">
        <v>0</v>
      </c>
      <c r="BK46" s="188">
        <f t="shared" si="18"/>
        <v>0</v>
      </c>
      <c r="BL46" s="188">
        <v>0</v>
      </c>
      <c r="BM46" s="188">
        <v>0</v>
      </c>
      <c r="BN46" s="188">
        <v>0</v>
      </c>
      <c r="BO46" s="188">
        <v>0</v>
      </c>
      <c r="BP46" s="188">
        <v>0</v>
      </c>
      <c r="BQ46" s="188">
        <v>0</v>
      </c>
      <c r="BR46" s="188">
        <v>0</v>
      </c>
      <c r="BS46" s="188">
        <v>0</v>
      </c>
      <c r="BT46" s="188">
        <v>0</v>
      </c>
      <c r="BU46" s="188">
        <v>0</v>
      </c>
      <c r="BV46" s="188">
        <v>0</v>
      </c>
      <c r="BW46" s="188">
        <f t="shared" si="19"/>
        <v>0</v>
      </c>
      <c r="BX46" s="188">
        <v>0</v>
      </c>
      <c r="BY46" s="188">
        <v>0</v>
      </c>
      <c r="BZ46" s="188">
        <f t="shared" si="20"/>
        <v>0</v>
      </c>
      <c r="CA46" s="188">
        <v>0</v>
      </c>
      <c r="CB46" s="188">
        <v>0</v>
      </c>
      <c r="CC46" s="188">
        <v>0</v>
      </c>
      <c r="CD46" s="189">
        <f t="shared" si="13"/>
        <v>13</v>
      </c>
      <c r="CE46" s="194">
        <v>18672</v>
      </c>
    </row>
    <row r="47" spans="1:83" s="23" customFormat="1" ht="12" customHeight="1">
      <c r="A47" s="177" t="s">
        <v>110</v>
      </c>
      <c r="B47" s="178">
        <v>0</v>
      </c>
      <c r="C47" s="179">
        <v>0</v>
      </c>
      <c r="D47" s="179">
        <v>0</v>
      </c>
      <c r="E47" s="180">
        <f t="shared" si="14"/>
        <v>0</v>
      </c>
      <c r="F47" s="181">
        <v>0</v>
      </c>
      <c r="G47" s="22">
        <v>0</v>
      </c>
      <c r="H47" s="22">
        <v>0</v>
      </c>
      <c r="I47" s="22">
        <v>0</v>
      </c>
      <c r="J47" s="182">
        <f t="shared" si="28"/>
        <v>0</v>
      </c>
      <c r="K47" s="178">
        <v>0</v>
      </c>
      <c r="L47" s="179">
        <v>0</v>
      </c>
      <c r="M47" s="179">
        <v>1</v>
      </c>
      <c r="N47" s="179">
        <f t="shared" si="27"/>
        <v>1</v>
      </c>
      <c r="O47" s="179">
        <v>0</v>
      </c>
      <c r="P47" s="179">
        <v>0</v>
      </c>
      <c r="Q47" s="179">
        <v>20735</v>
      </c>
      <c r="R47" s="179">
        <v>180</v>
      </c>
      <c r="S47" s="179">
        <v>59</v>
      </c>
      <c r="T47" s="179">
        <v>2</v>
      </c>
      <c r="U47" s="179">
        <v>54</v>
      </c>
      <c r="V47" s="179">
        <v>2</v>
      </c>
      <c r="W47" s="179">
        <v>0</v>
      </c>
      <c r="X47" s="179">
        <v>0</v>
      </c>
      <c r="Y47" s="179">
        <v>290</v>
      </c>
      <c r="Z47" s="179">
        <v>6</v>
      </c>
      <c r="AA47" s="179">
        <v>9</v>
      </c>
      <c r="AB47" s="179">
        <v>20</v>
      </c>
      <c r="AC47" s="179">
        <v>629</v>
      </c>
      <c r="AD47" s="179">
        <v>53</v>
      </c>
      <c r="AE47" s="179">
        <v>1</v>
      </c>
      <c r="AF47" s="179">
        <v>1</v>
      </c>
      <c r="AG47" s="179">
        <v>28</v>
      </c>
      <c r="AH47" s="179">
        <v>5</v>
      </c>
      <c r="AI47" s="179">
        <v>8</v>
      </c>
      <c r="AJ47" s="179">
        <v>2</v>
      </c>
      <c r="AK47" s="179">
        <v>0</v>
      </c>
      <c r="AL47" s="179">
        <v>159</v>
      </c>
      <c r="AM47" s="179">
        <v>0</v>
      </c>
      <c r="AN47" s="179">
        <v>351</v>
      </c>
      <c r="AO47" s="183">
        <f t="shared" si="12"/>
        <v>22595</v>
      </c>
      <c r="AP47" s="181">
        <v>0</v>
      </c>
      <c r="AQ47" s="22">
        <v>0</v>
      </c>
      <c r="AR47" s="182">
        <f t="shared" si="29"/>
        <v>0</v>
      </c>
      <c r="AS47" s="184">
        <v>0</v>
      </c>
      <c r="AT47" s="185">
        <f t="shared" si="30"/>
        <v>22595</v>
      </c>
      <c r="AU47" s="178">
        <v>0</v>
      </c>
      <c r="AV47" s="179">
        <v>42</v>
      </c>
      <c r="AW47" s="179">
        <f t="shared" si="15"/>
        <v>42</v>
      </c>
      <c r="AX47" s="179">
        <v>0</v>
      </c>
      <c r="AY47" s="179">
        <v>0</v>
      </c>
      <c r="AZ47" s="179">
        <v>0</v>
      </c>
      <c r="BA47" s="179">
        <v>0</v>
      </c>
      <c r="BB47" s="179">
        <f t="shared" si="16"/>
        <v>0</v>
      </c>
      <c r="BC47" s="179">
        <v>10</v>
      </c>
      <c r="BD47" s="179">
        <v>0</v>
      </c>
      <c r="BE47" s="179">
        <v>0</v>
      </c>
      <c r="BF47" s="179">
        <f t="shared" si="17"/>
        <v>0</v>
      </c>
      <c r="BG47" s="179">
        <v>0</v>
      </c>
      <c r="BH47" s="179">
        <v>0</v>
      </c>
      <c r="BI47" s="179">
        <v>0</v>
      </c>
      <c r="BJ47" s="179">
        <v>0</v>
      </c>
      <c r="BK47" s="179">
        <f t="shared" si="18"/>
        <v>0</v>
      </c>
      <c r="BL47" s="179">
        <v>0</v>
      </c>
      <c r="BM47" s="179">
        <v>0</v>
      </c>
      <c r="BN47" s="179">
        <v>0</v>
      </c>
      <c r="BO47" s="179">
        <v>0</v>
      </c>
      <c r="BP47" s="179">
        <v>0</v>
      </c>
      <c r="BQ47" s="179">
        <v>29</v>
      </c>
      <c r="BR47" s="179">
        <v>0</v>
      </c>
      <c r="BS47" s="179">
        <v>0</v>
      </c>
      <c r="BT47" s="179">
        <v>0</v>
      </c>
      <c r="BU47" s="179">
        <v>0</v>
      </c>
      <c r="BV47" s="179">
        <v>0</v>
      </c>
      <c r="BW47" s="179">
        <f t="shared" si="19"/>
        <v>0</v>
      </c>
      <c r="BX47" s="179">
        <v>0</v>
      </c>
      <c r="BY47" s="179">
        <v>0</v>
      </c>
      <c r="BZ47" s="179">
        <f t="shared" si="20"/>
        <v>0</v>
      </c>
      <c r="CA47" s="179">
        <v>0</v>
      </c>
      <c r="CB47" s="179">
        <v>0</v>
      </c>
      <c r="CC47" s="179">
        <v>0</v>
      </c>
      <c r="CD47" s="180">
        <f t="shared" si="13"/>
        <v>81</v>
      </c>
      <c r="CE47" s="184">
        <v>22676</v>
      </c>
    </row>
    <row r="48" spans="1:83" s="23" customFormat="1" ht="12" customHeight="1">
      <c r="A48" s="186" t="s">
        <v>111</v>
      </c>
      <c r="B48" s="187">
        <v>0</v>
      </c>
      <c r="C48" s="188">
        <v>0</v>
      </c>
      <c r="D48" s="188">
        <v>0</v>
      </c>
      <c r="E48" s="189">
        <f t="shared" si="14"/>
        <v>0</v>
      </c>
      <c r="F48" s="190">
        <v>0</v>
      </c>
      <c r="G48" s="191">
        <v>0</v>
      </c>
      <c r="H48" s="191">
        <v>0</v>
      </c>
      <c r="I48" s="191">
        <v>0</v>
      </c>
      <c r="J48" s="192">
        <f t="shared" si="28"/>
        <v>0</v>
      </c>
      <c r="K48" s="187">
        <v>0</v>
      </c>
      <c r="L48" s="188">
        <v>0</v>
      </c>
      <c r="M48" s="188">
        <v>0</v>
      </c>
      <c r="N48" s="188">
        <f t="shared" si="27"/>
        <v>0</v>
      </c>
      <c r="O48" s="188">
        <v>0</v>
      </c>
      <c r="P48" s="188">
        <v>0</v>
      </c>
      <c r="Q48" s="188">
        <v>324</v>
      </c>
      <c r="R48" s="188">
        <v>60711</v>
      </c>
      <c r="S48" s="188">
        <v>118</v>
      </c>
      <c r="T48" s="188">
        <v>0</v>
      </c>
      <c r="U48" s="188">
        <v>3</v>
      </c>
      <c r="V48" s="188">
        <v>1</v>
      </c>
      <c r="W48" s="188">
        <v>0</v>
      </c>
      <c r="X48" s="188">
        <v>0</v>
      </c>
      <c r="Y48" s="188">
        <v>0</v>
      </c>
      <c r="Z48" s="188">
        <v>0</v>
      </c>
      <c r="AA48" s="188">
        <v>0</v>
      </c>
      <c r="AB48" s="188">
        <v>25</v>
      </c>
      <c r="AC48" s="188">
        <v>16</v>
      </c>
      <c r="AD48" s="188">
        <v>0</v>
      </c>
      <c r="AE48" s="188">
        <v>0</v>
      </c>
      <c r="AF48" s="188">
        <v>0</v>
      </c>
      <c r="AG48" s="188">
        <v>0</v>
      </c>
      <c r="AH48" s="188">
        <v>0</v>
      </c>
      <c r="AI48" s="188">
        <v>0</v>
      </c>
      <c r="AJ48" s="188">
        <v>0</v>
      </c>
      <c r="AK48" s="188">
        <v>0</v>
      </c>
      <c r="AL48" s="188">
        <v>0</v>
      </c>
      <c r="AM48" s="188">
        <v>0</v>
      </c>
      <c r="AN48" s="188">
        <v>83</v>
      </c>
      <c r="AO48" s="193">
        <f t="shared" si="12"/>
        <v>61281</v>
      </c>
      <c r="AP48" s="190">
        <v>0</v>
      </c>
      <c r="AQ48" s="191">
        <v>0</v>
      </c>
      <c r="AR48" s="192">
        <f t="shared" si="29"/>
        <v>0</v>
      </c>
      <c r="AS48" s="194">
        <v>0</v>
      </c>
      <c r="AT48" s="195">
        <f t="shared" si="30"/>
        <v>61281</v>
      </c>
      <c r="AU48" s="187">
        <v>0</v>
      </c>
      <c r="AV48" s="188">
        <v>968</v>
      </c>
      <c r="AW48" s="188">
        <f t="shared" si="15"/>
        <v>968</v>
      </c>
      <c r="AX48" s="188">
        <v>0</v>
      </c>
      <c r="AY48" s="188">
        <v>0</v>
      </c>
      <c r="AZ48" s="188">
        <v>0</v>
      </c>
      <c r="BA48" s="188">
        <v>0</v>
      </c>
      <c r="BB48" s="188">
        <f t="shared" si="16"/>
        <v>0</v>
      </c>
      <c r="BC48" s="188">
        <v>0</v>
      </c>
      <c r="BD48" s="188">
        <v>0</v>
      </c>
      <c r="BE48" s="188">
        <v>0</v>
      </c>
      <c r="BF48" s="188">
        <f t="shared" si="17"/>
        <v>0</v>
      </c>
      <c r="BG48" s="188">
        <v>0</v>
      </c>
      <c r="BH48" s="188">
        <v>0</v>
      </c>
      <c r="BI48" s="188">
        <v>0</v>
      </c>
      <c r="BJ48" s="188">
        <v>0</v>
      </c>
      <c r="BK48" s="188">
        <f t="shared" si="18"/>
        <v>0</v>
      </c>
      <c r="BL48" s="188">
        <v>0</v>
      </c>
      <c r="BM48" s="188">
        <v>0</v>
      </c>
      <c r="BN48" s="188">
        <v>0</v>
      </c>
      <c r="BO48" s="188">
        <v>0</v>
      </c>
      <c r="BP48" s="188">
        <v>0</v>
      </c>
      <c r="BQ48" s="188">
        <v>0</v>
      </c>
      <c r="BR48" s="188">
        <v>0</v>
      </c>
      <c r="BS48" s="188">
        <v>0</v>
      </c>
      <c r="BT48" s="188">
        <v>0</v>
      </c>
      <c r="BU48" s="188">
        <v>0</v>
      </c>
      <c r="BV48" s="188">
        <v>0</v>
      </c>
      <c r="BW48" s="188">
        <f t="shared" si="19"/>
        <v>0</v>
      </c>
      <c r="BX48" s="188">
        <v>0</v>
      </c>
      <c r="BY48" s="188">
        <v>0</v>
      </c>
      <c r="BZ48" s="188">
        <f t="shared" si="20"/>
        <v>0</v>
      </c>
      <c r="CA48" s="188">
        <v>0</v>
      </c>
      <c r="CB48" s="188">
        <v>0</v>
      </c>
      <c r="CC48" s="188">
        <v>0</v>
      </c>
      <c r="CD48" s="189">
        <f t="shared" si="13"/>
        <v>968</v>
      </c>
      <c r="CE48" s="194">
        <v>62249</v>
      </c>
    </row>
    <row r="49" spans="1:83" s="23" customFormat="1" ht="12" customHeight="1">
      <c r="A49" s="177" t="s">
        <v>112</v>
      </c>
      <c r="B49" s="178">
        <v>0</v>
      </c>
      <c r="C49" s="179">
        <v>0</v>
      </c>
      <c r="D49" s="179">
        <v>0</v>
      </c>
      <c r="E49" s="180">
        <f t="shared" si="14"/>
        <v>0</v>
      </c>
      <c r="F49" s="181">
        <v>0</v>
      </c>
      <c r="G49" s="22">
        <v>0</v>
      </c>
      <c r="H49" s="22">
        <v>0</v>
      </c>
      <c r="I49" s="22">
        <v>0</v>
      </c>
      <c r="J49" s="182">
        <f t="shared" si="28"/>
        <v>0</v>
      </c>
      <c r="K49" s="178">
        <v>13</v>
      </c>
      <c r="L49" s="179">
        <v>0</v>
      </c>
      <c r="M49" s="179">
        <v>2</v>
      </c>
      <c r="N49" s="179">
        <f t="shared" si="27"/>
        <v>15</v>
      </c>
      <c r="O49" s="179">
        <v>0</v>
      </c>
      <c r="P49" s="179">
        <v>0</v>
      </c>
      <c r="Q49" s="179">
        <v>26</v>
      </c>
      <c r="R49" s="179">
        <v>227</v>
      </c>
      <c r="S49" s="179">
        <v>39798</v>
      </c>
      <c r="T49" s="179">
        <v>1</v>
      </c>
      <c r="U49" s="179">
        <v>16</v>
      </c>
      <c r="V49" s="179">
        <v>0</v>
      </c>
      <c r="W49" s="179">
        <v>0</v>
      </c>
      <c r="X49" s="179">
        <v>0</v>
      </c>
      <c r="Y49" s="179">
        <v>2</v>
      </c>
      <c r="Z49" s="179">
        <v>0</v>
      </c>
      <c r="AA49" s="179">
        <v>1</v>
      </c>
      <c r="AB49" s="179">
        <v>0</v>
      </c>
      <c r="AC49" s="179">
        <v>188</v>
      </c>
      <c r="AD49" s="179">
        <v>5</v>
      </c>
      <c r="AE49" s="179">
        <v>0</v>
      </c>
      <c r="AF49" s="179">
        <v>0</v>
      </c>
      <c r="AG49" s="179">
        <v>18</v>
      </c>
      <c r="AH49" s="179">
        <v>8</v>
      </c>
      <c r="AI49" s="179">
        <v>0</v>
      </c>
      <c r="AJ49" s="179">
        <v>0</v>
      </c>
      <c r="AK49" s="179">
        <v>0</v>
      </c>
      <c r="AL49" s="179">
        <v>0</v>
      </c>
      <c r="AM49" s="179">
        <v>0</v>
      </c>
      <c r="AN49" s="179">
        <v>194</v>
      </c>
      <c r="AO49" s="183">
        <f t="shared" si="12"/>
        <v>40499</v>
      </c>
      <c r="AP49" s="181">
        <v>0</v>
      </c>
      <c r="AQ49" s="22">
        <v>0</v>
      </c>
      <c r="AR49" s="182">
        <f t="shared" si="29"/>
        <v>0</v>
      </c>
      <c r="AS49" s="184">
        <v>0</v>
      </c>
      <c r="AT49" s="185">
        <f t="shared" si="30"/>
        <v>40499</v>
      </c>
      <c r="AU49" s="178">
        <v>0</v>
      </c>
      <c r="AV49" s="179">
        <v>89</v>
      </c>
      <c r="AW49" s="179">
        <f t="shared" si="15"/>
        <v>89</v>
      </c>
      <c r="AX49" s="179">
        <v>0</v>
      </c>
      <c r="AY49" s="179">
        <v>0</v>
      </c>
      <c r="AZ49" s="179">
        <v>0</v>
      </c>
      <c r="BA49" s="179">
        <v>0</v>
      </c>
      <c r="BB49" s="179">
        <f t="shared" si="16"/>
        <v>0</v>
      </c>
      <c r="BC49" s="179">
        <v>0</v>
      </c>
      <c r="BD49" s="179">
        <v>0</v>
      </c>
      <c r="BE49" s="179">
        <v>0</v>
      </c>
      <c r="BF49" s="179">
        <f t="shared" si="17"/>
        <v>0</v>
      </c>
      <c r="BG49" s="179">
        <v>0</v>
      </c>
      <c r="BH49" s="179">
        <v>0</v>
      </c>
      <c r="BI49" s="179">
        <v>0</v>
      </c>
      <c r="BJ49" s="179">
        <v>0</v>
      </c>
      <c r="BK49" s="179">
        <f t="shared" si="18"/>
        <v>0</v>
      </c>
      <c r="BL49" s="179">
        <v>0</v>
      </c>
      <c r="BM49" s="179">
        <v>0</v>
      </c>
      <c r="BN49" s="179">
        <v>0</v>
      </c>
      <c r="BO49" s="179">
        <v>0</v>
      </c>
      <c r="BP49" s="179">
        <v>0</v>
      </c>
      <c r="BQ49" s="179">
        <v>0</v>
      </c>
      <c r="BR49" s="179">
        <v>0</v>
      </c>
      <c r="BS49" s="179">
        <v>0</v>
      </c>
      <c r="BT49" s="179">
        <v>0</v>
      </c>
      <c r="BU49" s="179">
        <v>0</v>
      </c>
      <c r="BV49" s="179">
        <v>0</v>
      </c>
      <c r="BW49" s="179">
        <f t="shared" si="19"/>
        <v>0</v>
      </c>
      <c r="BX49" s="179">
        <v>0</v>
      </c>
      <c r="BY49" s="179">
        <v>0</v>
      </c>
      <c r="BZ49" s="179">
        <f t="shared" si="20"/>
        <v>0</v>
      </c>
      <c r="CA49" s="179">
        <v>0</v>
      </c>
      <c r="CB49" s="179">
        <v>0</v>
      </c>
      <c r="CC49" s="179">
        <v>0</v>
      </c>
      <c r="CD49" s="180">
        <f t="shared" si="13"/>
        <v>89</v>
      </c>
      <c r="CE49" s="184">
        <v>40588</v>
      </c>
    </row>
    <row r="50" spans="1:83" s="23" customFormat="1" ht="12" customHeight="1">
      <c r="A50" s="186" t="s">
        <v>113</v>
      </c>
      <c r="B50" s="187">
        <v>21</v>
      </c>
      <c r="C50" s="188">
        <v>17</v>
      </c>
      <c r="D50" s="188">
        <v>4</v>
      </c>
      <c r="E50" s="189">
        <f t="shared" si="14"/>
        <v>42</v>
      </c>
      <c r="F50" s="190">
        <v>1</v>
      </c>
      <c r="G50" s="191">
        <v>0</v>
      </c>
      <c r="H50" s="191">
        <v>0</v>
      </c>
      <c r="I50" s="191">
        <v>0</v>
      </c>
      <c r="J50" s="192">
        <f t="shared" si="28"/>
        <v>1</v>
      </c>
      <c r="K50" s="187">
        <v>0</v>
      </c>
      <c r="L50" s="188">
        <v>0</v>
      </c>
      <c r="M50" s="188">
        <v>44</v>
      </c>
      <c r="N50" s="188">
        <f t="shared" si="27"/>
        <v>44</v>
      </c>
      <c r="O50" s="188">
        <v>0</v>
      </c>
      <c r="P50" s="188">
        <v>0</v>
      </c>
      <c r="Q50" s="188">
        <v>14</v>
      </c>
      <c r="R50" s="188">
        <v>0</v>
      </c>
      <c r="S50" s="188">
        <v>1</v>
      </c>
      <c r="T50" s="188">
        <v>27432</v>
      </c>
      <c r="U50" s="188">
        <v>136</v>
      </c>
      <c r="V50" s="188">
        <v>0</v>
      </c>
      <c r="W50" s="188">
        <v>0</v>
      </c>
      <c r="X50" s="188">
        <v>0</v>
      </c>
      <c r="Y50" s="188">
        <v>0</v>
      </c>
      <c r="Z50" s="188">
        <v>0</v>
      </c>
      <c r="AA50" s="188">
        <v>0</v>
      </c>
      <c r="AB50" s="188">
        <v>0</v>
      </c>
      <c r="AC50" s="188">
        <v>22</v>
      </c>
      <c r="AD50" s="188">
        <v>19</v>
      </c>
      <c r="AE50" s="188">
        <v>2</v>
      </c>
      <c r="AF50" s="188">
        <v>0</v>
      </c>
      <c r="AG50" s="188">
        <v>91</v>
      </c>
      <c r="AH50" s="188">
        <v>1</v>
      </c>
      <c r="AI50" s="188">
        <v>0</v>
      </c>
      <c r="AJ50" s="188">
        <v>22</v>
      </c>
      <c r="AK50" s="188">
        <v>0</v>
      </c>
      <c r="AL50" s="188">
        <v>0</v>
      </c>
      <c r="AM50" s="188">
        <v>0</v>
      </c>
      <c r="AN50" s="188">
        <v>119</v>
      </c>
      <c r="AO50" s="193">
        <f t="shared" si="12"/>
        <v>27903</v>
      </c>
      <c r="AP50" s="190">
        <v>0</v>
      </c>
      <c r="AQ50" s="191">
        <v>0</v>
      </c>
      <c r="AR50" s="192">
        <f t="shared" si="29"/>
        <v>0</v>
      </c>
      <c r="AS50" s="194">
        <v>0</v>
      </c>
      <c r="AT50" s="195">
        <f t="shared" si="30"/>
        <v>27904</v>
      </c>
      <c r="AU50" s="187">
        <v>0</v>
      </c>
      <c r="AV50" s="188">
        <v>201</v>
      </c>
      <c r="AW50" s="188">
        <f t="shared" si="15"/>
        <v>201</v>
      </c>
      <c r="AX50" s="188">
        <v>0</v>
      </c>
      <c r="AY50" s="188">
        <v>0</v>
      </c>
      <c r="AZ50" s="188">
        <v>0</v>
      </c>
      <c r="BA50" s="188">
        <v>0</v>
      </c>
      <c r="BB50" s="188">
        <f t="shared" si="16"/>
        <v>0</v>
      </c>
      <c r="BC50" s="188">
        <v>0</v>
      </c>
      <c r="BD50" s="188">
        <v>0</v>
      </c>
      <c r="BE50" s="188">
        <v>0</v>
      </c>
      <c r="BF50" s="188">
        <f t="shared" si="17"/>
        <v>0</v>
      </c>
      <c r="BG50" s="188">
        <v>0</v>
      </c>
      <c r="BH50" s="188">
        <v>0</v>
      </c>
      <c r="BI50" s="188">
        <v>0</v>
      </c>
      <c r="BJ50" s="188">
        <v>0</v>
      </c>
      <c r="BK50" s="188">
        <f t="shared" si="18"/>
        <v>0</v>
      </c>
      <c r="BL50" s="188">
        <v>0</v>
      </c>
      <c r="BM50" s="188">
        <v>0</v>
      </c>
      <c r="BN50" s="188">
        <v>0</v>
      </c>
      <c r="BO50" s="188">
        <v>0</v>
      </c>
      <c r="BP50" s="188">
        <v>0</v>
      </c>
      <c r="BQ50" s="188">
        <v>0</v>
      </c>
      <c r="BR50" s="188">
        <v>0</v>
      </c>
      <c r="BS50" s="188">
        <v>0</v>
      </c>
      <c r="BT50" s="188">
        <v>0</v>
      </c>
      <c r="BU50" s="188">
        <v>0</v>
      </c>
      <c r="BV50" s="188">
        <v>0</v>
      </c>
      <c r="BW50" s="188">
        <f t="shared" si="19"/>
        <v>0</v>
      </c>
      <c r="BX50" s="188">
        <v>0</v>
      </c>
      <c r="BY50" s="188">
        <v>0</v>
      </c>
      <c r="BZ50" s="188">
        <f t="shared" si="20"/>
        <v>0</v>
      </c>
      <c r="CA50" s="188">
        <v>0</v>
      </c>
      <c r="CB50" s="188">
        <v>0</v>
      </c>
      <c r="CC50" s="188">
        <v>0</v>
      </c>
      <c r="CD50" s="189">
        <f t="shared" si="13"/>
        <v>201</v>
      </c>
      <c r="CE50" s="194">
        <v>28147</v>
      </c>
    </row>
    <row r="51" spans="1:83" s="23" customFormat="1" ht="12" customHeight="1">
      <c r="A51" s="177" t="s">
        <v>114</v>
      </c>
      <c r="B51" s="178">
        <v>0</v>
      </c>
      <c r="C51" s="179">
        <v>0</v>
      </c>
      <c r="D51" s="179">
        <v>0</v>
      </c>
      <c r="E51" s="180">
        <f t="shared" si="14"/>
        <v>0</v>
      </c>
      <c r="F51" s="181">
        <v>0</v>
      </c>
      <c r="G51" s="22">
        <v>0</v>
      </c>
      <c r="H51" s="22">
        <v>0</v>
      </c>
      <c r="I51" s="22">
        <v>0</v>
      </c>
      <c r="J51" s="182">
        <f t="shared" si="28"/>
        <v>0</v>
      </c>
      <c r="K51" s="178">
        <v>0</v>
      </c>
      <c r="L51" s="179">
        <v>0</v>
      </c>
      <c r="M51" s="179">
        <v>0</v>
      </c>
      <c r="N51" s="179">
        <f t="shared" si="27"/>
        <v>0</v>
      </c>
      <c r="O51" s="179">
        <v>0</v>
      </c>
      <c r="P51" s="179">
        <v>0</v>
      </c>
      <c r="Q51" s="179">
        <v>0</v>
      </c>
      <c r="R51" s="179">
        <v>0</v>
      </c>
      <c r="S51" s="179">
        <v>0</v>
      </c>
      <c r="T51" s="179">
        <v>9</v>
      </c>
      <c r="U51" s="179">
        <v>14471</v>
      </c>
      <c r="V51" s="179">
        <v>0</v>
      </c>
      <c r="W51" s="179">
        <v>0</v>
      </c>
      <c r="X51" s="179">
        <v>0</v>
      </c>
      <c r="Y51" s="179">
        <v>0</v>
      </c>
      <c r="Z51" s="179">
        <v>0</v>
      </c>
      <c r="AA51" s="179">
        <v>0</v>
      </c>
      <c r="AB51" s="179">
        <v>0</v>
      </c>
      <c r="AC51" s="179">
        <v>0</v>
      </c>
      <c r="AD51" s="179">
        <v>0</v>
      </c>
      <c r="AE51" s="179">
        <v>0</v>
      </c>
      <c r="AF51" s="179">
        <v>0</v>
      </c>
      <c r="AG51" s="179">
        <v>0</v>
      </c>
      <c r="AH51" s="179">
        <v>0</v>
      </c>
      <c r="AI51" s="179">
        <v>0</v>
      </c>
      <c r="AJ51" s="179">
        <v>0</v>
      </c>
      <c r="AK51" s="179">
        <v>0</v>
      </c>
      <c r="AL51" s="179">
        <v>0</v>
      </c>
      <c r="AM51" s="179">
        <v>0</v>
      </c>
      <c r="AN51" s="179">
        <v>0</v>
      </c>
      <c r="AO51" s="183">
        <f t="shared" si="12"/>
        <v>14480</v>
      </c>
      <c r="AP51" s="181">
        <v>0</v>
      </c>
      <c r="AQ51" s="22">
        <v>0</v>
      </c>
      <c r="AR51" s="182">
        <f t="shared" si="29"/>
        <v>0</v>
      </c>
      <c r="AS51" s="184">
        <v>0</v>
      </c>
      <c r="AT51" s="185">
        <f t="shared" si="30"/>
        <v>14480</v>
      </c>
      <c r="AU51" s="178">
        <v>0</v>
      </c>
      <c r="AV51" s="179">
        <v>0</v>
      </c>
      <c r="AW51" s="179">
        <f t="shared" si="15"/>
        <v>0</v>
      </c>
      <c r="AX51" s="179">
        <v>0</v>
      </c>
      <c r="AY51" s="179">
        <v>0</v>
      </c>
      <c r="AZ51" s="179">
        <v>0</v>
      </c>
      <c r="BA51" s="179">
        <v>0</v>
      </c>
      <c r="BB51" s="179">
        <f t="shared" si="16"/>
        <v>0</v>
      </c>
      <c r="BC51" s="179">
        <v>0</v>
      </c>
      <c r="BD51" s="179">
        <v>0</v>
      </c>
      <c r="BE51" s="179">
        <v>0</v>
      </c>
      <c r="BF51" s="179">
        <f t="shared" si="17"/>
        <v>0</v>
      </c>
      <c r="BG51" s="179">
        <v>0</v>
      </c>
      <c r="BH51" s="179">
        <v>0</v>
      </c>
      <c r="BI51" s="179">
        <v>0</v>
      </c>
      <c r="BJ51" s="179">
        <v>0</v>
      </c>
      <c r="BK51" s="179">
        <f t="shared" si="18"/>
        <v>0</v>
      </c>
      <c r="BL51" s="179">
        <v>0</v>
      </c>
      <c r="BM51" s="179">
        <v>0</v>
      </c>
      <c r="BN51" s="179">
        <v>0</v>
      </c>
      <c r="BO51" s="179">
        <v>0</v>
      </c>
      <c r="BP51" s="179">
        <v>0</v>
      </c>
      <c r="BQ51" s="179">
        <v>0</v>
      </c>
      <c r="BR51" s="179">
        <v>0</v>
      </c>
      <c r="BS51" s="179">
        <v>0</v>
      </c>
      <c r="BT51" s="179">
        <v>0</v>
      </c>
      <c r="BU51" s="179">
        <v>0</v>
      </c>
      <c r="BV51" s="179">
        <v>0</v>
      </c>
      <c r="BW51" s="179">
        <f t="shared" si="19"/>
        <v>0</v>
      </c>
      <c r="BX51" s="179">
        <v>0</v>
      </c>
      <c r="BY51" s="179">
        <v>0</v>
      </c>
      <c r="BZ51" s="179">
        <f t="shared" si="20"/>
        <v>0</v>
      </c>
      <c r="CA51" s="179">
        <v>0</v>
      </c>
      <c r="CB51" s="179">
        <v>0</v>
      </c>
      <c r="CC51" s="179">
        <v>0</v>
      </c>
      <c r="CD51" s="180">
        <f t="shared" si="13"/>
        <v>0</v>
      </c>
      <c r="CE51" s="184">
        <v>14480</v>
      </c>
    </row>
    <row r="52" spans="1:83" s="23" customFormat="1" ht="12" customHeight="1">
      <c r="A52" s="186" t="s">
        <v>115</v>
      </c>
      <c r="B52" s="187">
        <v>0</v>
      </c>
      <c r="C52" s="188">
        <v>0</v>
      </c>
      <c r="D52" s="188">
        <v>0</v>
      </c>
      <c r="E52" s="189">
        <f t="shared" si="14"/>
        <v>0</v>
      </c>
      <c r="F52" s="190">
        <v>0</v>
      </c>
      <c r="G52" s="191">
        <v>0</v>
      </c>
      <c r="H52" s="191">
        <v>0</v>
      </c>
      <c r="I52" s="191">
        <v>0</v>
      </c>
      <c r="J52" s="192">
        <f t="shared" si="28"/>
        <v>0</v>
      </c>
      <c r="K52" s="187">
        <v>0</v>
      </c>
      <c r="L52" s="188">
        <v>0</v>
      </c>
      <c r="M52" s="188">
        <v>2</v>
      </c>
      <c r="N52" s="188">
        <f t="shared" si="27"/>
        <v>2</v>
      </c>
      <c r="O52" s="188">
        <v>0</v>
      </c>
      <c r="P52" s="188">
        <v>16</v>
      </c>
      <c r="Q52" s="188">
        <v>12</v>
      </c>
      <c r="R52" s="188">
        <v>19</v>
      </c>
      <c r="S52" s="188">
        <v>23</v>
      </c>
      <c r="T52" s="188">
        <v>13</v>
      </c>
      <c r="U52" s="188">
        <v>54541</v>
      </c>
      <c r="V52" s="188">
        <v>243</v>
      </c>
      <c r="W52" s="188">
        <v>0</v>
      </c>
      <c r="X52" s="188">
        <v>0</v>
      </c>
      <c r="Y52" s="188">
        <v>0</v>
      </c>
      <c r="Z52" s="188">
        <v>80</v>
      </c>
      <c r="AA52" s="188">
        <v>695</v>
      </c>
      <c r="AB52" s="188">
        <v>18</v>
      </c>
      <c r="AC52" s="188">
        <v>453</v>
      </c>
      <c r="AD52" s="188">
        <v>66</v>
      </c>
      <c r="AE52" s="188">
        <v>0</v>
      </c>
      <c r="AF52" s="188">
        <v>13</v>
      </c>
      <c r="AG52" s="188">
        <v>1</v>
      </c>
      <c r="AH52" s="188">
        <v>3</v>
      </c>
      <c r="AI52" s="188">
        <v>7</v>
      </c>
      <c r="AJ52" s="188">
        <v>19</v>
      </c>
      <c r="AK52" s="188">
        <v>0</v>
      </c>
      <c r="AL52" s="188">
        <v>10</v>
      </c>
      <c r="AM52" s="188">
        <v>0</v>
      </c>
      <c r="AN52" s="188">
        <v>30</v>
      </c>
      <c r="AO52" s="193">
        <f t="shared" si="12"/>
        <v>56264</v>
      </c>
      <c r="AP52" s="190">
        <v>0</v>
      </c>
      <c r="AQ52" s="191">
        <v>0</v>
      </c>
      <c r="AR52" s="192">
        <f t="shared" si="29"/>
        <v>0</v>
      </c>
      <c r="AS52" s="194">
        <v>0</v>
      </c>
      <c r="AT52" s="195">
        <f t="shared" si="30"/>
        <v>56264</v>
      </c>
      <c r="AU52" s="187">
        <v>0</v>
      </c>
      <c r="AV52" s="188">
        <v>108</v>
      </c>
      <c r="AW52" s="188">
        <f t="shared" si="15"/>
        <v>108</v>
      </c>
      <c r="AX52" s="188">
        <v>0</v>
      </c>
      <c r="AY52" s="188">
        <v>0</v>
      </c>
      <c r="AZ52" s="188">
        <v>0</v>
      </c>
      <c r="BA52" s="188">
        <v>0</v>
      </c>
      <c r="BB52" s="188">
        <f t="shared" si="16"/>
        <v>0</v>
      </c>
      <c r="BC52" s="188">
        <v>0</v>
      </c>
      <c r="BD52" s="188">
        <v>0</v>
      </c>
      <c r="BE52" s="188">
        <v>0</v>
      </c>
      <c r="BF52" s="188">
        <f t="shared" si="17"/>
        <v>0</v>
      </c>
      <c r="BG52" s="188">
        <v>0</v>
      </c>
      <c r="BH52" s="188">
        <v>0</v>
      </c>
      <c r="BI52" s="188">
        <v>0</v>
      </c>
      <c r="BJ52" s="188">
        <v>0</v>
      </c>
      <c r="BK52" s="188">
        <f t="shared" si="18"/>
        <v>0</v>
      </c>
      <c r="BL52" s="188">
        <v>0</v>
      </c>
      <c r="BM52" s="188">
        <v>0</v>
      </c>
      <c r="BN52" s="188">
        <v>0</v>
      </c>
      <c r="BO52" s="188">
        <v>0</v>
      </c>
      <c r="BP52" s="188">
        <v>0</v>
      </c>
      <c r="BQ52" s="188">
        <v>0</v>
      </c>
      <c r="BR52" s="188">
        <v>0</v>
      </c>
      <c r="BS52" s="188">
        <v>0</v>
      </c>
      <c r="BT52" s="188">
        <v>0</v>
      </c>
      <c r="BU52" s="188">
        <v>0</v>
      </c>
      <c r="BV52" s="188">
        <v>0</v>
      </c>
      <c r="BW52" s="188">
        <f t="shared" si="19"/>
        <v>0</v>
      </c>
      <c r="BX52" s="188">
        <v>0</v>
      </c>
      <c r="BY52" s="188">
        <v>0</v>
      </c>
      <c r="BZ52" s="188">
        <f t="shared" si="20"/>
        <v>0</v>
      </c>
      <c r="CA52" s="188">
        <v>0</v>
      </c>
      <c r="CB52" s="188">
        <v>0</v>
      </c>
      <c r="CC52" s="188">
        <v>0</v>
      </c>
      <c r="CD52" s="189">
        <f t="shared" si="13"/>
        <v>108</v>
      </c>
      <c r="CE52" s="194">
        <v>56372</v>
      </c>
    </row>
    <row r="53" spans="1:83" s="23" customFormat="1" ht="12" customHeight="1">
      <c r="A53" s="177" t="s">
        <v>116</v>
      </c>
      <c r="B53" s="178">
        <v>0</v>
      </c>
      <c r="C53" s="179">
        <v>0</v>
      </c>
      <c r="D53" s="179">
        <v>0</v>
      </c>
      <c r="E53" s="180">
        <f t="shared" si="14"/>
        <v>0</v>
      </c>
      <c r="F53" s="181">
        <v>0</v>
      </c>
      <c r="G53" s="22">
        <v>0</v>
      </c>
      <c r="H53" s="22">
        <v>0</v>
      </c>
      <c r="I53" s="22">
        <v>0</v>
      </c>
      <c r="J53" s="182">
        <f t="shared" si="28"/>
        <v>0</v>
      </c>
      <c r="K53" s="178">
        <v>0</v>
      </c>
      <c r="L53" s="179">
        <v>0</v>
      </c>
      <c r="M53" s="179">
        <v>4</v>
      </c>
      <c r="N53" s="179">
        <f t="shared" si="27"/>
        <v>4</v>
      </c>
      <c r="O53" s="179">
        <v>1</v>
      </c>
      <c r="P53" s="179">
        <v>0</v>
      </c>
      <c r="Q53" s="179">
        <v>4</v>
      </c>
      <c r="R53" s="179">
        <v>69</v>
      </c>
      <c r="S53" s="179">
        <v>8</v>
      </c>
      <c r="T53" s="179">
        <v>1</v>
      </c>
      <c r="U53" s="179">
        <v>452</v>
      </c>
      <c r="V53" s="179">
        <v>19142</v>
      </c>
      <c r="W53" s="179">
        <v>0</v>
      </c>
      <c r="X53" s="179">
        <v>0</v>
      </c>
      <c r="Y53" s="179">
        <v>0</v>
      </c>
      <c r="Z53" s="179">
        <v>16</v>
      </c>
      <c r="AA53" s="179">
        <v>0</v>
      </c>
      <c r="AB53" s="179">
        <v>0</v>
      </c>
      <c r="AC53" s="179">
        <v>89</v>
      </c>
      <c r="AD53" s="179">
        <v>0</v>
      </c>
      <c r="AE53" s="179">
        <v>0</v>
      </c>
      <c r="AF53" s="179">
        <v>0</v>
      </c>
      <c r="AG53" s="179">
        <v>139</v>
      </c>
      <c r="AH53" s="179">
        <v>40</v>
      </c>
      <c r="AI53" s="179">
        <v>23</v>
      </c>
      <c r="AJ53" s="179">
        <v>6</v>
      </c>
      <c r="AK53" s="179">
        <v>0</v>
      </c>
      <c r="AL53" s="179">
        <v>0</v>
      </c>
      <c r="AM53" s="179">
        <v>0</v>
      </c>
      <c r="AN53" s="179">
        <v>2</v>
      </c>
      <c r="AO53" s="183">
        <f t="shared" si="12"/>
        <v>19996</v>
      </c>
      <c r="AP53" s="181">
        <v>0</v>
      </c>
      <c r="AQ53" s="22">
        <v>0</v>
      </c>
      <c r="AR53" s="182">
        <f t="shared" si="29"/>
        <v>0</v>
      </c>
      <c r="AS53" s="184">
        <v>0</v>
      </c>
      <c r="AT53" s="185">
        <f t="shared" si="30"/>
        <v>19996</v>
      </c>
      <c r="AU53" s="178">
        <v>0</v>
      </c>
      <c r="AV53" s="179">
        <v>343</v>
      </c>
      <c r="AW53" s="179">
        <f t="shared" si="15"/>
        <v>343</v>
      </c>
      <c r="AX53" s="179">
        <v>0</v>
      </c>
      <c r="AY53" s="179">
        <v>0</v>
      </c>
      <c r="AZ53" s="179">
        <v>0</v>
      </c>
      <c r="BA53" s="179">
        <v>0</v>
      </c>
      <c r="BB53" s="179">
        <f t="shared" si="16"/>
        <v>0</v>
      </c>
      <c r="BC53" s="179">
        <v>1</v>
      </c>
      <c r="BD53" s="179">
        <v>0</v>
      </c>
      <c r="BE53" s="179">
        <v>0</v>
      </c>
      <c r="BF53" s="179">
        <f t="shared" si="17"/>
        <v>0</v>
      </c>
      <c r="BG53" s="179">
        <v>1152</v>
      </c>
      <c r="BH53" s="179">
        <v>0</v>
      </c>
      <c r="BI53" s="179">
        <v>0</v>
      </c>
      <c r="BJ53" s="179">
        <v>0</v>
      </c>
      <c r="BK53" s="179">
        <f t="shared" si="18"/>
        <v>1152</v>
      </c>
      <c r="BL53" s="179">
        <v>0</v>
      </c>
      <c r="BM53" s="179">
        <v>0</v>
      </c>
      <c r="BN53" s="179">
        <v>0</v>
      </c>
      <c r="BO53" s="179">
        <v>0</v>
      </c>
      <c r="BP53" s="179">
        <v>0</v>
      </c>
      <c r="BQ53" s="179">
        <v>0</v>
      </c>
      <c r="BR53" s="179">
        <v>0</v>
      </c>
      <c r="BS53" s="179">
        <v>0</v>
      </c>
      <c r="BT53" s="179">
        <v>0</v>
      </c>
      <c r="BU53" s="179">
        <v>0</v>
      </c>
      <c r="BV53" s="179">
        <v>0</v>
      </c>
      <c r="BW53" s="179">
        <f t="shared" si="19"/>
        <v>0</v>
      </c>
      <c r="BX53" s="179">
        <v>0</v>
      </c>
      <c r="BY53" s="179">
        <v>0</v>
      </c>
      <c r="BZ53" s="179">
        <f t="shared" si="20"/>
        <v>0</v>
      </c>
      <c r="CA53" s="179">
        <v>0</v>
      </c>
      <c r="CB53" s="179">
        <v>0</v>
      </c>
      <c r="CC53" s="179">
        <v>0</v>
      </c>
      <c r="CD53" s="180">
        <f t="shared" si="13"/>
        <v>1496</v>
      </c>
      <c r="CE53" s="184">
        <v>21492</v>
      </c>
    </row>
    <row r="54" spans="1:83" s="23" customFormat="1" ht="12" customHeight="1">
      <c r="A54" s="186" t="s">
        <v>117</v>
      </c>
      <c r="B54" s="187">
        <v>0</v>
      </c>
      <c r="C54" s="188">
        <v>0</v>
      </c>
      <c r="D54" s="188">
        <v>0</v>
      </c>
      <c r="E54" s="189">
        <f t="shared" si="14"/>
        <v>0</v>
      </c>
      <c r="F54" s="187">
        <v>0</v>
      </c>
      <c r="G54" s="188">
        <v>0</v>
      </c>
      <c r="H54" s="188">
        <v>0</v>
      </c>
      <c r="I54" s="188">
        <v>0</v>
      </c>
      <c r="J54" s="222">
        <f t="shared" si="28"/>
        <v>0</v>
      </c>
      <c r="K54" s="187">
        <v>0</v>
      </c>
      <c r="L54" s="188">
        <v>0</v>
      </c>
      <c r="M54" s="188">
        <v>0</v>
      </c>
      <c r="N54" s="188">
        <f t="shared" si="27"/>
        <v>0</v>
      </c>
      <c r="O54" s="188">
        <v>0</v>
      </c>
      <c r="P54" s="188">
        <v>0</v>
      </c>
      <c r="Q54" s="188">
        <v>0</v>
      </c>
      <c r="R54" s="188">
        <v>0</v>
      </c>
      <c r="S54" s="188">
        <v>0</v>
      </c>
      <c r="T54" s="188">
        <v>0</v>
      </c>
      <c r="U54" s="188">
        <v>0</v>
      </c>
      <c r="V54" s="188">
        <v>0</v>
      </c>
      <c r="W54" s="188">
        <v>11028</v>
      </c>
      <c r="X54" s="188">
        <v>0</v>
      </c>
      <c r="Y54" s="188">
        <v>0</v>
      </c>
      <c r="Z54" s="188">
        <v>0</v>
      </c>
      <c r="AA54" s="188">
        <v>0</v>
      </c>
      <c r="AB54" s="188">
        <v>0</v>
      </c>
      <c r="AC54" s="188">
        <v>0</v>
      </c>
      <c r="AD54" s="188">
        <v>0</v>
      </c>
      <c r="AE54" s="188">
        <v>0</v>
      </c>
      <c r="AF54" s="188">
        <v>0</v>
      </c>
      <c r="AG54" s="188">
        <v>0</v>
      </c>
      <c r="AH54" s="188">
        <v>0</v>
      </c>
      <c r="AI54" s="188">
        <v>0</v>
      </c>
      <c r="AJ54" s="188">
        <v>0</v>
      </c>
      <c r="AK54" s="188">
        <v>0</v>
      </c>
      <c r="AL54" s="188">
        <v>0</v>
      </c>
      <c r="AM54" s="188">
        <v>0</v>
      </c>
      <c r="AN54" s="188">
        <v>0</v>
      </c>
      <c r="AO54" s="193">
        <f t="shared" si="12"/>
        <v>11028</v>
      </c>
      <c r="AP54" s="190">
        <v>0</v>
      </c>
      <c r="AQ54" s="191">
        <v>0</v>
      </c>
      <c r="AR54" s="192">
        <f t="shared" si="29"/>
        <v>0</v>
      </c>
      <c r="AS54" s="194">
        <v>0</v>
      </c>
      <c r="AT54" s="195">
        <f t="shared" si="30"/>
        <v>11028</v>
      </c>
      <c r="AU54" s="187">
        <v>0</v>
      </c>
      <c r="AV54" s="188">
        <v>0</v>
      </c>
      <c r="AW54" s="188">
        <f t="shared" si="15"/>
        <v>0</v>
      </c>
      <c r="AX54" s="188">
        <v>0</v>
      </c>
      <c r="AY54" s="188">
        <v>0</v>
      </c>
      <c r="AZ54" s="188">
        <v>0</v>
      </c>
      <c r="BA54" s="188">
        <v>0</v>
      </c>
      <c r="BB54" s="188">
        <f t="shared" si="16"/>
        <v>0</v>
      </c>
      <c r="BC54" s="188">
        <v>0</v>
      </c>
      <c r="BD54" s="188">
        <v>0</v>
      </c>
      <c r="BE54" s="188">
        <v>0</v>
      </c>
      <c r="BF54" s="188">
        <f t="shared" si="17"/>
        <v>0</v>
      </c>
      <c r="BG54" s="188">
        <v>0</v>
      </c>
      <c r="BH54" s="188">
        <v>0</v>
      </c>
      <c r="BI54" s="188">
        <v>0</v>
      </c>
      <c r="BJ54" s="188">
        <v>0</v>
      </c>
      <c r="BK54" s="188">
        <f t="shared" si="18"/>
        <v>0</v>
      </c>
      <c r="BL54" s="188">
        <v>0</v>
      </c>
      <c r="BM54" s="188">
        <v>0</v>
      </c>
      <c r="BN54" s="188">
        <v>0</v>
      </c>
      <c r="BO54" s="188">
        <v>0</v>
      </c>
      <c r="BP54" s="188">
        <v>0</v>
      </c>
      <c r="BQ54" s="188">
        <v>0</v>
      </c>
      <c r="BR54" s="188">
        <v>0</v>
      </c>
      <c r="BS54" s="188">
        <v>0</v>
      </c>
      <c r="BT54" s="188">
        <v>0</v>
      </c>
      <c r="BU54" s="188">
        <v>0</v>
      </c>
      <c r="BV54" s="188">
        <v>0</v>
      </c>
      <c r="BW54" s="188">
        <f t="shared" si="19"/>
        <v>0</v>
      </c>
      <c r="BX54" s="188">
        <v>0</v>
      </c>
      <c r="BY54" s="188">
        <v>0</v>
      </c>
      <c r="BZ54" s="188">
        <f t="shared" si="20"/>
        <v>0</v>
      </c>
      <c r="CA54" s="188">
        <v>0</v>
      </c>
      <c r="CB54" s="188">
        <v>0</v>
      </c>
      <c r="CC54" s="188">
        <v>0</v>
      </c>
      <c r="CD54" s="189">
        <f t="shared" si="13"/>
        <v>0</v>
      </c>
      <c r="CE54" s="194">
        <v>11028</v>
      </c>
    </row>
    <row r="55" spans="1:83" s="23" customFormat="1" ht="12" customHeight="1">
      <c r="A55" s="177" t="s">
        <v>118</v>
      </c>
      <c r="B55" s="178">
        <v>0</v>
      </c>
      <c r="C55" s="179">
        <v>0</v>
      </c>
      <c r="D55" s="179">
        <v>0</v>
      </c>
      <c r="E55" s="180">
        <f t="shared" si="14"/>
        <v>0</v>
      </c>
      <c r="F55" s="178">
        <v>0</v>
      </c>
      <c r="G55" s="179">
        <v>0</v>
      </c>
      <c r="H55" s="179">
        <v>0</v>
      </c>
      <c r="I55" s="179">
        <v>0</v>
      </c>
      <c r="J55" s="223">
        <f t="shared" si="28"/>
        <v>0</v>
      </c>
      <c r="K55" s="178">
        <v>0</v>
      </c>
      <c r="L55" s="179">
        <v>0</v>
      </c>
      <c r="M55" s="179">
        <v>0</v>
      </c>
      <c r="N55" s="179">
        <f t="shared" si="27"/>
        <v>0</v>
      </c>
      <c r="O55" s="179">
        <v>0</v>
      </c>
      <c r="P55" s="179">
        <v>0</v>
      </c>
      <c r="Q55" s="179">
        <v>0</v>
      </c>
      <c r="R55" s="179">
        <v>0</v>
      </c>
      <c r="S55" s="179">
        <v>0</v>
      </c>
      <c r="T55" s="179">
        <v>0</v>
      </c>
      <c r="U55" s="179">
        <v>0</v>
      </c>
      <c r="V55" s="179">
        <v>0</v>
      </c>
      <c r="W55" s="179">
        <v>77799</v>
      </c>
      <c r="X55" s="179">
        <v>0</v>
      </c>
      <c r="Y55" s="179">
        <v>0</v>
      </c>
      <c r="Z55" s="179">
        <v>0</v>
      </c>
      <c r="AA55" s="179">
        <v>0</v>
      </c>
      <c r="AB55" s="179">
        <v>0</v>
      </c>
      <c r="AC55" s="179">
        <v>0</v>
      </c>
      <c r="AD55" s="179">
        <v>0</v>
      </c>
      <c r="AE55" s="179">
        <v>0</v>
      </c>
      <c r="AF55" s="179">
        <v>0</v>
      </c>
      <c r="AG55" s="179">
        <v>0</v>
      </c>
      <c r="AH55" s="179">
        <v>0</v>
      </c>
      <c r="AI55" s="179">
        <v>0</v>
      </c>
      <c r="AJ55" s="179">
        <v>0</v>
      </c>
      <c r="AK55" s="179">
        <v>0</v>
      </c>
      <c r="AL55" s="179">
        <v>0</v>
      </c>
      <c r="AM55" s="179">
        <v>0</v>
      </c>
      <c r="AN55" s="179">
        <v>0</v>
      </c>
      <c r="AO55" s="183">
        <f t="shared" si="12"/>
        <v>77799</v>
      </c>
      <c r="AP55" s="181">
        <v>0</v>
      </c>
      <c r="AQ55" s="22">
        <v>0</v>
      </c>
      <c r="AR55" s="182">
        <f t="shared" si="29"/>
        <v>0</v>
      </c>
      <c r="AS55" s="184">
        <v>0</v>
      </c>
      <c r="AT55" s="185">
        <f t="shared" si="30"/>
        <v>77799</v>
      </c>
      <c r="AU55" s="178">
        <v>0</v>
      </c>
      <c r="AV55" s="179">
        <v>0</v>
      </c>
      <c r="AW55" s="179">
        <f t="shared" si="15"/>
        <v>0</v>
      </c>
      <c r="AX55" s="179">
        <v>0</v>
      </c>
      <c r="AY55" s="179">
        <v>0</v>
      </c>
      <c r="AZ55" s="179">
        <v>0</v>
      </c>
      <c r="BA55" s="179">
        <v>0</v>
      </c>
      <c r="BB55" s="179">
        <f t="shared" si="16"/>
        <v>0</v>
      </c>
      <c r="BC55" s="179">
        <v>0</v>
      </c>
      <c r="BD55" s="179">
        <v>0</v>
      </c>
      <c r="BE55" s="179">
        <v>0</v>
      </c>
      <c r="BF55" s="179">
        <f t="shared" si="17"/>
        <v>0</v>
      </c>
      <c r="BG55" s="179">
        <v>0</v>
      </c>
      <c r="BH55" s="179">
        <v>0</v>
      </c>
      <c r="BI55" s="179">
        <v>0</v>
      </c>
      <c r="BJ55" s="179">
        <v>0</v>
      </c>
      <c r="BK55" s="179">
        <f t="shared" si="18"/>
        <v>0</v>
      </c>
      <c r="BL55" s="179">
        <v>0</v>
      </c>
      <c r="BM55" s="179">
        <v>0</v>
      </c>
      <c r="BN55" s="179">
        <v>0</v>
      </c>
      <c r="BO55" s="179">
        <v>0</v>
      </c>
      <c r="BP55" s="179">
        <v>0</v>
      </c>
      <c r="BQ55" s="179">
        <v>0</v>
      </c>
      <c r="BR55" s="179">
        <v>0</v>
      </c>
      <c r="BS55" s="179">
        <v>0</v>
      </c>
      <c r="BT55" s="179">
        <v>0</v>
      </c>
      <c r="BU55" s="179">
        <v>0</v>
      </c>
      <c r="BV55" s="179">
        <v>0</v>
      </c>
      <c r="BW55" s="179">
        <f t="shared" si="19"/>
        <v>0</v>
      </c>
      <c r="BX55" s="179">
        <v>0</v>
      </c>
      <c r="BY55" s="179">
        <v>0</v>
      </c>
      <c r="BZ55" s="179">
        <f t="shared" si="20"/>
        <v>0</v>
      </c>
      <c r="CA55" s="179">
        <v>0</v>
      </c>
      <c r="CB55" s="179">
        <v>0</v>
      </c>
      <c r="CC55" s="179">
        <v>0</v>
      </c>
      <c r="CD55" s="180">
        <f t="shared" si="13"/>
        <v>0</v>
      </c>
      <c r="CE55" s="184">
        <v>77799</v>
      </c>
    </row>
    <row r="56" spans="1:83" s="23" customFormat="1" ht="12" customHeight="1">
      <c r="A56" s="186" t="s">
        <v>119</v>
      </c>
      <c r="B56" s="187">
        <v>0</v>
      </c>
      <c r="C56" s="188">
        <v>0</v>
      </c>
      <c r="D56" s="188">
        <v>0</v>
      </c>
      <c r="E56" s="189">
        <f t="shared" si="14"/>
        <v>0</v>
      </c>
      <c r="F56" s="187">
        <v>0</v>
      </c>
      <c r="G56" s="188">
        <v>0</v>
      </c>
      <c r="H56" s="188">
        <v>0</v>
      </c>
      <c r="I56" s="188">
        <v>0</v>
      </c>
      <c r="J56" s="222">
        <f t="shared" si="28"/>
        <v>0</v>
      </c>
      <c r="K56" s="187">
        <v>0</v>
      </c>
      <c r="L56" s="188">
        <v>0</v>
      </c>
      <c r="M56" s="188">
        <v>0</v>
      </c>
      <c r="N56" s="188">
        <f t="shared" si="27"/>
        <v>0</v>
      </c>
      <c r="O56" s="188">
        <v>0</v>
      </c>
      <c r="P56" s="188">
        <v>0</v>
      </c>
      <c r="Q56" s="188">
        <v>0</v>
      </c>
      <c r="R56" s="188">
        <v>0</v>
      </c>
      <c r="S56" s="188">
        <v>0</v>
      </c>
      <c r="T56" s="188">
        <v>0</v>
      </c>
      <c r="U56" s="188">
        <v>0</v>
      </c>
      <c r="V56" s="188">
        <v>0</v>
      </c>
      <c r="W56" s="188">
        <v>10948</v>
      </c>
      <c r="X56" s="188">
        <v>0</v>
      </c>
      <c r="Y56" s="188">
        <v>0</v>
      </c>
      <c r="Z56" s="188">
        <v>0</v>
      </c>
      <c r="AA56" s="188">
        <v>0</v>
      </c>
      <c r="AB56" s="188">
        <v>0</v>
      </c>
      <c r="AC56" s="188">
        <v>0</v>
      </c>
      <c r="AD56" s="188">
        <v>0</v>
      </c>
      <c r="AE56" s="188">
        <v>0</v>
      </c>
      <c r="AF56" s="188">
        <v>0</v>
      </c>
      <c r="AG56" s="188">
        <v>0</v>
      </c>
      <c r="AH56" s="188">
        <v>0</v>
      </c>
      <c r="AI56" s="188">
        <v>0</v>
      </c>
      <c r="AJ56" s="188">
        <v>0</v>
      </c>
      <c r="AK56" s="188">
        <v>0</v>
      </c>
      <c r="AL56" s="188">
        <v>0</v>
      </c>
      <c r="AM56" s="188">
        <v>0</v>
      </c>
      <c r="AN56" s="188">
        <v>0</v>
      </c>
      <c r="AO56" s="193">
        <f t="shared" si="12"/>
        <v>10948</v>
      </c>
      <c r="AP56" s="190">
        <v>0</v>
      </c>
      <c r="AQ56" s="191">
        <v>0</v>
      </c>
      <c r="AR56" s="192">
        <f t="shared" si="29"/>
        <v>0</v>
      </c>
      <c r="AS56" s="194">
        <v>0</v>
      </c>
      <c r="AT56" s="195">
        <f t="shared" si="30"/>
        <v>10948</v>
      </c>
      <c r="AU56" s="187">
        <v>0</v>
      </c>
      <c r="AV56" s="188">
        <v>0</v>
      </c>
      <c r="AW56" s="188">
        <f t="shared" si="15"/>
        <v>0</v>
      </c>
      <c r="AX56" s="188">
        <v>0</v>
      </c>
      <c r="AY56" s="188">
        <v>0</v>
      </c>
      <c r="AZ56" s="188">
        <v>0</v>
      </c>
      <c r="BA56" s="188">
        <v>0</v>
      </c>
      <c r="BB56" s="188">
        <f t="shared" si="16"/>
        <v>0</v>
      </c>
      <c r="BC56" s="188">
        <v>0</v>
      </c>
      <c r="BD56" s="188">
        <v>0</v>
      </c>
      <c r="BE56" s="188">
        <v>0</v>
      </c>
      <c r="BF56" s="188">
        <f t="shared" si="17"/>
        <v>0</v>
      </c>
      <c r="BG56" s="188">
        <v>0</v>
      </c>
      <c r="BH56" s="188">
        <v>0</v>
      </c>
      <c r="BI56" s="188">
        <v>0</v>
      </c>
      <c r="BJ56" s="188">
        <v>0</v>
      </c>
      <c r="BK56" s="188">
        <f t="shared" si="18"/>
        <v>0</v>
      </c>
      <c r="BL56" s="188">
        <v>0</v>
      </c>
      <c r="BM56" s="188">
        <v>0</v>
      </c>
      <c r="BN56" s="188">
        <v>0</v>
      </c>
      <c r="BO56" s="188">
        <v>0</v>
      </c>
      <c r="BP56" s="188">
        <v>0</v>
      </c>
      <c r="BQ56" s="188">
        <v>0</v>
      </c>
      <c r="BR56" s="188">
        <v>0</v>
      </c>
      <c r="BS56" s="188">
        <v>0</v>
      </c>
      <c r="BT56" s="188">
        <v>0</v>
      </c>
      <c r="BU56" s="188">
        <v>0</v>
      </c>
      <c r="BV56" s="188">
        <v>0</v>
      </c>
      <c r="BW56" s="188">
        <f t="shared" si="19"/>
        <v>0</v>
      </c>
      <c r="BX56" s="188">
        <v>0</v>
      </c>
      <c r="BY56" s="188">
        <v>0</v>
      </c>
      <c r="BZ56" s="188">
        <f t="shared" si="20"/>
        <v>0</v>
      </c>
      <c r="CA56" s="188">
        <v>0</v>
      </c>
      <c r="CB56" s="188">
        <v>0</v>
      </c>
      <c r="CC56" s="188">
        <v>0</v>
      </c>
      <c r="CD56" s="189">
        <f t="shared" si="13"/>
        <v>0</v>
      </c>
      <c r="CE56" s="194">
        <v>10948</v>
      </c>
    </row>
    <row r="57" spans="1:83" s="23" customFormat="1" ht="12" customHeight="1">
      <c r="A57" s="177" t="s">
        <v>120</v>
      </c>
      <c r="B57" s="178">
        <v>0</v>
      </c>
      <c r="C57" s="179">
        <v>0</v>
      </c>
      <c r="D57" s="179">
        <v>0</v>
      </c>
      <c r="E57" s="180">
        <f t="shared" si="14"/>
        <v>0</v>
      </c>
      <c r="F57" s="178">
        <v>0</v>
      </c>
      <c r="G57" s="179">
        <v>0</v>
      </c>
      <c r="H57" s="179">
        <v>0</v>
      </c>
      <c r="I57" s="179">
        <v>0</v>
      </c>
      <c r="J57" s="223">
        <f t="shared" si="28"/>
        <v>0</v>
      </c>
      <c r="K57" s="178">
        <v>0</v>
      </c>
      <c r="L57" s="179">
        <v>0</v>
      </c>
      <c r="M57" s="179">
        <v>0</v>
      </c>
      <c r="N57" s="179">
        <f t="shared" si="27"/>
        <v>0</v>
      </c>
      <c r="O57" s="179">
        <v>0</v>
      </c>
      <c r="P57" s="179">
        <v>0</v>
      </c>
      <c r="Q57" s="179">
        <v>0</v>
      </c>
      <c r="R57" s="179">
        <v>0</v>
      </c>
      <c r="S57" s="179">
        <v>0</v>
      </c>
      <c r="T57" s="179">
        <v>0</v>
      </c>
      <c r="U57" s="179">
        <v>0</v>
      </c>
      <c r="V57" s="179">
        <v>0</v>
      </c>
      <c r="W57" s="179">
        <v>21648</v>
      </c>
      <c r="X57" s="179">
        <v>0</v>
      </c>
      <c r="Y57" s="179">
        <v>6</v>
      </c>
      <c r="Z57" s="179">
        <v>0</v>
      </c>
      <c r="AA57" s="179">
        <v>0</v>
      </c>
      <c r="AB57" s="179">
        <v>0</v>
      </c>
      <c r="AC57" s="179">
        <v>0</v>
      </c>
      <c r="AD57" s="179">
        <v>0</v>
      </c>
      <c r="AE57" s="179">
        <v>0</v>
      </c>
      <c r="AF57" s="179">
        <v>0</v>
      </c>
      <c r="AG57" s="179">
        <v>0</v>
      </c>
      <c r="AH57" s="179">
        <v>0</v>
      </c>
      <c r="AI57" s="179">
        <v>0</v>
      </c>
      <c r="AJ57" s="179">
        <v>0</v>
      </c>
      <c r="AK57" s="179">
        <v>0</v>
      </c>
      <c r="AL57" s="179">
        <v>0</v>
      </c>
      <c r="AM57" s="179">
        <v>0</v>
      </c>
      <c r="AN57" s="179">
        <v>0</v>
      </c>
      <c r="AO57" s="183">
        <f t="shared" si="12"/>
        <v>21654</v>
      </c>
      <c r="AP57" s="181">
        <v>0</v>
      </c>
      <c r="AQ57" s="22">
        <v>0</v>
      </c>
      <c r="AR57" s="182">
        <f t="shared" si="29"/>
        <v>0</v>
      </c>
      <c r="AS57" s="184">
        <v>0</v>
      </c>
      <c r="AT57" s="185">
        <f t="shared" si="30"/>
        <v>21654</v>
      </c>
      <c r="AU57" s="178">
        <v>0</v>
      </c>
      <c r="AV57" s="179">
        <v>0</v>
      </c>
      <c r="AW57" s="179">
        <f t="shared" si="15"/>
        <v>0</v>
      </c>
      <c r="AX57" s="179">
        <v>0</v>
      </c>
      <c r="AY57" s="179">
        <v>0</v>
      </c>
      <c r="AZ57" s="179">
        <v>0</v>
      </c>
      <c r="BA57" s="179">
        <v>0</v>
      </c>
      <c r="BB57" s="179">
        <f t="shared" si="16"/>
        <v>0</v>
      </c>
      <c r="BC57" s="179">
        <v>0</v>
      </c>
      <c r="BD57" s="179">
        <v>0</v>
      </c>
      <c r="BE57" s="179">
        <v>0</v>
      </c>
      <c r="BF57" s="179">
        <f t="shared" si="17"/>
        <v>0</v>
      </c>
      <c r="BG57" s="179">
        <v>0</v>
      </c>
      <c r="BH57" s="179">
        <v>0</v>
      </c>
      <c r="BI57" s="179">
        <v>0</v>
      </c>
      <c r="BJ57" s="179">
        <v>0</v>
      </c>
      <c r="BK57" s="179">
        <f t="shared" si="18"/>
        <v>0</v>
      </c>
      <c r="BL57" s="179">
        <v>0</v>
      </c>
      <c r="BM57" s="179">
        <v>0</v>
      </c>
      <c r="BN57" s="179">
        <v>0</v>
      </c>
      <c r="BO57" s="179">
        <v>0</v>
      </c>
      <c r="BP57" s="179">
        <v>0</v>
      </c>
      <c r="BQ57" s="179">
        <v>0</v>
      </c>
      <c r="BR57" s="179">
        <v>0</v>
      </c>
      <c r="BS57" s="179">
        <v>0</v>
      </c>
      <c r="BT57" s="179">
        <v>0</v>
      </c>
      <c r="BU57" s="179">
        <v>0</v>
      </c>
      <c r="BV57" s="179">
        <v>0</v>
      </c>
      <c r="BW57" s="179">
        <f t="shared" si="19"/>
        <v>0</v>
      </c>
      <c r="BX57" s="179">
        <v>0</v>
      </c>
      <c r="BY57" s="179">
        <v>0</v>
      </c>
      <c r="BZ57" s="179">
        <f t="shared" si="20"/>
        <v>0</v>
      </c>
      <c r="CA57" s="179">
        <v>0</v>
      </c>
      <c r="CB57" s="179">
        <v>0</v>
      </c>
      <c r="CC57" s="179">
        <v>0</v>
      </c>
      <c r="CD57" s="180">
        <f t="shared" si="13"/>
        <v>0</v>
      </c>
      <c r="CE57" s="184">
        <v>21654</v>
      </c>
    </row>
    <row r="58" spans="1:83" s="23" customFormat="1" ht="12" customHeight="1">
      <c r="A58" s="186" t="s">
        <v>121</v>
      </c>
      <c r="B58" s="187">
        <v>0</v>
      </c>
      <c r="C58" s="188">
        <v>0</v>
      </c>
      <c r="D58" s="188">
        <v>0</v>
      </c>
      <c r="E58" s="189">
        <f t="shared" si="14"/>
        <v>0</v>
      </c>
      <c r="F58" s="187">
        <v>0</v>
      </c>
      <c r="G58" s="188">
        <v>0</v>
      </c>
      <c r="H58" s="188">
        <v>0</v>
      </c>
      <c r="I58" s="188">
        <v>0</v>
      </c>
      <c r="J58" s="222">
        <f t="shared" si="28"/>
        <v>0</v>
      </c>
      <c r="K58" s="187">
        <v>0</v>
      </c>
      <c r="L58" s="188">
        <v>0</v>
      </c>
      <c r="M58" s="188">
        <v>0</v>
      </c>
      <c r="N58" s="188">
        <f t="shared" si="27"/>
        <v>0</v>
      </c>
      <c r="O58" s="188">
        <v>0</v>
      </c>
      <c r="P58" s="188">
        <v>0</v>
      </c>
      <c r="Q58" s="188">
        <v>0</v>
      </c>
      <c r="R58" s="188">
        <v>0</v>
      </c>
      <c r="S58" s="188">
        <v>0</v>
      </c>
      <c r="T58" s="188">
        <v>0</v>
      </c>
      <c r="U58" s="188">
        <v>0</v>
      </c>
      <c r="V58" s="188">
        <v>0</v>
      </c>
      <c r="W58" s="188">
        <v>106844</v>
      </c>
      <c r="X58" s="188">
        <v>0</v>
      </c>
      <c r="Y58" s="188">
        <v>0</v>
      </c>
      <c r="Z58" s="188">
        <v>0</v>
      </c>
      <c r="AA58" s="188">
        <v>0</v>
      </c>
      <c r="AB58" s="188">
        <v>0</v>
      </c>
      <c r="AC58" s="188">
        <v>0</v>
      </c>
      <c r="AD58" s="188">
        <v>0</v>
      </c>
      <c r="AE58" s="188">
        <v>0</v>
      </c>
      <c r="AF58" s="188">
        <v>0</v>
      </c>
      <c r="AG58" s="188">
        <v>0</v>
      </c>
      <c r="AH58" s="188">
        <v>0</v>
      </c>
      <c r="AI58" s="188">
        <v>0</v>
      </c>
      <c r="AJ58" s="188">
        <v>0</v>
      </c>
      <c r="AK58" s="188">
        <v>0</v>
      </c>
      <c r="AL58" s="188">
        <v>0</v>
      </c>
      <c r="AM58" s="188">
        <v>0</v>
      </c>
      <c r="AN58" s="188">
        <v>0</v>
      </c>
      <c r="AO58" s="193">
        <f t="shared" si="12"/>
        <v>106844</v>
      </c>
      <c r="AP58" s="190">
        <v>0</v>
      </c>
      <c r="AQ58" s="191">
        <v>0</v>
      </c>
      <c r="AR58" s="192">
        <f t="shared" si="29"/>
        <v>0</v>
      </c>
      <c r="AS58" s="194">
        <v>0</v>
      </c>
      <c r="AT58" s="195">
        <f t="shared" si="30"/>
        <v>106844</v>
      </c>
      <c r="AU58" s="187">
        <v>0</v>
      </c>
      <c r="AV58" s="188">
        <v>0</v>
      </c>
      <c r="AW58" s="188">
        <f t="shared" si="15"/>
        <v>0</v>
      </c>
      <c r="AX58" s="188">
        <v>0</v>
      </c>
      <c r="AY58" s="188">
        <v>0</v>
      </c>
      <c r="AZ58" s="188">
        <v>0</v>
      </c>
      <c r="BA58" s="188">
        <v>0</v>
      </c>
      <c r="BB58" s="188">
        <f t="shared" si="16"/>
        <v>0</v>
      </c>
      <c r="BC58" s="188">
        <v>0</v>
      </c>
      <c r="BD58" s="188">
        <v>0</v>
      </c>
      <c r="BE58" s="188">
        <v>0</v>
      </c>
      <c r="BF58" s="188">
        <f t="shared" si="17"/>
        <v>0</v>
      </c>
      <c r="BG58" s="188">
        <v>0</v>
      </c>
      <c r="BH58" s="188">
        <v>0</v>
      </c>
      <c r="BI58" s="188">
        <v>0</v>
      </c>
      <c r="BJ58" s="188">
        <v>0</v>
      </c>
      <c r="BK58" s="188">
        <f t="shared" si="18"/>
        <v>0</v>
      </c>
      <c r="BL58" s="188">
        <v>0</v>
      </c>
      <c r="BM58" s="188">
        <v>0</v>
      </c>
      <c r="BN58" s="188">
        <v>0</v>
      </c>
      <c r="BO58" s="188">
        <v>0</v>
      </c>
      <c r="BP58" s="188">
        <v>0</v>
      </c>
      <c r="BQ58" s="188">
        <v>0</v>
      </c>
      <c r="BR58" s="188">
        <v>0</v>
      </c>
      <c r="BS58" s="188">
        <v>0</v>
      </c>
      <c r="BT58" s="188">
        <v>0</v>
      </c>
      <c r="BU58" s="188">
        <v>0</v>
      </c>
      <c r="BV58" s="188">
        <v>0</v>
      </c>
      <c r="BW58" s="188">
        <f t="shared" si="19"/>
        <v>0</v>
      </c>
      <c r="BX58" s="188">
        <v>0</v>
      </c>
      <c r="BY58" s="188">
        <v>0</v>
      </c>
      <c r="BZ58" s="188">
        <f t="shared" si="20"/>
        <v>0</v>
      </c>
      <c r="CA58" s="188">
        <v>0</v>
      </c>
      <c r="CB58" s="188">
        <v>0</v>
      </c>
      <c r="CC58" s="188">
        <v>0</v>
      </c>
      <c r="CD58" s="189">
        <f t="shared" si="13"/>
        <v>0</v>
      </c>
      <c r="CE58" s="194">
        <v>106844</v>
      </c>
    </row>
    <row r="59" spans="1:83" s="23" customFormat="1" ht="12" customHeight="1">
      <c r="A59" s="177" t="s">
        <v>122</v>
      </c>
      <c r="B59" s="178">
        <v>0</v>
      </c>
      <c r="C59" s="179">
        <v>0</v>
      </c>
      <c r="D59" s="179">
        <v>0</v>
      </c>
      <c r="E59" s="180">
        <f t="shared" si="14"/>
        <v>0</v>
      </c>
      <c r="F59" s="178">
        <v>82</v>
      </c>
      <c r="G59" s="179">
        <v>1234</v>
      </c>
      <c r="H59" s="179">
        <v>0</v>
      </c>
      <c r="I59" s="179">
        <v>0</v>
      </c>
      <c r="J59" s="223">
        <f t="shared" si="28"/>
        <v>1316</v>
      </c>
      <c r="K59" s="178">
        <v>0</v>
      </c>
      <c r="L59" s="179">
        <v>1</v>
      </c>
      <c r="M59" s="179">
        <v>1</v>
      </c>
      <c r="N59" s="179">
        <f t="shared" si="27"/>
        <v>2</v>
      </c>
      <c r="O59" s="179">
        <v>1</v>
      </c>
      <c r="P59" s="179">
        <v>0</v>
      </c>
      <c r="Q59" s="179">
        <v>0</v>
      </c>
      <c r="R59" s="179">
        <v>0</v>
      </c>
      <c r="S59" s="179">
        <v>0</v>
      </c>
      <c r="T59" s="179">
        <v>0</v>
      </c>
      <c r="U59" s="179">
        <v>0</v>
      </c>
      <c r="V59" s="179">
        <v>0</v>
      </c>
      <c r="W59" s="179">
        <v>135433</v>
      </c>
      <c r="X59" s="179">
        <v>0</v>
      </c>
      <c r="Y59" s="179">
        <v>2400</v>
      </c>
      <c r="Z59" s="179">
        <v>384</v>
      </c>
      <c r="AA59" s="179">
        <v>53</v>
      </c>
      <c r="AB59" s="179">
        <v>0</v>
      </c>
      <c r="AC59" s="179">
        <v>0</v>
      </c>
      <c r="AD59" s="179">
        <v>408</v>
      </c>
      <c r="AE59" s="179">
        <v>50</v>
      </c>
      <c r="AF59" s="179">
        <v>0</v>
      </c>
      <c r="AG59" s="179">
        <v>0</v>
      </c>
      <c r="AH59" s="179">
        <v>0</v>
      </c>
      <c r="AI59" s="179">
        <v>0</v>
      </c>
      <c r="AJ59" s="179">
        <v>8</v>
      </c>
      <c r="AK59" s="179">
        <v>0</v>
      </c>
      <c r="AL59" s="179">
        <v>1</v>
      </c>
      <c r="AM59" s="179">
        <v>0</v>
      </c>
      <c r="AN59" s="179">
        <v>0</v>
      </c>
      <c r="AO59" s="183">
        <f t="shared" si="12"/>
        <v>138740</v>
      </c>
      <c r="AP59" s="181">
        <v>0</v>
      </c>
      <c r="AQ59" s="22">
        <v>0</v>
      </c>
      <c r="AR59" s="182">
        <f t="shared" si="29"/>
        <v>0</v>
      </c>
      <c r="AS59" s="184">
        <v>0</v>
      </c>
      <c r="AT59" s="185">
        <f t="shared" si="30"/>
        <v>140056</v>
      </c>
      <c r="AU59" s="178">
        <v>0</v>
      </c>
      <c r="AV59" s="179">
        <v>2790</v>
      </c>
      <c r="AW59" s="179">
        <f t="shared" si="15"/>
        <v>2790</v>
      </c>
      <c r="AX59" s="179">
        <v>0</v>
      </c>
      <c r="AY59" s="179">
        <v>0</v>
      </c>
      <c r="AZ59" s="179">
        <v>0</v>
      </c>
      <c r="BA59" s="179">
        <v>0</v>
      </c>
      <c r="BB59" s="179">
        <f t="shared" si="16"/>
        <v>0</v>
      </c>
      <c r="BC59" s="179">
        <v>0</v>
      </c>
      <c r="BD59" s="179">
        <v>0</v>
      </c>
      <c r="BE59" s="179">
        <v>0</v>
      </c>
      <c r="BF59" s="179">
        <f t="shared" si="17"/>
        <v>0</v>
      </c>
      <c r="BG59" s="179">
        <v>0</v>
      </c>
      <c r="BH59" s="179">
        <v>0</v>
      </c>
      <c r="BI59" s="179">
        <v>0</v>
      </c>
      <c r="BJ59" s="179">
        <v>0</v>
      </c>
      <c r="BK59" s="179">
        <f t="shared" si="18"/>
        <v>0</v>
      </c>
      <c r="BL59" s="179">
        <v>0</v>
      </c>
      <c r="BM59" s="179">
        <v>0</v>
      </c>
      <c r="BN59" s="179">
        <v>0</v>
      </c>
      <c r="BO59" s="179">
        <v>0</v>
      </c>
      <c r="BP59" s="179">
        <v>0</v>
      </c>
      <c r="BQ59" s="179">
        <v>0</v>
      </c>
      <c r="BR59" s="179">
        <v>0</v>
      </c>
      <c r="BS59" s="179">
        <v>0</v>
      </c>
      <c r="BT59" s="179">
        <v>0</v>
      </c>
      <c r="BU59" s="179">
        <v>0</v>
      </c>
      <c r="BV59" s="179">
        <v>0</v>
      </c>
      <c r="BW59" s="179">
        <f t="shared" si="19"/>
        <v>0</v>
      </c>
      <c r="BX59" s="179">
        <v>0</v>
      </c>
      <c r="BY59" s="179">
        <v>0</v>
      </c>
      <c r="BZ59" s="179">
        <f t="shared" si="20"/>
        <v>0</v>
      </c>
      <c r="CA59" s="179">
        <v>0</v>
      </c>
      <c r="CB59" s="179">
        <v>0</v>
      </c>
      <c r="CC59" s="179">
        <v>0</v>
      </c>
      <c r="CD59" s="180">
        <f t="shared" si="13"/>
        <v>2790</v>
      </c>
      <c r="CE59" s="184">
        <v>142846</v>
      </c>
    </row>
    <row r="60" spans="1:83" s="23" customFormat="1" ht="12" customHeight="1">
      <c r="A60" s="186" t="s">
        <v>123</v>
      </c>
      <c r="B60" s="187">
        <v>19</v>
      </c>
      <c r="C60" s="188">
        <v>0</v>
      </c>
      <c r="D60" s="188">
        <v>0</v>
      </c>
      <c r="E60" s="189">
        <f t="shared" si="14"/>
        <v>19</v>
      </c>
      <c r="F60" s="187">
        <v>0</v>
      </c>
      <c r="G60" s="188">
        <v>0</v>
      </c>
      <c r="H60" s="188">
        <v>0</v>
      </c>
      <c r="I60" s="188">
        <v>0</v>
      </c>
      <c r="J60" s="222">
        <f t="shared" si="28"/>
        <v>0</v>
      </c>
      <c r="K60" s="187">
        <v>0</v>
      </c>
      <c r="L60" s="188">
        <v>18650</v>
      </c>
      <c r="M60" s="188">
        <v>3671</v>
      </c>
      <c r="N60" s="188">
        <f t="shared" si="27"/>
        <v>22321</v>
      </c>
      <c r="O60" s="188">
        <v>79</v>
      </c>
      <c r="P60" s="188">
        <v>0</v>
      </c>
      <c r="Q60" s="188">
        <v>0</v>
      </c>
      <c r="R60" s="188">
        <v>0</v>
      </c>
      <c r="S60" s="188">
        <v>3</v>
      </c>
      <c r="T60" s="188">
        <v>0</v>
      </c>
      <c r="U60" s="188">
        <v>0</v>
      </c>
      <c r="V60" s="188">
        <v>0</v>
      </c>
      <c r="W60" s="188">
        <v>0</v>
      </c>
      <c r="X60" s="188">
        <v>28864</v>
      </c>
      <c r="Y60" s="188">
        <v>372</v>
      </c>
      <c r="Z60" s="188">
        <v>8</v>
      </c>
      <c r="AA60" s="188">
        <v>92</v>
      </c>
      <c r="AB60" s="188">
        <v>2</v>
      </c>
      <c r="AC60" s="188">
        <v>0</v>
      </c>
      <c r="AD60" s="188">
        <v>0</v>
      </c>
      <c r="AE60" s="188">
        <v>0</v>
      </c>
      <c r="AF60" s="188">
        <v>0</v>
      </c>
      <c r="AG60" s="188">
        <v>0</v>
      </c>
      <c r="AH60" s="188">
        <v>0</v>
      </c>
      <c r="AI60" s="188">
        <v>0</v>
      </c>
      <c r="AJ60" s="188">
        <v>0</v>
      </c>
      <c r="AK60" s="188">
        <v>0</v>
      </c>
      <c r="AL60" s="188">
        <v>0</v>
      </c>
      <c r="AM60" s="188">
        <v>0</v>
      </c>
      <c r="AN60" s="188">
        <v>0</v>
      </c>
      <c r="AO60" s="193">
        <f t="shared" si="12"/>
        <v>51741</v>
      </c>
      <c r="AP60" s="190">
        <v>0</v>
      </c>
      <c r="AQ60" s="191">
        <v>0</v>
      </c>
      <c r="AR60" s="192">
        <f t="shared" si="29"/>
        <v>0</v>
      </c>
      <c r="AS60" s="194">
        <v>0</v>
      </c>
      <c r="AT60" s="195">
        <f t="shared" si="30"/>
        <v>51741</v>
      </c>
      <c r="AU60" s="187">
        <v>0</v>
      </c>
      <c r="AV60" s="188">
        <v>391</v>
      </c>
      <c r="AW60" s="188">
        <f t="shared" si="15"/>
        <v>391</v>
      </c>
      <c r="AX60" s="188">
        <v>23</v>
      </c>
      <c r="AY60" s="188">
        <v>0</v>
      </c>
      <c r="AZ60" s="188">
        <v>0</v>
      </c>
      <c r="BA60" s="188">
        <v>0</v>
      </c>
      <c r="BB60" s="188">
        <f t="shared" si="16"/>
        <v>23</v>
      </c>
      <c r="BC60" s="188">
        <v>0</v>
      </c>
      <c r="BD60" s="188">
        <v>0</v>
      </c>
      <c r="BE60" s="188">
        <v>0</v>
      </c>
      <c r="BF60" s="188">
        <f t="shared" si="17"/>
        <v>0</v>
      </c>
      <c r="BG60" s="188">
        <v>0</v>
      </c>
      <c r="BH60" s="188">
        <v>0</v>
      </c>
      <c r="BI60" s="188">
        <v>0</v>
      </c>
      <c r="BJ60" s="188">
        <v>0</v>
      </c>
      <c r="BK60" s="188">
        <f t="shared" si="18"/>
        <v>0</v>
      </c>
      <c r="BL60" s="188">
        <v>0</v>
      </c>
      <c r="BM60" s="188">
        <v>0</v>
      </c>
      <c r="BN60" s="188">
        <v>0</v>
      </c>
      <c r="BO60" s="188">
        <v>0</v>
      </c>
      <c r="BP60" s="188">
        <v>0</v>
      </c>
      <c r="BQ60" s="188">
        <v>0</v>
      </c>
      <c r="BR60" s="188">
        <v>0</v>
      </c>
      <c r="BS60" s="188">
        <v>0</v>
      </c>
      <c r="BT60" s="188">
        <v>0</v>
      </c>
      <c r="BU60" s="188">
        <v>0</v>
      </c>
      <c r="BV60" s="188">
        <v>0</v>
      </c>
      <c r="BW60" s="188">
        <f t="shared" si="19"/>
        <v>0</v>
      </c>
      <c r="BX60" s="188">
        <v>0</v>
      </c>
      <c r="BY60" s="188">
        <v>0</v>
      </c>
      <c r="BZ60" s="188">
        <f t="shared" si="20"/>
        <v>0</v>
      </c>
      <c r="CA60" s="188">
        <v>0</v>
      </c>
      <c r="CB60" s="188">
        <v>0</v>
      </c>
      <c r="CC60" s="188">
        <v>0</v>
      </c>
      <c r="CD60" s="189">
        <f t="shared" si="13"/>
        <v>414</v>
      </c>
      <c r="CE60" s="194">
        <v>52174</v>
      </c>
    </row>
    <row r="61" spans="1:83" s="23" customFormat="1" ht="12" customHeight="1">
      <c r="A61" s="177" t="s">
        <v>124</v>
      </c>
      <c r="B61" s="178">
        <v>0</v>
      </c>
      <c r="C61" s="179">
        <v>0</v>
      </c>
      <c r="D61" s="179">
        <v>0</v>
      </c>
      <c r="E61" s="180">
        <f t="shared" si="14"/>
        <v>0</v>
      </c>
      <c r="F61" s="178">
        <v>98</v>
      </c>
      <c r="G61" s="179">
        <v>0</v>
      </c>
      <c r="H61" s="179">
        <v>0</v>
      </c>
      <c r="I61" s="179">
        <v>32</v>
      </c>
      <c r="J61" s="223">
        <f t="shared" si="28"/>
        <v>130</v>
      </c>
      <c r="K61" s="178">
        <v>0</v>
      </c>
      <c r="L61" s="179">
        <v>5</v>
      </c>
      <c r="M61" s="179">
        <v>14</v>
      </c>
      <c r="N61" s="179">
        <f t="shared" ref="N61:N92" si="31">SUM(K61:M61)</f>
        <v>19</v>
      </c>
      <c r="O61" s="179">
        <v>0</v>
      </c>
      <c r="P61" s="179">
        <v>0</v>
      </c>
      <c r="Q61" s="179">
        <v>0</v>
      </c>
      <c r="R61" s="179">
        <v>0</v>
      </c>
      <c r="S61" s="179">
        <v>0</v>
      </c>
      <c r="T61" s="179">
        <v>0</v>
      </c>
      <c r="U61" s="179">
        <v>4</v>
      </c>
      <c r="V61" s="179">
        <v>0</v>
      </c>
      <c r="W61" s="179">
        <v>87</v>
      </c>
      <c r="X61" s="179">
        <v>0</v>
      </c>
      <c r="Y61" s="179">
        <v>23517</v>
      </c>
      <c r="Z61" s="179">
        <v>619</v>
      </c>
      <c r="AA61" s="179">
        <v>159</v>
      </c>
      <c r="AB61" s="179">
        <v>31</v>
      </c>
      <c r="AC61" s="179">
        <v>44</v>
      </c>
      <c r="AD61" s="179">
        <v>168</v>
      </c>
      <c r="AE61" s="179">
        <v>23</v>
      </c>
      <c r="AF61" s="179">
        <v>753</v>
      </c>
      <c r="AG61" s="179">
        <v>3</v>
      </c>
      <c r="AH61" s="179">
        <v>0</v>
      </c>
      <c r="AI61" s="179">
        <v>0</v>
      </c>
      <c r="AJ61" s="179">
        <v>15</v>
      </c>
      <c r="AK61" s="179">
        <v>0</v>
      </c>
      <c r="AL61" s="179">
        <v>1</v>
      </c>
      <c r="AM61" s="179">
        <v>0</v>
      </c>
      <c r="AN61" s="179">
        <v>14</v>
      </c>
      <c r="AO61" s="183">
        <f t="shared" si="12"/>
        <v>25457</v>
      </c>
      <c r="AP61" s="181">
        <v>0</v>
      </c>
      <c r="AQ61" s="22">
        <v>0</v>
      </c>
      <c r="AR61" s="182">
        <f t="shared" si="29"/>
        <v>0</v>
      </c>
      <c r="AS61" s="184">
        <v>0</v>
      </c>
      <c r="AT61" s="185">
        <f t="shared" si="30"/>
        <v>25587</v>
      </c>
      <c r="AU61" s="178">
        <v>0</v>
      </c>
      <c r="AV61" s="179">
        <v>0</v>
      </c>
      <c r="AW61" s="179">
        <f t="shared" si="15"/>
        <v>0</v>
      </c>
      <c r="AX61" s="179">
        <v>0</v>
      </c>
      <c r="AY61" s="179">
        <v>0</v>
      </c>
      <c r="AZ61" s="179">
        <v>0</v>
      </c>
      <c r="BA61" s="179">
        <v>0</v>
      </c>
      <c r="BB61" s="179">
        <f t="shared" si="16"/>
        <v>0</v>
      </c>
      <c r="BC61" s="179">
        <v>0</v>
      </c>
      <c r="BD61" s="179">
        <v>0</v>
      </c>
      <c r="BE61" s="179">
        <v>0</v>
      </c>
      <c r="BF61" s="179">
        <f t="shared" si="17"/>
        <v>0</v>
      </c>
      <c r="BG61" s="179">
        <v>0</v>
      </c>
      <c r="BH61" s="179">
        <v>0</v>
      </c>
      <c r="BI61" s="179">
        <v>0</v>
      </c>
      <c r="BJ61" s="179">
        <v>0</v>
      </c>
      <c r="BK61" s="179">
        <f t="shared" si="18"/>
        <v>0</v>
      </c>
      <c r="BL61" s="179">
        <v>0</v>
      </c>
      <c r="BM61" s="179">
        <v>0</v>
      </c>
      <c r="BN61" s="179">
        <v>0</v>
      </c>
      <c r="BO61" s="179">
        <v>0</v>
      </c>
      <c r="BP61" s="179">
        <v>0</v>
      </c>
      <c r="BQ61" s="179">
        <v>0</v>
      </c>
      <c r="BR61" s="179">
        <v>0</v>
      </c>
      <c r="BS61" s="179">
        <v>0</v>
      </c>
      <c r="BT61" s="179">
        <v>407</v>
      </c>
      <c r="BU61" s="179">
        <v>0</v>
      </c>
      <c r="BV61" s="179">
        <v>0</v>
      </c>
      <c r="BW61" s="179">
        <f t="shared" si="19"/>
        <v>407</v>
      </c>
      <c r="BX61" s="179">
        <v>0</v>
      </c>
      <c r="BY61" s="179">
        <v>0</v>
      </c>
      <c r="BZ61" s="179">
        <f t="shared" si="20"/>
        <v>0</v>
      </c>
      <c r="CA61" s="179">
        <v>0</v>
      </c>
      <c r="CB61" s="179">
        <v>0</v>
      </c>
      <c r="CC61" s="179">
        <v>0</v>
      </c>
      <c r="CD61" s="180">
        <f t="shared" si="13"/>
        <v>407</v>
      </c>
      <c r="CE61" s="184">
        <v>25994</v>
      </c>
    </row>
    <row r="62" spans="1:83" s="23" customFormat="1" ht="12" customHeight="1">
      <c r="A62" s="186" t="s">
        <v>125</v>
      </c>
      <c r="B62" s="187">
        <v>0</v>
      </c>
      <c r="C62" s="188">
        <v>0</v>
      </c>
      <c r="D62" s="188">
        <v>0</v>
      </c>
      <c r="E62" s="189">
        <f t="shared" si="14"/>
        <v>0</v>
      </c>
      <c r="F62" s="187">
        <v>20</v>
      </c>
      <c r="G62" s="188">
        <v>0</v>
      </c>
      <c r="H62" s="188">
        <v>0</v>
      </c>
      <c r="I62" s="188">
        <v>0</v>
      </c>
      <c r="J62" s="222">
        <f t="shared" si="28"/>
        <v>20</v>
      </c>
      <c r="K62" s="187">
        <v>0</v>
      </c>
      <c r="L62" s="188">
        <v>0</v>
      </c>
      <c r="M62" s="188">
        <v>190</v>
      </c>
      <c r="N62" s="188">
        <f t="shared" si="31"/>
        <v>190</v>
      </c>
      <c r="O62" s="188">
        <v>0</v>
      </c>
      <c r="P62" s="188">
        <v>0</v>
      </c>
      <c r="Q62" s="188">
        <v>0</v>
      </c>
      <c r="R62" s="188">
        <v>0</v>
      </c>
      <c r="S62" s="188">
        <v>0</v>
      </c>
      <c r="T62" s="188">
        <v>0</v>
      </c>
      <c r="U62" s="188">
        <v>0</v>
      </c>
      <c r="V62" s="188">
        <v>0</v>
      </c>
      <c r="W62" s="188">
        <v>0</v>
      </c>
      <c r="X62" s="188">
        <v>2</v>
      </c>
      <c r="Y62" s="188">
        <v>32252</v>
      </c>
      <c r="Z62" s="188">
        <v>155</v>
      </c>
      <c r="AA62" s="188">
        <v>0</v>
      </c>
      <c r="AB62" s="188">
        <v>0</v>
      </c>
      <c r="AC62" s="188">
        <v>8</v>
      </c>
      <c r="AD62" s="188">
        <v>7</v>
      </c>
      <c r="AE62" s="188">
        <v>0</v>
      </c>
      <c r="AF62" s="188">
        <v>0</v>
      </c>
      <c r="AG62" s="188">
        <v>0</v>
      </c>
      <c r="AH62" s="188">
        <v>0</v>
      </c>
      <c r="AI62" s="188">
        <v>0</v>
      </c>
      <c r="AJ62" s="188">
        <v>0</v>
      </c>
      <c r="AK62" s="188">
        <v>0</v>
      </c>
      <c r="AL62" s="188">
        <v>0</v>
      </c>
      <c r="AM62" s="188">
        <v>0</v>
      </c>
      <c r="AN62" s="188">
        <v>3</v>
      </c>
      <c r="AO62" s="193">
        <f t="shared" si="12"/>
        <v>32617</v>
      </c>
      <c r="AP62" s="190">
        <v>0</v>
      </c>
      <c r="AQ62" s="191">
        <v>0</v>
      </c>
      <c r="AR62" s="192">
        <f t="shared" si="29"/>
        <v>0</v>
      </c>
      <c r="AS62" s="194">
        <v>0</v>
      </c>
      <c r="AT62" s="195">
        <f t="shared" si="30"/>
        <v>32637</v>
      </c>
      <c r="AU62" s="187">
        <v>0</v>
      </c>
      <c r="AV62" s="188">
        <v>306</v>
      </c>
      <c r="AW62" s="188">
        <f t="shared" si="15"/>
        <v>306</v>
      </c>
      <c r="AX62" s="188">
        <v>0</v>
      </c>
      <c r="AY62" s="188">
        <v>0</v>
      </c>
      <c r="AZ62" s="188">
        <v>0</v>
      </c>
      <c r="BA62" s="188">
        <v>0</v>
      </c>
      <c r="BB62" s="188">
        <f t="shared" si="16"/>
        <v>0</v>
      </c>
      <c r="BC62" s="188">
        <v>0</v>
      </c>
      <c r="BD62" s="188">
        <v>0</v>
      </c>
      <c r="BE62" s="188">
        <v>0</v>
      </c>
      <c r="BF62" s="188">
        <f t="shared" si="17"/>
        <v>0</v>
      </c>
      <c r="BG62" s="188">
        <v>0</v>
      </c>
      <c r="BH62" s="188">
        <v>0</v>
      </c>
      <c r="BI62" s="188">
        <v>0</v>
      </c>
      <c r="BJ62" s="188">
        <v>0</v>
      </c>
      <c r="BK62" s="188">
        <f t="shared" si="18"/>
        <v>0</v>
      </c>
      <c r="BL62" s="188">
        <v>0</v>
      </c>
      <c r="BM62" s="188">
        <v>0</v>
      </c>
      <c r="BN62" s="188">
        <v>0</v>
      </c>
      <c r="BO62" s="188">
        <v>0</v>
      </c>
      <c r="BP62" s="188">
        <v>0</v>
      </c>
      <c r="BQ62" s="188">
        <v>0</v>
      </c>
      <c r="BR62" s="188">
        <v>0</v>
      </c>
      <c r="BS62" s="188">
        <v>0</v>
      </c>
      <c r="BT62" s="188">
        <v>0</v>
      </c>
      <c r="BU62" s="188">
        <v>0</v>
      </c>
      <c r="BV62" s="188">
        <v>0</v>
      </c>
      <c r="BW62" s="188">
        <f t="shared" si="19"/>
        <v>0</v>
      </c>
      <c r="BX62" s="188">
        <v>0</v>
      </c>
      <c r="BY62" s="188">
        <v>0</v>
      </c>
      <c r="BZ62" s="188">
        <f t="shared" si="20"/>
        <v>0</v>
      </c>
      <c r="CA62" s="188">
        <v>0</v>
      </c>
      <c r="CB62" s="188">
        <v>0</v>
      </c>
      <c r="CC62" s="188">
        <v>0</v>
      </c>
      <c r="CD62" s="189">
        <f t="shared" si="13"/>
        <v>306</v>
      </c>
      <c r="CE62" s="194">
        <v>32943</v>
      </c>
    </row>
    <row r="63" spans="1:83" s="23" customFormat="1" ht="12" customHeight="1">
      <c r="A63" s="177" t="s">
        <v>126</v>
      </c>
      <c r="B63" s="178">
        <v>0</v>
      </c>
      <c r="C63" s="179">
        <v>0</v>
      </c>
      <c r="D63" s="179">
        <v>0</v>
      </c>
      <c r="E63" s="180">
        <f t="shared" si="14"/>
        <v>0</v>
      </c>
      <c r="F63" s="178">
        <v>0</v>
      </c>
      <c r="G63" s="179">
        <v>0</v>
      </c>
      <c r="H63" s="179">
        <v>0</v>
      </c>
      <c r="I63" s="179">
        <v>0</v>
      </c>
      <c r="J63" s="223">
        <f t="shared" si="28"/>
        <v>0</v>
      </c>
      <c r="K63" s="178">
        <v>39</v>
      </c>
      <c r="L63" s="179">
        <v>0</v>
      </c>
      <c r="M63" s="179">
        <v>493</v>
      </c>
      <c r="N63" s="179">
        <f t="shared" si="31"/>
        <v>532</v>
      </c>
      <c r="O63" s="179">
        <v>4</v>
      </c>
      <c r="P63" s="179">
        <v>0</v>
      </c>
      <c r="Q63" s="179">
        <v>0</v>
      </c>
      <c r="R63" s="179">
        <v>0</v>
      </c>
      <c r="S63" s="179">
        <v>8</v>
      </c>
      <c r="T63" s="179">
        <v>0</v>
      </c>
      <c r="U63" s="179">
        <v>0</v>
      </c>
      <c r="V63" s="179">
        <v>0</v>
      </c>
      <c r="W63" s="179">
        <v>143</v>
      </c>
      <c r="X63" s="179">
        <v>66</v>
      </c>
      <c r="Y63" s="179">
        <v>37516</v>
      </c>
      <c r="Z63" s="179">
        <v>1714</v>
      </c>
      <c r="AA63" s="179">
        <v>355</v>
      </c>
      <c r="AB63" s="179">
        <v>358</v>
      </c>
      <c r="AC63" s="179">
        <v>53</v>
      </c>
      <c r="AD63" s="179">
        <v>43</v>
      </c>
      <c r="AE63" s="179">
        <v>36</v>
      </c>
      <c r="AF63" s="179">
        <v>0</v>
      </c>
      <c r="AG63" s="179">
        <v>0</v>
      </c>
      <c r="AH63" s="179">
        <v>0</v>
      </c>
      <c r="AI63" s="179">
        <v>0</v>
      </c>
      <c r="AJ63" s="179">
        <v>15</v>
      </c>
      <c r="AK63" s="179">
        <v>0</v>
      </c>
      <c r="AL63" s="179">
        <v>1</v>
      </c>
      <c r="AM63" s="179">
        <v>0</v>
      </c>
      <c r="AN63" s="179">
        <v>23</v>
      </c>
      <c r="AO63" s="183">
        <f t="shared" si="12"/>
        <v>40867</v>
      </c>
      <c r="AP63" s="181">
        <v>0</v>
      </c>
      <c r="AQ63" s="22">
        <v>0</v>
      </c>
      <c r="AR63" s="182">
        <f t="shared" si="29"/>
        <v>0</v>
      </c>
      <c r="AS63" s="184">
        <v>0</v>
      </c>
      <c r="AT63" s="185">
        <f t="shared" si="30"/>
        <v>40867</v>
      </c>
      <c r="AU63" s="178">
        <v>0</v>
      </c>
      <c r="AV63" s="179">
        <v>0</v>
      </c>
      <c r="AW63" s="179">
        <f t="shared" si="15"/>
        <v>0</v>
      </c>
      <c r="AX63" s="179">
        <v>0</v>
      </c>
      <c r="AY63" s="179">
        <v>0</v>
      </c>
      <c r="AZ63" s="179">
        <v>0</v>
      </c>
      <c r="BA63" s="179">
        <v>0</v>
      </c>
      <c r="BB63" s="179">
        <f t="shared" si="16"/>
        <v>0</v>
      </c>
      <c r="BC63" s="179">
        <v>1</v>
      </c>
      <c r="BD63" s="179">
        <v>0</v>
      </c>
      <c r="BE63" s="179">
        <v>0</v>
      </c>
      <c r="BF63" s="179">
        <f t="shared" si="17"/>
        <v>0</v>
      </c>
      <c r="BG63" s="179">
        <v>0</v>
      </c>
      <c r="BH63" s="179">
        <v>0</v>
      </c>
      <c r="BI63" s="179">
        <v>0</v>
      </c>
      <c r="BJ63" s="179">
        <v>0</v>
      </c>
      <c r="BK63" s="179">
        <f t="shared" si="18"/>
        <v>0</v>
      </c>
      <c r="BL63" s="179">
        <v>0</v>
      </c>
      <c r="BM63" s="179">
        <v>0</v>
      </c>
      <c r="BN63" s="179">
        <v>0</v>
      </c>
      <c r="BO63" s="179">
        <v>0</v>
      </c>
      <c r="BP63" s="179">
        <v>0</v>
      </c>
      <c r="BQ63" s="179">
        <v>0</v>
      </c>
      <c r="BR63" s="179">
        <v>0</v>
      </c>
      <c r="BS63" s="179">
        <v>0</v>
      </c>
      <c r="BT63" s="179">
        <v>0</v>
      </c>
      <c r="BU63" s="179">
        <v>0</v>
      </c>
      <c r="BV63" s="179">
        <v>0</v>
      </c>
      <c r="BW63" s="179">
        <f t="shared" si="19"/>
        <v>0</v>
      </c>
      <c r="BX63" s="179">
        <v>0</v>
      </c>
      <c r="BY63" s="179">
        <v>0</v>
      </c>
      <c r="BZ63" s="179">
        <f t="shared" si="20"/>
        <v>0</v>
      </c>
      <c r="CA63" s="179">
        <v>0</v>
      </c>
      <c r="CB63" s="179">
        <v>0</v>
      </c>
      <c r="CC63" s="179">
        <v>0</v>
      </c>
      <c r="CD63" s="180">
        <f t="shared" si="13"/>
        <v>1</v>
      </c>
      <c r="CE63" s="184">
        <v>40868</v>
      </c>
    </row>
    <row r="64" spans="1:83" s="23" customFormat="1" ht="12" customHeight="1">
      <c r="A64" s="186" t="s">
        <v>127</v>
      </c>
      <c r="B64" s="187">
        <v>0</v>
      </c>
      <c r="C64" s="188">
        <v>0</v>
      </c>
      <c r="D64" s="188">
        <v>0</v>
      </c>
      <c r="E64" s="189">
        <f t="shared" si="14"/>
        <v>0</v>
      </c>
      <c r="F64" s="187">
        <v>0</v>
      </c>
      <c r="G64" s="188">
        <v>0</v>
      </c>
      <c r="H64" s="188">
        <v>0</v>
      </c>
      <c r="I64" s="188">
        <v>0</v>
      </c>
      <c r="J64" s="222">
        <f t="shared" si="28"/>
        <v>0</v>
      </c>
      <c r="K64" s="187">
        <v>0</v>
      </c>
      <c r="L64" s="188">
        <v>0</v>
      </c>
      <c r="M64" s="188">
        <v>1</v>
      </c>
      <c r="N64" s="188">
        <f t="shared" si="31"/>
        <v>1</v>
      </c>
      <c r="O64" s="188">
        <v>0</v>
      </c>
      <c r="P64" s="188">
        <v>0</v>
      </c>
      <c r="Q64" s="188">
        <v>371</v>
      </c>
      <c r="R64" s="188">
        <v>2</v>
      </c>
      <c r="S64" s="188">
        <v>1</v>
      </c>
      <c r="T64" s="188">
        <v>0</v>
      </c>
      <c r="U64" s="188">
        <v>15</v>
      </c>
      <c r="V64" s="188">
        <v>0</v>
      </c>
      <c r="W64" s="188">
        <v>0</v>
      </c>
      <c r="X64" s="188">
        <v>0</v>
      </c>
      <c r="Y64" s="188">
        <v>30457</v>
      </c>
      <c r="Z64" s="188">
        <v>1968</v>
      </c>
      <c r="AA64" s="188">
        <v>9</v>
      </c>
      <c r="AB64" s="188">
        <v>22</v>
      </c>
      <c r="AC64" s="188">
        <v>636</v>
      </c>
      <c r="AD64" s="188">
        <v>16</v>
      </c>
      <c r="AE64" s="188">
        <v>0</v>
      </c>
      <c r="AF64" s="188">
        <v>1</v>
      </c>
      <c r="AG64" s="188">
        <v>10</v>
      </c>
      <c r="AH64" s="188">
        <v>2</v>
      </c>
      <c r="AI64" s="188">
        <v>6</v>
      </c>
      <c r="AJ64" s="188">
        <v>11</v>
      </c>
      <c r="AK64" s="188">
        <v>0</v>
      </c>
      <c r="AL64" s="188">
        <v>25</v>
      </c>
      <c r="AM64" s="188">
        <v>0</v>
      </c>
      <c r="AN64" s="188">
        <v>147</v>
      </c>
      <c r="AO64" s="193">
        <f t="shared" si="12"/>
        <v>33700</v>
      </c>
      <c r="AP64" s="190">
        <v>0</v>
      </c>
      <c r="AQ64" s="191">
        <v>0</v>
      </c>
      <c r="AR64" s="192">
        <f t="shared" si="29"/>
        <v>0</v>
      </c>
      <c r="AS64" s="194">
        <v>0</v>
      </c>
      <c r="AT64" s="195">
        <f t="shared" si="30"/>
        <v>33700</v>
      </c>
      <c r="AU64" s="187">
        <v>0</v>
      </c>
      <c r="AV64" s="188">
        <v>0</v>
      </c>
      <c r="AW64" s="188">
        <f t="shared" si="15"/>
        <v>0</v>
      </c>
      <c r="AX64" s="188">
        <v>0</v>
      </c>
      <c r="AY64" s="188">
        <v>0</v>
      </c>
      <c r="AZ64" s="188">
        <v>0</v>
      </c>
      <c r="BA64" s="188">
        <v>0</v>
      </c>
      <c r="BB64" s="188">
        <f t="shared" si="16"/>
        <v>0</v>
      </c>
      <c r="BC64" s="188">
        <v>10</v>
      </c>
      <c r="BD64" s="188">
        <v>0</v>
      </c>
      <c r="BE64" s="188">
        <v>0</v>
      </c>
      <c r="BF64" s="188">
        <f t="shared" si="17"/>
        <v>0</v>
      </c>
      <c r="BG64" s="188">
        <v>0</v>
      </c>
      <c r="BH64" s="188">
        <v>0</v>
      </c>
      <c r="BI64" s="188">
        <v>0</v>
      </c>
      <c r="BJ64" s="188">
        <v>0</v>
      </c>
      <c r="BK64" s="188">
        <f t="shared" si="18"/>
        <v>0</v>
      </c>
      <c r="BL64" s="188">
        <v>0</v>
      </c>
      <c r="BM64" s="188">
        <v>0</v>
      </c>
      <c r="BN64" s="188">
        <v>0</v>
      </c>
      <c r="BO64" s="188">
        <v>0</v>
      </c>
      <c r="BP64" s="188">
        <v>0</v>
      </c>
      <c r="BQ64" s="188">
        <v>0</v>
      </c>
      <c r="BR64" s="188">
        <v>0</v>
      </c>
      <c r="BS64" s="188">
        <v>0</v>
      </c>
      <c r="BT64" s="188">
        <v>0</v>
      </c>
      <c r="BU64" s="188">
        <v>0</v>
      </c>
      <c r="BV64" s="188">
        <v>0</v>
      </c>
      <c r="BW64" s="188">
        <f t="shared" si="19"/>
        <v>0</v>
      </c>
      <c r="BX64" s="188">
        <v>0</v>
      </c>
      <c r="BY64" s="188">
        <v>0</v>
      </c>
      <c r="BZ64" s="188">
        <f t="shared" si="20"/>
        <v>0</v>
      </c>
      <c r="CA64" s="188">
        <v>0</v>
      </c>
      <c r="CB64" s="188">
        <v>0</v>
      </c>
      <c r="CC64" s="188">
        <v>0</v>
      </c>
      <c r="CD64" s="189">
        <f t="shared" si="13"/>
        <v>10</v>
      </c>
      <c r="CE64" s="194">
        <v>33710</v>
      </c>
    </row>
    <row r="65" spans="1:83" s="23" customFormat="1" ht="12" customHeight="1">
      <c r="A65" s="177" t="s">
        <v>128</v>
      </c>
      <c r="B65" s="178">
        <v>0</v>
      </c>
      <c r="C65" s="179">
        <v>0</v>
      </c>
      <c r="D65" s="179">
        <v>0</v>
      </c>
      <c r="E65" s="180">
        <f t="shared" si="14"/>
        <v>0</v>
      </c>
      <c r="F65" s="178">
        <v>0</v>
      </c>
      <c r="G65" s="179">
        <v>0</v>
      </c>
      <c r="H65" s="179">
        <v>0</v>
      </c>
      <c r="I65" s="179">
        <v>0</v>
      </c>
      <c r="J65" s="223">
        <f t="shared" si="28"/>
        <v>0</v>
      </c>
      <c r="K65" s="178">
        <v>0</v>
      </c>
      <c r="L65" s="179">
        <v>0</v>
      </c>
      <c r="M65" s="179">
        <v>4</v>
      </c>
      <c r="N65" s="179">
        <f t="shared" si="31"/>
        <v>4</v>
      </c>
      <c r="O65" s="179">
        <v>0</v>
      </c>
      <c r="P65" s="179">
        <v>0</v>
      </c>
      <c r="Q65" s="179">
        <v>0</v>
      </c>
      <c r="R65" s="179">
        <v>0</v>
      </c>
      <c r="S65" s="179">
        <v>0</v>
      </c>
      <c r="T65" s="179">
        <v>0</v>
      </c>
      <c r="U65" s="179">
        <v>0</v>
      </c>
      <c r="V65" s="179">
        <v>0</v>
      </c>
      <c r="W65" s="179">
        <v>1</v>
      </c>
      <c r="X65" s="179">
        <v>3</v>
      </c>
      <c r="Y65" s="179">
        <v>198</v>
      </c>
      <c r="Z65" s="179">
        <v>22658</v>
      </c>
      <c r="AA65" s="179">
        <v>768</v>
      </c>
      <c r="AB65" s="179">
        <v>145</v>
      </c>
      <c r="AC65" s="179">
        <v>0</v>
      </c>
      <c r="AD65" s="179">
        <v>0</v>
      </c>
      <c r="AE65" s="179">
        <v>0</v>
      </c>
      <c r="AF65" s="179">
        <v>0</v>
      </c>
      <c r="AG65" s="179">
        <v>0</v>
      </c>
      <c r="AH65" s="179">
        <v>0</v>
      </c>
      <c r="AI65" s="179">
        <v>0</v>
      </c>
      <c r="AJ65" s="179">
        <v>0</v>
      </c>
      <c r="AK65" s="179">
        <v>0</v>
      </c>
      <c r="AL65" s="179">
        <v>0</v>
      </c>
      <c r="AM65" s="179">
        <v>0</v>
      </c>
      <c r="AN65" s="179">
        <v>1</v>
      </c>
      <c r="AO65" s="183">
        <f t="shared" si="12"/>
        <v>23778</v>
      </c>
      <c r="AP65" s="181">
        <v>0</v>
      </c>
      <c r="AQ65" s="22">
        <v>0</v>
      </c>
      <c r="AR65" s="182">
        <f t="shared" si="29"/>
        <v>0</v>
      </c>
      <c r="AS65" s="184">
        <v>0</v>
      </c>
      <c r="AT65" s="185">
        <f t="shared" si="30"/>
        <v>23778</v>
      </c>
      <c r="AU65" s="178">
        <v>0</v>
      </c>
      <c r="AV65" s="179">
        <v>0</v>
      </c>
      <c r="AW65" s="179">
        <f t="shared" si="15"/>
        <v>0</v>
      </c>
      <c r="AX65" s="179">
        <v>0</v>
      </c>
      <c r="AY65" s="179">
        <v>0</v>
      </c>
      <c r="AZ65" s="179">
        <v>0</v>
      </c>
      <c r="BA65" s="179">
        <v>0</v>
      </c>
      <c r="BB65" s="179">
        <f t="shared" si="16"/>
        <v>0</v>
      </c>
      <c r="BC65" s="179">
        <v>0</v>
      </c>
      <c r="BD65" s="179">
        <v>0</v>
      </c>
      <c r="BE65" s="179">
        <v>0</v>
      </c>
      <c r="BF65" s="179">
        <f t="shared" si="17"/>
        <v>0</v>
      </c>
      <c r="BG65" s="179">
        <v>0</v>
      </c>
      <c r="BH65" s="179">
        <v>0</v>
      </c>
      <c r="BI65" s="179">
        <v>0</v>
      </c>
      <c r="BJ65" s="179">
        <v>0</v>
      </c>
      <c r="BK65" s="179">
        <f t="shared" si="18"/>
        <v>0</v>
      </c>
      <c r="BL65" s="179">
        <v>0</v>
      </c>
      <c r="BM65" s="179">
        <v>0</v>
      </c>
      <c r="BN65" s="179">
        <v>0</v>
      </c>
      <c r="BO65" s="179">
        <v>0</v>
      </c>
      <c r="BP65" s="179">
        <v>0</v>
      </c>
      <c r="BQ65" s="179">
        <v>0</v>
      </c>
      <c r="BR65" s="179">
        <v>0</v>
      </c>
      <c r="BS65" s="179">
        <v>0</v>
      </c>
      <c r="BT65" s="179">
        <v>0</v>
      </c>
      <c r="BU65" s="179">
        <v>0</v>
      </c>
      <c r="BV65" s="179">
        <v>0</v>
      </c>
      <c r="BW65" s="179">
        <f t="shared" si="19"/>
        <v>0</v>
      </c>
      <c r="BX65" s="179">
        <v>0</v>
      </c>
      <c r="BY65" s="179">
        <v>0</v>
      </c>
      <c r="BZ65" s="179">
        <f t="shared" si="20"/>
        <v>0</v>
      </c>
      <c r="CA65" s="179">
        <v>0</v>
      </c>
      <c r="CB65" s="179">
        <v>0</v>
      </c>
      <c r="CC65" s="179">
        <v>0</v>
      </c>
      <c r="CD65" s="180">
        <f t="shared" si="13"/>
        <v>0</v>
      </c>
      <c r="CE65" s="184">
        <v>23778</v>
      </c>
    </row>
    <row r="66" spans="1:83" s="23" customFormat="1" ht="12" customHeight="1">
      <c r="A66" s="186" t="s">
        <v>129</v>
      </c>
      <c r="B66" s="187">
        <v>0</v>
      </c>
      <c r="C66" s="188">
        <v>0</v>
      </c>
      <c r="D66" s="188">
        <v>0</v>
      </c>
      <c r="E66" s="189">
        <f t="shared" si="14"/>
        <v>0</v>
      </c>
      <c r="F66" s="187">
        <v>40</v>
      </c>
      <c r="G66" s="188">
        <v>0</v>
      </c>
      <c r="H66" s="188">
        <v>0</v>
      </c>
      <c r="I66" s="188">
        <v>26</v>
      </c>
      <c r="J66" s="222">
        <f t="shared" si="28"/>
        <v>66</v>
      </c>
      <c r="K66" s="187">
        <v>13</v>
      </c>
      <c r="L66" s="188">
        <v>0</v>
      </c>
      <c r="M66" s="188">
        <v>1070</v>
      </c>
      <c r="N66" s="188">
        <f t="shared" si="31"/>
        <v>1083</v>
      </c>
      <c r="O66" s="188">
        <v>2</v>
      </c>
      <c r="P66" s="188">
        <v>0</v>
      </c>
      <c r="Q66" s="188">
        <v>46</v>
      </c>
      <c r="R66" s="188">
        <v>0</v>
      </c>
      <c r="S66" s="188">
        <v>59</v>
      </c>
      <c r="T66" s="188">
        <v>3</v>
      </c>
      <c r="U66" s="188">
        <v>10</v>
      </c>
      <c r="V66" s="188">
        <v>8</v>
      </c>
      <c r="W66" s="188">
        <v>261</v>
      </c>
      <c r="X66" s="188">
        <v>0</v>
      </c>
      <c r="Y66" s="188">
        <v>1651</v>
      </c>
      <c r="Z66" s="188">
        <v>17468</v>
      </c>
      <c r="AA66" s="188">
        <v>147</v>
      </c>
      <c r="AB66" s="188">
        <v>7</v>
      </c>
      <c r="AC66" s="188">
        <v>114</v>
      </c>
      <c r="AD66" s="188">
        <v>315</v>
      </c>
      <c r="AE66" s="188">
        <v>64</v>
      </c>
      <c r="AF66" s="188">
        <v>27</v>
      </c>
      <c r="AG66" s="188">
        <v>6</v>
      </c>
      <c r="AH66" s="188">
        <v>18</v>
      </c>
      <c r="AI66" s="188">
        <v>8</v>
      </c>
      <c r="AJ66" s="188">
        <v>16</v>
      </c>
      <c r="AK66" s="188">
        <v>0</v>
      </c>
      <c r="AL66" s="188">
        <v>10</v>
      </c>
      <c r="AM66" s="188">
        <v>0</v>
      </c>
      <c r="AN66" s="188">
        <v>27</v>
      </c>
      <c r="AO66" s="193">
        <f t="shared" si="12"/>
        <v>21350</v>
      </c>
      <c r="AP66" s="190">
        <v>0</v>
      </c>
      <c r="AQ66" s="191">
        <v>0</v>
      </c>
      <c r="AR66" s="192">
        <f t="shared" si="29"/>
        <v>0</v>
      </c>
      <c r="AS66" s="194">
        <v>0</v>
      </c>
      <c r="AT66" s="195">
        <f t="shared" si="30"/>
        <v>21416</v>
      </c>
      <c r="AU66" s="187">
        <v>0</v>
      </c>
      <c r="AV66" s="188">
        <v>0</v>
      </c>
      <c r="AW66" s="188">
        <f t="shared" si="15"/>
        <v>0</v>
      </c>
      <c r="AX66" s="188">
        <v>0</v>
      </c>
      <c r="AY66" s="188">
        <v>0</v>
      </c>
      <c r="AZ66" s="188">
        <v>0</v>
      </c>
      <c r="BA66" s="188">
        <v>0</v>
      </c>
      <c r="BB66" s="188">
        <f t="shared" si="16"/>
        <v>0</v>
      </c>
      <c r="BC66" s="188">
        <v>16</v>
      </c>
      <c r="BD66" s="188">
        <v>0</v>
      </c>
      <c r="BE66" s="188">
        <v>0</v>
      </c>
      <c r="BF66" s="188">
        <f t="shared" si="17"/>
        <v>0</v>
      </c>
      <c r="BG66" s="188">
        <v>0</v>
      </c>
      <c r="BH66" s="188">
        <v>0</v>
      </c>
      <c r="BI66" s="188">
        <v>0</v>
      </c>
      <c r="BJ66" s="188">
        <v>0</v>
      </c>
      <c r="BK66" s="188">
        <f t="shared" si="18"/>
        <v>0</v>
      </c>
      <c r="BL66" s="188">
        <v>0</v>
      </c>
      <c r="BM66" s="188">
        <v>0</v>
      </c>
      <c r="BN66" s="188">
        <v>0</v>
      </c>
      <c r="BO66" s="188">
        <v>0</v>
      </c>
      <c r="BP66" s="188">
        <v>0</v>
      </c>
      <c r="BQ66" s="188">
        <v>0</v>
      </c>
      <c r="BR66" s="188">
        <v>0</v>
      </c>
      <c r="BS66" s="188">
        <v>0</v>
      </c>
      <c r="BT66" s="188">
        <v>14</v>
      </c>
      <c r="BU66" s="188">
        <v>0</v>
      </c>
      <c r="BV66" s="188">
        <v>0</v>
      </c>
      <c r="BW66" s="188">
        <f t="shared" si="19"/>
        <v>14</v>
      </c>
      <c r="BX66" s="188">
        <v>0</v>
      </c>
      <c r="BY66" s="188">
        <v>0</v>
      </c>
      <c r="BZ66" s="188">
        <f t="shared" si="20"/>
        <v>0</v>
      </c>
      <c r="CA66" s="188">
        <v>0</v>
      </c>
      <c r="CB66" s="188">
        <v>0</v>
      </c>
      <c r="CC66" s="188">
        <v>0</v>
      </c>
      <c r="CD66" s="189">
        <f t="shared" si="13"/>
        <v>30</v>
      </c>
      <c r="CE66" s="194">
        <v>21446</v>
      </c>
    </row>
    <row r="67" spans="1:83" s="23" customFormat="1" ht="12" customHeight="1">
      <c r="A67" s="177" t="s">
        <v>130</v>
      </c>
      <c r="B67" s="178">
        <v>0</v>
      </c>
      <c r="C67" s="179">
        <v>0</v>
      </c>
      <c r="D67" s="179">
        <v>0</v>
      </c>
      <c r="E67" s="180">
        <f t="shared" si="14"/>
        <v>0</v>
      </c>
      <c r="F67" s="178">
        <v>0</v>
      </c>
      <c r="G67" s="179">
        <v>0</v>
      </c>
      <c r="H67" s="179">
        <v>0</v>
      </c>
      <c r="I67" s="179">
        <v>0</v>
      </c>
      <c r="J67" s="223">
        <f t="shared" si="28"/>
        <v>0</v>
      </c>
      <c r="K67" s="178">
        <v>0</v>
      </c>
      <c r="L67" s="179">
        <v>0</v>
      </c>
      <c r="M67" s="179">
        <v>0</v>
      </c>
      <c r="N67" s="179">
        <f t="shared" si="31"/>
        <v>0</v>
      </c>
      <c r="O67" s="179">
        <v>0</v>
      </c>
      <c r="P67" s="179">
        <v>0</v>
      </c>
      <c r="Q67" s="179">
        <v>0</v>
      </c>
      <c r="R67" s="179">
        <v>0</v>
      </c>
      <c r="S67" s="179">
        <v>0</v>
      </c>
      <c r="T67" s="179">
        <v>0</v>
      </c>
      <c r="U67" s="179">
        <v>2</v>
      </c>
      <c r="V67" s="179">
        <v>8</v>
      </c>
      <c r="W67" s="179">
        <v>0</v>
      </c>
      <c r="X67" s="179">
        <v>0</v>
      </c>
      <c r="Y67" s="179">
        <v>213</v>
      </c>
      <c r="Z67" s="179">
        <v>16398</v>
      </c>
      <c r="AA67" s="179">
        <v>42</v>
      </c>
      <c r="AB67" s="179">
        <v>0</v>
      </c>
      <c r="AC67" s="179">
        <v>3</v>
      </c>
      <c r="AD67" s="179">
        <v>210</v>
      </c>
      <c r="AE67" s="179">
        <v>0</v>
      </c>
      <c r="AF67" s="179">
        <v>0</v>
      </c>
      <c r="AG67" s="179">
        <v>4</v>
      </c>
      <c r="AH67" s="179">
        <v>3</v>
      </c>
      <c r="AI67" s="179">
        <v>0</v>
      </c>
      <c r="AJ67" s="179">
        <v>1</v>
      </c>
      <c r="AK67" s="179">
        <v>0</v>
      </c>
      <c r="AL67" s="179">
        <v>0</v>
      </c>
      <c r="AM67" s="179">
        <v>0</v>
      </c>
      <c r="AN67" s="179">
        <v>54</v>
      </c>
      <c r="AO67" s="183">
        <f t="shared" si="12"/>
        <v>16938</v>
      </c>
      <c r="AP67" s="181">
        <v>0</v>
      </c>
      <c r="AQ67" s="22">
        <v>0</v>
      </c>
      <c r="AR67" s="182">
        <f t="shared" si="29"/>
        <v>0</v>
      </c>
      <c r="AS67" s="184">
        <v>0</v>
      </c>
      <c r="AT67" s="185">
        <f t="shared" si="30"/>
        <v>16938</v>
      </c>
      <c r="AU67" s="178">
        <v>0</v>
      </c>
      <c r="AV67" s="179">
        <v>17</v>
      </c>
      <c r="AW67" s="179">
        <f t="shared" si="15"/>
        <v>17</v>
      </c>
      <c r="AX67" s="179">
        <v>0</v>
      </c>
      <c r="AY67" s="179">
        <v>0</v>
      </c>
      <c r="AZ67" s="179">
        <v>0</v>
      </c>
      <c r="BA67" s="179">
        <v>0</v>
      </c>
      <c r="BB67" s="179">
        <f t="shared" si="16"/>
        <v>0</v>
      </c>
      <c r="BC67" s="179">
        <v>0</v>
      </c>
      <c r="BD67" s="179">
        <v>0</v>
      </c>
      <c r="BE67" s="179">
        <v>0</v>
      </c>
      <c r="BF67" s="179">
        <f t="shared" si="17"/>
        <v>0</v>
      </c>
      <c r="BG67" s="179">
        <v>0</v>
      </c>
      <c r="BH67" s="179">
        <v>0</v>
      </c>
      <c r="BI67" s="179">
        <v>0</v>
      </c>
      <c r="BJ67" s="179">
        <v>0</v>
      </c>
      <c r="BK67" s="179">
        <f t="shared" si="18"/>
        <v>0</v>
      </c>
      <c r="BL67" s="179">
        <v>0</v>
      </c>
      <c r="BM67" s="179">
        <v>0</v>
      </c>
      <c r="BN67" s="179">
        <v>0</v>
      </c>
      <c r="BO67" s="179">
        <v>0</v>
      </c>
      <c r="BP67" s="179">
        <v>0</v>
      </c>
      <c r="BQ67" s="179">
        <v>0</v>
      </c>
      <c r="BR67" s="179">
        <v>0</v>
      </c>
      <c r="BS67" s="179">
        <v>0</v>
      </c>
      <c r="BT67" s="179">
        <v>0</v>
      </c>
      <c r="BU67" s="179">
        <v>0</v>
      </c>
      <c r="BV67" s="179">
        <v>0</v>
      </c>
      <c r="BW67" s="179">
        <f t="shared" si="19"/>
        <v>0</v>
      </c>
      <c r="BX67" s="179">
        <v>0</v>
      </c>
      <c r="BY67" s="179">
        <v>0</v>
      </c>
      <c r="BZ67" s="179">
        <f t="shared" si="20"/>
        <v>0</v>
      </c>
      <c r="CA67" s="179">
        <v>0</v>
      </c>
      <c r="CB67" s="179">
        <v>0</v>
      </c>
      <c r="CC67" s="179">
        <v>0</v>
      </c>
      <c r="CD67" s="180">
        <f t="shared" si="13"/>
        <v>17</v>
      </c>
      <c r="CE67" s="184">
        <v>16955</v>
      </c>
    </row>
    <row r="68" spans="1:83" s="23" customFormat="1" ht="12" customHeight="1">
      <c r="A68" s="186" t="s">
        <v>131</v>
      </c>
      <c r="B68" s="187">
        <v>0</v>
      </c>
      <c r="C68" s="188">
        <v>0</v>
      </c>
      <c r="D68" s="188">
        <v>0</v>
      </c>
      <c r="E68" s="189">
        <f t="shared" si="14"/>
        <v>0</v>
      </c>
      <c r="F68" s="187">
        <v>0</v>
      </c>
      <c r="G68" s="188">
        <v>0</v>
      </c>
      <c r="H68" s="188">
        <v>0</v>
      </c>
      <c r="I68" s="188">
        <v>0</v>
      </c>
      <c r="J68" s="222">
        <f t="shared" si="28"/>
        <v>0</v>
      </c>
      <c r="K68" s="187">
        <v>0</v>
      </c>
      <c r="L68" s="188">
        <v>0</v>
      </c>
      <c r="M68" s="188">
        <v>97</v>
      </c>
      <c r="N68" s="188">
        <f t="shared" si="31"/>
        <v>97</v>
      </c>
      <c r="O68" s="188">
        <v>1</v>
      </c>
      <c r="P68" s="188">
        <v>0</v>
      </c>
      <c r="Q68" s="188">
        <v>0</v>
      </c>
      <c r="R68" s="188">
        <v>0</v>
      </c>
      <c r="S68" s="188">
        <v>7</v>
      </c>
      <c r="T68" s="188">
        <v>0</v>
      </c>
      <c r="U68" s="188">
        <v>40</v>
      </c>
      <c r="V68" s="188">
        <v>0</v>
      </c>
      <c r="W68" s="188">
        <v>1</v>
      </c>
      <c r="X68" s="188">
        <v>48</v>
      </c>
      <c r="Y68" s="188">
        <v>788</v>
      </c>
      <c r="Z68" s="188">
        <v>514</v>
      </c>
      <c r="AA68" s="188">
        <v>34700</v>
      </c>
      <c r="AB68" s="188">
        <v>470</v>
      </c>
      <c r="AC68" s="188">
        <v>6</v>
      </c>
      <c r="AD68" s="188">
        <v>24</v>
      </c>
      <c r="AE68" s="188">
        <v>0</v>
      </c>
      <c r="AF68" s="188">
        <v>0</v>
      </c>
      <c r="AG68" s="188">
        <v>6</v>
      </c>
      <c r="AH68" s="188">
        <v>0</v>
      </c>
      <c r="AI68" s="188">
        <v>0</v>
      </c>
      <c r="AJ68" s="188">
        <v>8</v>
      </c>
      <c r="AK68" s="188">
        <v>0</v>
      </c>
      <c r="AL68" s="188">
        <v>0</v>
      </c>
      <c r="AM68" s="188">
        <v>0</v>
      </c>
      <c r="AN68" s="188">
        <v>64</v>
      </c>
      <c r="AO68" s="193">
        <f t="shared" si="12"/>
        <v>36774</v>
      </c>
      <c r="AP68" s="190">
        <v>0</v>
      </c>
      <c r="AQ68" s="191">
        <v>0</v>
      </c>
      <c r="AR68" s="192">
        <f t="shared" si="29"/>
        <v>0</v>
      </c>
      <c r="AS68" s="194">
        <v>0</v>
      </c>
      <c r="AT68" s="195">
        <f t="shared" si="30"/>
        <v>36774</v>
      </c>
      <c r="AU68" s="187">
        <v>0</v>
      </c>
      <c r="AV68" s="188">
        <v>12</v>
      </c>
      <c r="AW68" s="188">
        <f t="shared" si="15"/>
        <v>12</v>
      </c>
      <c r="AX68" s="188">
        <v>0</v>
      </c>
      <c r="AY68" s="188">
        <v>0</v>
      </c>
      <c r="AZ68" s="188">
        <v>0</v>
      </c>
      <c r="BA68" s="188">
        <v>0</v>
      </c>
      <c r="BB68" s="188">
        <f t="shared" si="16"/>
        <v>0</v>
      </c>
      <c r="BC68" s="188">
        <v>0</v>
      </c>
      <c r="BD68" s="188">
        <v>0</v>
      </c>
      <c r="BE68" s="188">
        <v>0</v>
      </c>
      <c r="BF68" s="188">
        <f t="shared" si="17"/>
        <v>0</v>
      </c>
      <c r="BG68" s="188">
        <v>0</v>
      </c>
      <c r="BH68" s="188">
        <v>0</v>
      </c>
      <c r="BI68" s="188">
        <v>0</v>
      </c>
      <c r="BJ68" s="188">
        <v>0</v>
      </c>
      <c r="BK68" s="188">
        <f t="shared" si="18"/>
        <v>0</v>
      </c>
      <c r="BL68" s="188">
        <v>0</v>
      </c>
      <c r="BM68" s="188">
        <v>0</v>
      </c>
      <c r="BN68" s="188">
        <v>0</v>
      </c>
      <c r="BO68" s="188">
        <v>0</v>
      </c>
      <c r="BP68" s="188">
        <v>0</v>
      </c>
      <c r="BQ68" s="188">
        <v>0</v>
      </c>
      <c r="BR68" s="188">
        <v>0</v>
      </c>
      <c r="BS68" s="188">
        <v>0</v>
      </c>
      <c r="BT68" s="188">
        <v>0</v>
      </c>
      <c r="BU68" s="188">
        <v>0</v>
      </c>
      <c r="BV68" s="188">
        <v>0</v>
      </c>
      <c r="BW68" s="188">
        <f t="shared" si="19"/>
        <v>0</v>
      </c>
      <c r="BX68" s="188">
        <v>0</v>
      </c>
      <c r="BY68" s="188">
        <v>0</v>
      </c>
      <c r="BZ68" s="188">
        <f t="shared" si="20"/>
        <v>0</v>
      </c>
      <c r="CA68" s="188">
        <v>0</v>
      </c>
      <c r="CB68" s="188">
        <v>0</v>
      </c>
      <c r="CC68" s="188">
        <v>0</v>
      </c>
      <c r="CD68" s="189">
        <f t="shared" si="13"/>
        <v>12</v>
      </c>
      <c r="CE68" s="194">
        <v>36786</v>
      </c>
    </row>
    <row r="69" spans="1:83" s="23" customFormat="1" ht="12" customHeight="1">
      <c r="A69" s="177" t="s">
        <v>132</v>
      </c>
      <c r="B69" s="178">
        <v>0</v>
      </c>
      <c r="C69" s="179">
        <v>0</v>
      </c>
      <c r="D69" s="179">
        <v>0</v>
      </c>
      <c r="E69" s="180">
        <f t="shared" si="14"/>
        <v>0</v>
      </c>
      <c r="F69" s="178">
        <v>0</v>
      </c>
      <c r="G69" s="179">
        <v>0</v>
      </c>
      <c r="H69" s="179">
        <v>0</v>
      </c>
      <c r="I69" s="179">
        <v>0</v>
      </c>
      <c r="J69" s="223">
        <f t="shared" si="28"/>
        <v>0</v>
      </c>
      <c r="K69" s="178">
        <v>0</v>
      </c>
      <c r="L69" s="179">
        <v>0</v>
      </c>
      <c r="M69" s="179">
        <v>147</v>
      </c>
      <c r="N69" s="179">
        <f t="shared" si="31"/>
        <v>147</v>
      </c>
      <c r="O69" s="179">
        <v>0</v>
      </c>
      <c r="P69" s="179">
        <v>0</v>
      </c>
      <c r="Q69" s="179">
        <v>1</v>
      </c>
      <c r="R69" s="179">
        <v>1</v>
      </c>
      <c r="S69" s="179">
        <v>0</v>
      </c>
      <c r="T69" s="179">
        <v>0</v>
      </c>
      <c r="U69" s="179">
        <v>11</v>
      </c>
      <c r="V69" s="179">
        <v>0</v>
      </c>
      <c r="W69" s="179">
        <v>0</v>
      </c>
      <c r="X69" s="179">
        <v>0</v>
      </c>
      <c r="Y69" s="179">
        <v>41</v>
      </c>
      <c r="Z69" s="179">
        <v>76</v>
      </c>
      <c r="AA69" s="179">
        <v>59</v>
      </c>
      <c r="AB69" s="179">
        <v>52706</v>
      </c>
      <c r="AC69" s="179">
        <v>9</v>
      </c>
      <c r="AD69" s="179">
        <v>78</v>
      </c>
      <c r="AE69" s="179">
        <v>0</v>
      </c>
      <c r="AF69" s="179">
        <v>0</v>
      </c>
      <c r="AG69" s="179">
        <v>0</v>
      </c>
      <c r="AH69" s="179">
        <v>0</v>
      </c>
      <c r="AI69" s="179">
        <v>0</v>
      </c>
      <c r="AJ69" s="179">
        <v>0</v>
      </c>
      <c r="AK69" s="179">
        <v>0</v>
      </c>
      <c r="AL69" s="179">
        <v>0</v>
      </c>
      <c r="AM69" s="179">
        <v>0</v>
      </c>
      <c r="AN69" s="179">
        <v>184</v>
      </c>
      <c r="AO69" s="183">
        <f t="shared" si="12"/>
        <v>53313</v>
      </c>
      <c r="AP69" s="181">
        <v>0</v>
      </c>
      <c r="AQ69" s="22">
        <v>0</v>
      </c>
      <c r="AR69" s="182">
        <f t="shared" si="29"/>
        <v>0</v>
      </c>
      <c r="AS69" s="184">
        <v>0</v>
      </c>
      <c r="AT69" s="185">
        <f t="shared" si="30"/>
        <v>53313</v>
      </c>
      <c r="AU69" s="178">
        <v>0</v>
      </c>
      <c r="AV69" s="179">
        <v>6151</v>
      </c>
      <c r="AW69" s="179">
        <f t="shared" si="15"/>
        <v>6151</v>
      </c>
      <c r="AX69" s="179">
        <v>0</v>
      </c>
      <c r="AY69" s="179">
        <v>0</v>
      </c>
      <c r="AZ69" s="179">
        <v>0</v>
      </c>
      <c r="BA69" s="179">
        <v>0</v>
      </c>
      <c r="BB69" s="179">
        <f t="shared" si="16"/>
        <v>0</v>
      </c>
      <c r="BC69" s="179">
        <v>0</v>
      </c>
      <c r="BD69" s="179">
        <v>0</v>
      </c>
      <c r="BE69" s="179">
        <v>0</v>
      </c>
      <c r="BF69" s="179">
        <f t="shared" si="17"/>
        <v>0</v>
      </c>
      <c r="BG69" s="179">
        <v>0</v>
      </c>
      <c r="BH69" s="179">
        <v>0</v>
      </c>
      <c r="BI69" s="179">
        <v>0</v>
      </c>
      <c r="BJ69" s="179">
        <v>0</v>
      </c>
      <c r="BK69" s="179">
        <f t="shared" si="18"/>
        <v>0</v>
      </c>
      <c r="BL69" s="179">
        <v>0</v>
      </c>
      <c r="BM69" s="179">
        <v>0</v>
      </c>
      <c r="BN69" s="179">
        <v>0</v>
      </c>
      <c r="BO69" s="179">
        <v>0</v>
      </c>
      <c r="BP69" s="179">
        <v>0</v>
      </c>
      <c r="BQ69" s="179">
        <v>0</v>
      </c>
      <c r="BR69" s="179">
        <v>0</v>
      </c>
      <c r="BS69" s="179">
        <v>0</v>
      </c>
      <c r="BT69" s="179">
        <v>340</v>
      </c>
      <c r="BU69" s="179">
        <v>0</v>
      </c>
      <c r="BV69" s="179">
        <v>0</v>
      </c>
      <c r="BW69" s="179">
        <f t="shared" si="19"/>
        <v>340</v>
      </c>
      <c r="BX69" s="179">
        <v>0</v>
      </c>
      <c r="BY69" s="179">
        <v>0</v>
      </c>
      <c r="BZ69" s="179">
        <f t="shared" si="20"/>
        <v>0</v>
      </c>
      <c r="CA69" s="179">
        <v>0</v>
      </c>
      <c r="CB69" s="179">
        <v>0</v>
      </c>
      <c r="CC69" s="179">
        <v>0</v>
      </c>
      <c r="CD69" s="180">
        <f t="shared" si="13"/>
        <v>6491</v>
      </c>
      <c r="CE69" s="184">
        <v>59804</v>
      </c>
    </row>
    <row r="70" spans="1:83" s="23" customFormat="1" ht="12" customHeight="1">
      <c r="A70" s="186" t="s">
        <v>133</v>
      </c>
      <c r="B70" s="187">
        <v>0</v>
      </c>
      <c r="C70" s="188">
        <v>0</v>
      </c>
      <c r="D70" s="188">
        <v>0</v>
      </c>
      <c r="E70" s="189">
        <f t="shared" si="14"/>
        <v>0</v>
      </c>
      <c r="F70" s="187">
        <v>0</v>
      </c>
      <c r="G70" s="188">
        <v>0</v>
      </c>
      <c r="H70" s="188">
        <v>0</v>
      </c>
      <c r="I70" s="188">
        <v>0</v>
      </c>
      <c r="J70" s="222">
        <f t="shared" ref="J70:J94" si="32">SUM(F70,G70,H70,I70)</f>
        <v>0</v>
      </c>
      <c r="K70" s="187">
        <v>0</v>
      </c>
      <c r="L70" s="188">
        <v>0</v>
      </c>
      <c r="M70" s="188">
        <v>2</v>
      </c>
      <c r="N70" s="188">
        <f t="shared" si="31"/>
        <v>2</v>
      </c>
      <c r="O70" s="188">
        <v>0</v>
      </c>
      <c r="P70" s="188">
        <v>0</v>
      </c>
      <c r="Q70" s="188">
        <v>17</v>
      </c>
      <c r="R70" s="188">
        <v>0</v>
      </c>
      <c r="S70" s="188">
        <v>66</v>
      </c>
      <c r="T70" s="188">
        <v>0</v>
      </c>
      <c r="U70" s="188">
        <v>0</v>
      </c>
      <c r="V70" s="188">
        <v>0</v>
      </c>
      <c r="W70" s="188">
        <v>0</v>
      </c>
      <c r="X70" s="188">
        <v>0</v>
      </c>
      <c r="Y70" s="188">
        <v>14</v>
      </c>
      <c r="Z70" s="188">
        <v>116</v>
      </c>
      <c r="AA70" s="188">
        <v>0</v>
      </c>
      <c r="AB70" s="188">
        <v>11</v>
      </c>
      <c r="AC70" s="188">
        <v>24411</v>
      </c>
      <c r="AD70" s="188">
        <v>2</v>
      </c>
      <c r="AE70" s="188">
        <v>23</v>
      </c>
      <c r="AF70" s="188">
        <v>2</v>
      </c>
      <c r="AG70" s="188">
        <v>8</v>
      </c>
      <c r="AH70" s="188">
        <v>1</v>
      </c>
      <c r="AI70" s="188">
        <v>2</v>
      </c>
      <c r="AJ70" s="188">
        <v>148</v>
      </c>
      <c r="AK70" s="188">
        <v>0</v>
      </c>
      <c r="AL70" s="188">
        <v>228</v>
      </c>
      <c r="AM70" s="188">
        <v>0</v>
      </c>
      <c r="AN70" s="188">
        <v>38</v>
      </c>
      <c r="AO70" s="193">
        <f t="shared" si="12"/>
        <v>25089</v>
      </c>
      <c r="AP70" s="190">
        <v>0</v>
      </c>
      <c r="AQ70" s="191">
        <v>0</v>
      </c>
      <c r="AR70" s="192">
        <f t="shared" ref="AR70:AR94" si="33">SUM(AP70,AQ70)</f>
        <v>0</v>
      </c>
      <c r="AS70" s="194">
        <v>0</v>
      </c>
      <c r="AT70" s="195">
        <f t="shared" ref="AT70:AT101" si="34">SUM(AS70,AR70,AO70,J70)</f>
        <v>25089</v>
      </c>
      <c r="AU70" s="187">
        <v>0</v>
      </c>
      <c r="AV70" s="188">
        <v>17</v>
      </c>
      <c r="AW70" s="188">
        <f t="shared" si="15"/>
        <v>17</v>
      </c>
      <c r="AX70" s="188">
        <v>0</v>
      </c>
      <c r="AY70" s="188">
        <v>0</v>
      </c>
      <c r="AZ70" s="188">
        <v>0</v>
      </c>
      <c r="BA70" s="188">
        <v>0</v>
      </c>
      <c r="BB70" s="188">
        <f t="shared" si="16"/>
        <v>0</v>
      </c>
      <c r="BC70" s="188">
        <v>46</v>
      </c>
      <c r="BD70" s="188">
        <v>0</v>
      </c>
      <c r="BE70" s="188">
        <v>0</v>
      </c>
      <c r="BF70" s="188">
        <f t="shared" si="17"/>
        <v>0</v>
      </c>
      <c r="BG70" s="188">
        <v>0</v>
      </c>
      <c r="BH70" s="188">
        <v>0</v>
      </c>
      <c r="BI70" s="188">
        <v>0</v>
      </c>
      <c r="BJ70" s="188">
        <v>0</v>
      </c>
      <c r="BK70" s="188">
        <f t="shared" si="18"/>
        <v>0</v>
      </c>
      <c r="BL70" s="188">
        <v>0</v>
      </c>
      <c r="BM70" s="188">
        <v>0</v>
      </c>
      <c r="BN70" s="188">
        <v>0</v>
      </c>
      <c r="BO70" s="188">
        <v>0</v>
      </c>
      <c r="BP70" s="188">
        <v>0</v>
      </c>
      <c r="BQ70" s="188">
        <v>0</v>
      </c>
      <c r="BR70" s="188">
        <v>0</v>
      </c>
      <c r="BS70" s="188">
        <v>0</v>
      </c>
      <c r="BT70" s="188">
        <v>0</v>
      </c>
      <c r="BU70" s="188">
        <v>0</v>
      </c>
      <c r="BV70" s="188">
        <v>0</v>
      </c>
      <c r="BW70" s="188">
        <f t="shared" si="19"/>
        <v>0</v>
      </c>
      <c r="BX70" s="188">
        <v>0</v>
      </c>
      <c r="BY70" s="188">
        <v>0</v>
      </c>
      <c r="BZ70" s="188">
        <f t="shared" si="20"/>
        <v>0</v>
      </c>
      <c r="CA70" s="188">
        <v>0</v>
      </c>
      <c r="CB70" s="188">
        <v>0</v>
      </c>
      <c r="CC70" s="188">
        <v>0</v>
      </c>
      <c r="CD70" s="189">
        <f t="shared" si="13"/>
        <v>63</v>
      </c>
      <c r="CE70" s="194">
        <v>25152</v>
      </c>
    </row>
    <row r="71" spans="1:83" s="23" customFormat="1" ht="12" customHeight="1">
      <c r="A71" s="177" t="s">
        <v>134</v>
      </c>
      <c r="B71" s="178">
        <v>0</v>
      </c>
      <c r="C71" s="179">
        <v>0</v>
      </c>
      <c r="D71" s="179">
        <v>0</v>
      </c>
      <c r="E71" s="180">
        <f t="shared" si="14"/>
        <v>0</v>
      </c>
      <c r="F71" s="178">
        <v>0</v>
      </c>
      <c r="G71" s="179">
        <v>0</v>
      </c>
      <c r="H71" s="179">
        <v>0</v>
      </c>
      <c r="I71" s="179">
        <v>0</v>
      </c>
      <c r="J71" s="223">
        <f t="shared" si="32"/>
        <v>0</v>
      </c>
      <c r="K71" s="178">
        <v>22</v>
      </c>
      <c r="L71" s="179">
        <v>0</v>
      </c>
      <c r="M71" s="179">
        <v>27</v>
      </c>
      <c r="N71" s="179">
        <f t="shared" si="31"/>
        <v>49</v>
      </c>
      <c r="O71" s="179">
        <v>4</v>
      </c>
      <c r="P71" s="179">
        <v>0</v>
      </c>
      <c r="Q71" s="179">
        <v>309</v>
      </c>
      <c r="R71" s="179">
        <v>6</v>
      </c>
      <c r="S71" s="179">
        <v>65</v>
      </c>
      <c r="T71" s="179">
        <v>114</v>
      </c>
      <c r="U71" s="179">
        <v>411</v>
      </c>
      <c r="V71" s="179">
        <v>115</v>
      </c>
      <c r="W71" s="179">
        <v>0</v>
      </c>
      <c r="X71" s="179">
        <v>0</v>
      </c>
      <c r="Y71" s="179">
        <v>428</v>
      </c>
      <c r="Z71" s="179">
        <v>41</v>
      </c>
      <c r="AA71" s="179">
        <v>81</v>
      </c>
      <c r="AB71" s="179">
        <v>27</v>
      </c>
      <c r="AC71" s="179">
        <v>69260</v>
      </c>
      <c r="AD71" s="179">
        <v>218</v>
      </c>
      <c r="AE71" s="179">
        <v>81</v>
      </c>
      <c r="AF71" s="179">
        <v>28</v>
      </c>
      <c r="AG71" s="179">
        <v>445</v>
      </c>
      <c r="AH71" s="179">
        <v>50</v>
      </c>
      <c r="AI71" s="179">
        <v>256</v>
      </c>
      <c r="AJ71" s="179">
        <v>266</v>
      </c>
      <c r="AK71" s="179">
        <v>5</v>
      </c>
      <c r="AL71" s="179">
        <v>194</v>
      </c>
      <c r="AM71" s="179">
        <v>23</v>
      </c>
      <c r="AN71" s="179">
        <v>703</v>
      </c>
      <c r="AO71" s="183">
        <f t="shared" ref="AO71:AO98" si="35">SUM(AN71,AM71,AL71,AK71,AJ71,AI71,AH71,AG71,AF71,AE71,AD71,AC71,AB71,AA71,Z71,Y71,X71,W71,V71,U71,T71,S71,R71,Q71,P71,O71,M71,L71,K71)</f>
        <v>73179</v>
      </c>
      <c r="AP71" s="181">
        <v>0</v>
      </c>
      <c r="AQ71" s="22">
        <v>0</v>
      </c>
      <c r="AR71" s="182">
        <f t="shared" si="33"/>
        <v>0</v>
      </c>
      <c r="AS71" s="184">
        <v>0</v>
      </c>
      <c r="AT71" s="185">
        <f t="shared" si="34"/>
        <v>73179</v>
      </c>
      <c r="AU71" s="178">
        <v>0</v>
      </c>
      <c r="AV71" s="179">
        <v>397</v>
      </c>
      <c r="AW71" s="179">
        <f t="shared" si="15"/>
        <v>397</v>
      </c>
      <c r="AX71" s="179">
        <v>5</v>
      </c>
      <c r="AY71" s="179">
        <v>0</v>
      </c>
      <c r="AZ71" s="179">
        <v>0</v>
      </c>
      <c r="BA71" s="179">
        <v>0</v>
      </c>
      <c r="BB71" s="179">
        <f t="shared" si="16"/>
        <v>5</v>
      </c>
      <c r="BC71" s="179">
        <v>30</v>
      </c>
      <c r="BD71" s="179">
        <v>0</v>
      </c>
      <c r="BE71" s="179">
        <v>0</v>
      </c>
      <c r="BF71" s="179">
        <f t="shared" si="17"/>
        <v>0</v>
      </c>
      <c r="BG71" s="179">
        <v>0</v>
      </c>
      <c r="BH71" s="179">
        <v>0</v>
      </c>
      <c r="BI71" s="179">
        <v>0</v>
      </c>
      <c r="BJ71" s="179">
        <v>0</v>
      </c>
      <c r="BK71" s="179">
        <f t="shared" si="18"/>
        <v>0</v>
      </c>
      <c r="BL71" s="179">
        <v>0</v>
      </c>
      <c r="BM71" s="179">
        <v>0</v>
      </c>
      <c r="BN71" s="179">
        <v>0</v>
      </c>
      <c r="BO71" s="179">
        <v>26</v>
      </c>
      <c r="BP71" s="179">
        <v>0</v>
      </c>
      <c r="BQ71" s="179">
        <v>0</v>
      </c>
      <c r="BR71" s="179">
        <v>0</v>
      </c>
      <c r="BS71" s="179">
        <v>0</v>
      </c>
      <c r="BT71" s="179">
        <v>0</v>
      </c>
      <c r="BU71" s="179">
        <v>0</v>
      </c>
      <c r="BV71" s="179">
        <v>0</v>
      </c>
      <c r="BW71" s="179">
        <f t="shared" si="19"/>
        <v>0</v>
      </c>
      <c r="BX71" s="179">
        <v>0</v>
      </c>
      <c r="BY71" s="179">
        <v>0</v>
      </c>
      <c r="BZ71" s="179">
        <f t="shared" si="20"/>
        <v>0</v>
      </c>
      <c r="CA71" s="179">
        <v>0</v>
      </c>
      <c r="CB71" s="179">
        <v>0</v>
      </c>
      <c r="CC71" s="179">
        <v>0</v>
      </c>
      <c r="CD71" s="180">
        <f t="shared" ref="CD71:CD98" si="36">SUM(CC71,CB71,BC71,CA71,BZ71,BW71,BS71,BR71,BQ71,BP71,BO71,BN71,BM71,BL71,BK71,BF71,BB71,AW71)</f>
        <v>458</v>
      </c>
      <c r="CE71" s="184">
        <v>73637</v>
      </c>
    </row>
    <row r="72" spans="1:83" s="23" customFormat="1" ht="12" customHeight="1">
      <c r="A72" s="186" t="s">
        <v>135</v>
      </c>
      <c r="B72" s="187">
        <v>0</v>
      </c>
      <c r="C72" s="188">
        <v>0</v>
      </c>
      <c r="D72" s="188">
        <v>0</v>
      </c>
      <c r="E72" s="189">
        <f t="shared" si="14"/>
        <v>0</v>
      </c>
      <c r="F72" s="187">
        <v>118</v>
      </c>
      <c r="G72" s="188">
        <v>0</v>
      </c>
      <c r="H72" s="188">
        <v>0</v>
      </c>
      <c r="I72" s="188">
        <v>0</v>
      </c>
      <c r="J72" s="222">
        <f t="shared" si="32"/>
        <v>118</v>
      </c>
      <c r="K72" s="187">
        <v>0</v>
      </c>
      <c r="L72" s="188">
        <v>0</v>
      </c>
      <c r="M72" s="188">
        <v>0</v>
      </c>
      <c r="N72" s="188">
        <f t="shared" si="31"/>
        <v>0</v>
      </c>
      <c r="O72" s="188">
        <v>0</v>
      </c>
      <c r="P72" s="188">
        <v>0</v>
      </c>
      <c r="Q72" s="188">
        <v>0</v>
      </c>
      <c r="R72" s="188">
        <v>0</v>
      </c>
      <c r="S72" s="188">
        <v>0</v>
      </c>
      <c r="T72" s="188">
        <v>0</v>
      </c>
      <c r="U72" s="188">
        <v>0</v>
      </c>
      <c r="V72" s="188">
        <v>0</v>
      </c>
      <c r="W72" s="188">
        <v>0</v>
      </c>
      <c r="X72" s="188">
        <v>0</v>
      </c>
      <c r="Y72" s="188">
        <v>0</v>
      </c>
      <c r="Z72" s="188">
        <v>6</v>
      </c>
      <c r="AA72" s="188">
        <v>0</v>
      </c>
      <c r="AB72" s="188">
        <v>0</v>
      </c>
      <c r="AC72" s="188">
        <v>0</v>
      </c>
      <c r="AD72" s="188">
        <v>18644</v>
      </c>
      <c r="AE72" s="188">
        <v>0</v>
      </c>
      <c r="AF72" s="188">
        <v>0</v>
      </c>
      <c r="AG72" s="188">
        <v>39</v>
      </c>
      <c r="AH72" s="188">
        <v>0</v>
      </c>
      <c r="AI72" s="188">
        <v>0</v>
      </c>
      <c r="AJ72" s="188">
        <v>9</v>
      </c>
      <c r="AK72" s="188">
        <v>0</v>
      </c>
      <c r="AL72" s="188">
        <v>0</v>
      </c>
      <c r="AM72" s="188">
        <v>0</v>
      </c>
      <c r="AN72" s="188">
        <v>0</v>
      </c>
      <c r="AO72" s="193">
        <f t="shared" si="35"/>
        <v>18698</v>
      </c>
      <c r="AP72" s="190">
        <v>0</v>
      </c>
      <c r="AQ72" s="191">
        <v>0</v>
      </c>
      <c r="AR72" s="192">
        <f t="shared" si="33"/>
        <v>0</v>
      </c>
      <c r="AS72" s="194">
        <v>0</v>
      </c>
      <c r="AT72" s="195">
        <f t="shared" si="34"/>
        <v>18816</v>
      </c>
      <c r="AU72" s="187">
        <v>0</v>
      </c>
      <c r="AV72" s="188">
        <v>0</v>
      </c>
      <c r="AW72" s="188">
        <f t="shared" si="15"/>
        <v>0</v>
      </c>
      <c r="AX72" s="188">
        <v>0</v>
      </c>
      <c r="AY72" s="188">
        <v>0</v>
      </c>
      <c r="AZ72" s="188">
        <v>0</v>
      </c>
      <c r="BA72" s="188">
        <v>0</v>
      </c>
      <c r="BB72" s="188">
        <f t="shared" si="16"/>
        <v>0</v>
      </c>
      <c r="BC72" s="188">
        <v>0</v>
      </c>
      <c r="BD72" s="188">
        <v>0</v>
      </c>
      <c r="BE72" s="188">
        <v>0</v>
      </c>
      <c r="BF72" s="188">
        <f t="shared" si="17"/>
        <v>0</v>
      </c>
      <c r="BG72" s="188">
        <v>0</v>
      </c>
      <c r="BH72" s="188">
        <v>0</v>
      </c>
      <c r="BI72" s="188">
        <v>0</v>
      </c>
      <c r="BJ72" s="188">
        <v>0</v>
      </c>
      <c r="BK72" s="188">
        <f t="shared" si="18"/>
        <v>0</v>
      </c>
      <c r="BL72" s="188">
        <v>0</v>
      </c>
      <c r="BM72" s="188">
        <v>0</v>
      </c>
      <c r="BN72" s="188">
        <v>0</v>
      </c>
      <c r="BO72" s="188">
        <v>0</v>
      </c>
      <c r="BP72" s="188">
        <v>0</v>
      </c>
      <c r="BQ72" s="188">
        <v>0</v>
      </c>
      <c r="BR72" s="188">
        <v>0</v>
      </c>
      <c r="BS72" s="188">
        <v>0</v>
      </c>
      <c r="BT72" s="188">
        <v>0</v>
      </c>
      <c r="BU72" s="188">
        <v>0</v>
      </c>
      <c r="BV72" s="188">
        <v>0</v>
      </c>
      <c r="BW72" s="188">
        <f t="shared" si="19"/>
        <v>0</v>
      </c>
      <c r="BX72" s="188">
        <v>0</v>
      </c>
      <c r="BY72" s="188">
        <v>0</v>
      </c>
      <c r="BZ72" s="188">
        <f t="shared" si="20"/>
        <v>0</v>
      </c>
      <c r="CA72" s="188">
        <v>0</v>
      </c>
      <c r="CB72" s="188">
        <v>0</v>
      </c>
      <c r="CC72" s="188">
        <v>0</v>
      </c>
      <c r="CD72" s="189">
        <f t="shared" si="36"/>
        <v>0</v>
      </c>
      <c r="CE72" s="194">
        <v>18816</v>
      </c>
    </row>
    <row r="73" spans="1:83" s="23" customFormat="1" ht="12" customHeight="1">
      <c r="A73" s="177" t="s">
        <v>136</v>
      </c>
      <c r="B73" s="178">
        <v>0</v>
      </c>
      <c r="C73" s="179">
        <v>0</v>
      </c>
      <c r="D73" s="179">
        <v>0</v>
      </c>
      <c r="E73" s="180">
        <f t="shared" si="14"/>
        <v>0</v>
      </c>
      <c r="F73" s="178">
        <v>79</v>
      </c>
      <c r="G73" s="179">
        <v>0</v>
      </c>
      <c r="H73" s="179">
        <v>0</v>
      </c>
      <c r="I73" s="179">
        <v>0</v>
      </c>
      <c r="J73" s="223">
        <f t="shared" si="32"/>
        <v>79</v>
      </c>
      <c r="K73" s="178">
        <v>0</v>
      </c>
      <c r="L73" s="179">
        <v>0</v>
      </c>
      <c r="M73" s="179">
        <v>0</v>
      </c>
      <c r="N73" s="179">
        <f t="shared" si="31"/>
        <v>0</v>
      </c>
      <c r="O73" s="179">
        <v>0</v>
      </c>
      <c r="P73" s="179">
        <v>0</v>
      </c>
      <c r="Q73" s="179">
        <v>0</v>
      </c>
      <c r="R73" s="179">
        <v>0</v>
      </c>
      <c r="S73" s="179">
        <v>0</v>
      </c>
      <c r="T73" s="179">
        <v>11</v>
      </c>
      <c r="U73" s="179">
        <v>0</v>
      </c>
      <c r="V73" s="179">
        <v>0</v>
      </c>
      <c r="W73" s="179">
        <v>0</v>
      </c>
      <c r="X73" s="179">
        <v>0</v>
      </c>
      <c r="Y73" s="179">
        <v>0</v>
      </c>
      <c r="Z73" s="179">
        <v>18</v>
      </c>
      <c r="AA73" s="179">
        <v>0</v>
      </c>
      <c r="AB73" s="179">
        <v>0</v>
      </c>
      <c r="AC73" s="179">
        <v>43</v>
      </c>
      <c r="AD73" s="179">
        <v>26264</v>
      </c>
      <c r="AE73" s="179">
        <v>4</v>
      </c>
      <c r="AF73" s="179">
        <v>0</v>
      </c>
      <c r="AG73" s="179">
        <v>41</v>
      </c>
      <c r="AH73" s="179">
        <v>0</v>
      </c>
      <c r="AI73" s="179">
        <v>0</v>
      </c>
      <c r="AJ73" s="179">
        <v>0</v>
      </c>
      <c r="AK73" s="179">
        <v>0</v>
      </c>
      <c r="AL73" s="179">
        <v>0</v>
      </c>
      <c r="AM73" s="179">
        <v>0</v>
      </c>
      <c r="AN73" s="179">
        <v>91</v>
      </c>
      <c r="AO73" s="183">
        <f t="shared" si="35"/>
        <v>26472</v>
      </c>
      <c r="AP73" s="181">
        <v>0</v>
      </c>
      <c r="AQ73" s="22">
        <v>0</v>
      </c>
      <c r="AR73" s="182">
        <f t="shared" si="33"/>
        <v>0</v>
      </c>
      <c r="AS73" s="184">
        <v>0</v>
      </c>
      <c r="AT73" s="185">
        <f t="shared" si="34"/>
        <v>26551</v>
      </c>
      <c r="AU73" s="178">
        <v>0</v>
      </c>
      <c r="AV73" s="179">
        <v>294</v>
      </c>
      <c r="AW73" s="179">
        <f t="shared" si="15"/>
        <v>294</v>
      </c>
      <c r="AX73" s="179">
        <v>0</v>
      </c>
      <c r="AY73" s="179">
        <v>0</v>
      </c>
      <c r="AZ73" s="179">
        <v>0</v>
      </c>
      <c r="BA73" s="179">
        <v>0</v>
      </c>
      <c r="BB73" s="179">
        <f t="shared" si="16"/>
        <v>0</v>
      </c>
      <c r="BC73" s="179">
        <v>8</v>
      </c>
      <c r="BD73" s="179">
        <v>0</v>
      </c>
      <c r="BE73" s="179">
        <v>0</v>
      </c>
      <c r="BF73" s="179">
        <f t="shared" si="17"/>
        <v>0</v>
      </c>
      <c r="BG73" s="179">
        <v>0</v>
      </c>
      <c r="BH73" s="179">
        <v>0</v>
      </c>
      <c r="BI73" s="179">
        <v>0</v>
      </c>
      <c r="BJ73" s="179">
        <v>0</v>
      </c>
      <c r="BK73" s="179">
        <f t="shared" si="18"/>
        <v>0</v>
      </c>
      <c r="BL73" s="179">
        <v>0</v>
      </c>
      <c r="BM73" s="179">
        <v>0</v>
      </c>
      <c r="BN73" s="179">
        <v>0</v>
      </c>
      <c r="BO73" s="179">
        <v>0</v>
      </c>
      <c r="BP73" s="179">
        <v>0</v>
      </c>
      <c r="BQ73" s="179">
        <v>0</v>
      </c>
      <c r="BR73" s="179">
        <v>0</v>
      </c>
      <c r="BS73" s="179">
        <v>0</v>
      </c>
      <c r="BT73" s="179">
        <v>0</v>
      </c>
      <c r="BU73" s="179">
        <v>0</v>
      </c>
      <c r="BV73" s="179">
        <v>0</v>
      </c>
      <c r="BW73" s="179">
        <f t="shared" si="19"/>
        <v>0</v>
      </c>
      <c r="BX73" s="179">
        <v>0</v>
      </c>
      <c r="BY73" s="179">
        <v>0</v>
      </c>
      <c r="BZ73" s="179">
        <f t="shared" si="20"/>
        <v>0</v>
      </c>
      <c r="CA73" s="179">
        <v>0</v>
      </c>
      <c r="CB73" s="179">
        <v>0</v>
      </c>
      <c r="CC73" s="179">
        <v>0</v>
      </c>
      <c r="CD73" s="180">
        <f t="shared" si="36"/>
        <v>302</v>
      </c>
      <c r="CE73" s="184">
        <v>26853</v>
      </c>
    </row>
    <row r="74" spans="1:83" s="23" customFormat="1" ht="12" customHeight="1">
      <c r="A74" s="186" t="s">
        <v>137</v>
      </c>
      <c r="B74" s="187">
        <v>0</v>
      </c>
      <c r="C74" s="188">
        <v>0</v>
      </c>
      <c r="D74" s="188">
        <v>0</v>
      </c>
      <c r="E74" s="189">
        <f t="shared" ref="E74:E94" si="37">SUM(B74:D74)</f>
        <v>0</v>
      </c>
      <c r="F74" s="187">
        <v>331</v>
      </c>
      <c r="G74" s="188">
        <v>0</v>
      </c>
      <c r="H74" s="188">
        <v>0</v>
      </c>
      <c r="I74" s="188">
        <v>20</v>
      </c>
      <c r="J74" s="222">
        <f t="shared" si="32"/>
        <v>351</v>
      </c>
      <c r="K74" s="187">
        <v>0</v>
      </c>
      <c r="L74" s="188">
        <v>0</v>
      </c>
      <c r="M74" s="188">
        <v>0</v>
      </c>
      <c r="N74" s="188">
        <f t="shared" si="31"/>
        <v>0</v>
      </c>
      <c r="O74" s="188">
        <v>0</v>
      </c>
      <c r="P74" s="188">
        <v>0</v>
      </c>
      <c r="Q74" s="188">
        <v>124</v>
      </c>
      <c r="R74" s="188">
        <v>0</v>
      </c>
      <c r="S74" s="188">
        <v>0</v>
      </c>
      <c r="T74" s="188">
        <v>11</v>
      </c>
      <c r="U74" s="188">
        <v>0</v>
      </c>
      <c r="V74" s="188">
        <v>0</v>
      </c>
      <c r="W74" s="188">
        <v>0</v>
      </c>
      <c r="X74" s="188">
        <v>0</v>
      </c>
      <c r="Y74" s="188">
        <v>63</v>
      </c>
      <c r="Z74" s="188">
        <v>134</v>
      </c>
      <c r="AA74" s="188">
        <v>0</v>
      </c>
      <c r="AB74" s="188">
        <v>2</v>
      </c>
      <c r="AC74" s="188">
        <v>151</v>
      </c>
      <c r="AD74" s="188">
        <v>44566</v>
      </c>
      <c r="AE74" s="188">
        <v>0</v>
      </c>
      <c r="AF74" s="188">
        <v>1</v>
      </c>
      <c r="AG74" s="188">
        <v>76</v>
      </c>
      <c r="AH74" s="188">
        <v>0</v>
      </c>
      <c r="AI74" s="188">
        <v>26</v>
      </c>
      <c r="AJ74" s="188">
        <v>70</v>
      </c>
      <c r="AK74" s="188">
        <v>47</v>
      </c>
      <c r="AL74" s="188">
        <v>122</v>
      </c>
      <c r="AM74" s="188">
        <v>0</v>
      </c>
      <c r="AN74" s="188">
        <v>177</v>
      </c>
      <c r="AO74" s="193">
        <f t="shared" si="35"/>
        <v>45570</v>
      </c>
      <c r="AP74" s="190">
        <v>0</v>
      </c>
      <c r="AQ74" s="191">
        <v>0</v>
      </c>
      <c r="AR74" s="192">
        <f t="shared" si="33"/>
        <v>0</v>
      </c>
      <c r="AS74" s="194">
        <v>0</v>
      </c>
      <c r="AT74" s="195">
        <f t="shared" si="34"/>
        <v>45921</v>
      </c>
      <c r="AU74" s="187">
        <v>0</v>
      </c>
      <c r="AV74" s="188">
        <v>0</v>
      </c>
      <c r="AW74" s="188">
        <f t="shared" ref="AW74:AW94" si="38">SUM(AU74:AV74)</f>
        <v>0</v>
      </c>
      <c r="AX74" s="188">
        <v>0</v>
      </c>
      <c r="AY74" s="188">
        <v>0</v>
      </c>
      <c r="AZ74" s="188">
        <v>0</v>
      </c>
      <c r="BA74" s="188">
        <v>0</v>
      </c>
      <c r="BB74" s="188">
        <f t="shared" ref="BB74:BB94" si="39">SUM(AX74:BA74)</f>
        <v>0</v>
      </c>
      <c r="BC74" s="188">
        <v>8</v>
      </c>
      <c r="BD74" s="188">
        <v>0</v>
      </c>
      <c r="BE74" s="188">
        <v>0</v>
      </c>
      <c r="BF74" s="188">
        <f t="shared" ref="BF74:BF94" si="40">SUM(BD74:BE74)</f>
        <v>0</v>
      </c>
      <c r="BG74" s="188">
        <v>0</v>
      </c>
      <c r="BH74" s="188">
        <v>0</v>
      </c>
      <c r="BI74" s="188">
        <v>0</v>
      </c>
      <c r="BJ74" s="188">
        <v>0</v>
      </c>
      <c r="BK74" s="188">
        <f t="shared" ref="BK74:BK94" si="41">BG74+BH74+BI74+BJ74</f>
        <v>0</v>
      </c>
      <c r="BL74" s="188">
        <v>0</v>
      </c>
      <c r="BM74" s="188">
        <v>0</v>
      </c>
      <c r="BN74" s="188">
        <v>0</v>
      </c>
      <c r="BO74" s="188">
        <v>0</v>
      </c>
      <c r="BP74" s="188">
        <v>0</v>
      </c>
      <c r="BQ74" s="188">
        <v>0</v>
      </c>
      <c r="BR74" s="188">
        <v>0</v>
      </c>
      <c r="BS74" s="188">
        <v>0</v>
      </c>
      <c r="BT74" s="188">
        <v>0</v>
      </c>
      <c r="BU74" s="188">
        <v>0</v>
      </c>
      <c r="BV74" s="188">
        <v>0</v>
      </c>
      <c r="BW74" s="188">
        <f t="shared" ref="BW74:BW94" si="42">BT74+BU74+BV74</f>
        <v>0</v>
      </c>
      <c r="BX74" s="188">
        <v>0</v>
      </c>
      <c r="BY74" s="188">
        <v>0</v>
      </c>
      <c r="BZ74" s="188">
        <f t="shared" ref="BZ74:BZ94" si="43">BX74+BY74</f>
        <v>0</v>
      </c>
      <c r="CA74" s="188">
        <v>0</v>
      </c>
      <c r="CB74" s="188">
        <v>0</v>
      </c>
      <c r="CC74" s="188">
        <v>0</v>
      </c>
      <c r="CD74" s="189">
        <f t="shared" si="36"/>
        <v>8</v>
      </c>
      <c r="CE74" s="194">
        <v>45929</v>
      </c>
    </row>
    <row r="75" spans="1:83" s="23" customFormat="1" ht="12" customHeight="1">
      <c r="A75" s="177" t="s">
        <v>138</v>
      </c>
      <c r="B75" s="178">
        <v>0</v>
      </c>
      <c r="C75" s="179">
        <v>0</v>
      </c>
      <c r="D75" s="179">
        <v>0</v>
      </c>
      <c r="E75" s="180">
        <f t="shared" si="37"/>
        <v>0</v>
      </c>
      <c r="F75" s="178">
        <v>0</v>
      </c>
      <c r="G75" s="179">
        <v>0</v>
      </c>
      <c r="H75" s="179">
        <v>0</v>
      </c>
      <c r="I75" s="179">
        <v>0</v>
      </c>
      <c r="J75" s="223">
        <f t="shared" si="32"/>
        <v>0</v>
      </c>
      <c r="K75" s="178">
        <v>0</v>
      </c>
      <c r="L75" s="179">
        <v>0</v>
      </c>
      <c r="M75" s="179">
        <v>0</v>
      </c>
      <c r="N75" s="179">
        <f t="shared" si="31"/>
        <v>0</v>
      </c>
      <c r="O75" s="179">
        <v>0</v>
      </c>
      <c r="P75" s="179">
        <v>0</v>
      </c>
      <c r="Q75" s="179">
        <v>0</v>
      </c>
      <c r="R75" s="179">
        <v>0</v>
      </c>
      <c r="S75" s="179">
        <v>0</v>
      </c>
      <c r="T75" s="179">
        <v>0</v>
      </c>
      <c r="U75" s="179">
        <v>0</v>
      </c>
      <c r="V75" s="179">
        <v>0</v>
      </c>
      <c r="W75" s="179">
        <v>0</v>
      </c>
      <c r="X75" s="179">
        <v>0</v>
      </c>
      <c r="Y75" s="179">
        <v>0</v>
      </c>
      <c r="Z75" s="179">
        <v>84</v>
      </c>
      <c r="AA75" s="179">
        <v>0</v>
      </c>
      <c r="AB75" s="179">
        <v>0</v>
      </c>
      <c r="AC75" s="179">
        <v>0</v>
      </c>
      <c r="AD75" s="179">
        <v>9</v>
      </c>
      <c r="AE75" s="179">
        <v>12172</v>
      </c>
      <c r="AF75" s="179">
        <v>3</v>
      </c>
      <c r="AG75" s="179">
        <v>0</v>
      </c>
      <c r="AH75" s="179">
        <v>0</v>
      </c>
      <c r="AI75" s="179">
        <v>0</v>
      </c>
      <c r="AJ75" s="179">
        <v>0</v>
      </c>
      <c r="AK75" s="179">
        <v>0</v>
      </c>
      <c r="AL75" s="179">
        <v>0</v>
      </c>
      <c r="AM75" s="179">
        <v>0</v>
      </c>
      <c r="AN75" s="179">
        <v>0</v>
      </c>
      <c r="AO75" s="183">
        <f t="shared" si="35"/>
        <v>12268</v>
      </c>
      <c r="AP75" s="181">
        <v>0</v>
      </c>
      <c r="AQ75" s="22">
        <v>0</v>
      </c>
      <c r="AR75" s="182">
        <f t="shared" si="33"/>
        <v>0</v>
      </c>
      <c r="AS75" s="184">
        <v>0</v>
      </c>
      <c r="AT75" s="185">
        <f t="shared" si="34"/>
        <v>12268</v>
      </c>
      <c r="AU75" s="178">
        <v>0</v>
      </c>
      <c r="AV75" s="179">
        <v>0</v>
      </c>
      <c r="AW75" s="179">
        <f t="shared" si="38"/>
        <v>0</v>
      </c>
      <c r="AX75" s="179">
        <v>0</v>
      </c>
      <c r="AY75" s="179">
        <v>0</v>
      </c>
      <c r="AZ75" s="179">
        <v>0</v>
      </c>
      <c r="BA75" s="179">
        <v>0</v>
      </c>
      <c r="BB75" s="179">
        <f t="shared" si="39"/>
        <v>0</v>
      </c>
      <c r="BC75" s="179">
        <v>0</v>
      </c>
      <c r="BD75" s="179">
        <v>0</v>
      </c>
      <c r="BE75" s="179">
        <v>0</v>
      </c>
      <c r="BF75" s="179">
        <f t="shared" si="40"/>
        <v>0</v>
      </c>
      <c r="BG75" s="179">
        <v>0</v>
      </c>
      <c r="BH75" s="179">
        <v>0</v>
      </c>
      <c r="BI75" s="179">
        <v>0</v>
      </c>
      <c r="BJ75" s="179">
        <v>0</v>
      </c>
      <c r="BK75" s="179">
        <f t="shared" si="41"/>
        <v>0</v>
      </c>
      <c r="BL75" s="179">
        <v>0</v>
      </c>
      <c r="BM75" s="179">
        <v>0</v>
      </c>
      <c r="BN75" s="179">
        <v>0</v>
      </c>
      <c r="BO75" s="179">
        <v>0</v>
      </c>
      <c r="BP75" s="179">
        <v>0</v>
      </c>
      <c r="BQ75" s="179">
        <v>0</v>
      </c>
      <c r="BR75" s="179">
        <v>0</v>
      </c>
      <c r="BS75" s="179">
        <v>0</v>
      </c>
      <c r="BT75" s="179">
        <v>0</v>
      </c>
      <c r="BU75" s="179">
        <v>0</v>
      </c>
      <c r="BV75" s="179">
        <v>0</v>
      </c>
      <c r="BW75" s="179">
        <f t="shared" si="42"/>
        <v>0</v>
      </c>
      <c r="BX75" s="179">
        <v>0</v>
      </c>
      <c r="BY75" s="179">
        <v>0</v>
      </c>
      <c r="BZ75" s="179">
        <f t="shared" si="43"/>
        <v>0</v>
      </c>
      <c r="CA75" s="179">
        <v>0</v>
      </c>
      <c r="CB75" s="179">
        <v>0</v>
      </c>
      <c r="CC75" s="179">
        <v>0</v>
      </c>
      <c r="CD75" s="180">
        <f t="shared" si="36"/>
        <v>0</v>
      </c>
      <c r="CE75" s="184">
        <v>12268</v>
      </c>
    </row>
    <row r="76" spans="1:83" s="23" customFormat="1" ht="12" customHeight="1">
      <c r="A76" s="186" t="s">
        <v>139</v>
      </c>
      <c r="B76" s="187">
        <v>0</v>
      </c>
      <c r="C76" s="188">
        <v>0</v>
      </c>
      <c r="D76" s="188">
        <v>0</v>
      </c>
      <c r="E76" s="189">
        <f t="shared" si="37"/>
        <v>0</v>
      </c>
      <c r="F76" s="187">
        <v>0</v>
      </c>
      <c r="G76" s="188">
        <v>0</v>
      </c>
      <c r="H76" s="188">
        <v>0</v>
      </c>
      <c r="I76" s="188">
        <v>0</v>
      </c>
      <c r="J76" s="222">
        <f t="shared" si="32"/>
        <v>0</v>
      </c>
      <c r="K76" s="187">
        <v>0</v>
      </c>
      <c r="L76" s="188">
        <v>0</v>
      </c>
      <c r="M76" s="188">
        <v>0</v>
      </c>
      <c r="N76" s="188">
        <f t="shared" si="31"/>
        <v>0</v>
      </c>
      <c r="O76" s="188">
        <v>0</v>
      </c>
      <c r="P76" s="188">
        <v>0</v>
      </c>
      <c r="Q76" s="188">
        <v>0</v>
      </c>
      <c r="R76" s="188">
        <v>0</v>
      </c>
      <c r="S76" s="188">
        <v>0</v>
      </c>
      <c r="T76" s="188">
        <v>16</v>
      </c>
      <c r="U76" s="188">
        <v>0</v>
      </c>
      <c r="V76" s="188">
        <v>0</v>
      </c>
      <c r="W76" s="188">
        <v>0</v>
      </c>
      <c r="X76" s="188">
        <v>0</v>
      </c>
      <c r="Y76" s="188">
        <v>0</v>
      </c>
      <c r="Z76" s="188">
        <v>9</v>
      </c>
      <c r="AA76" s="188">
        <v>0</v>
      </c>
      <c r="AB76" s="188">
        <v>0</v>
      </c>
      <c r="AC76" s="188">
        <v>100</v>
      </c>
      <c r="AD76" s="188">
        <v>5</v>
      </c>
      <c r="AE76" s="188">
        <v>88086</v>
      </c>
      <c r="AF76" s="188">
        <v>43</v>
      </c>
      <c r="AG76" s="188">
        <v>1210</v>
      </c>
      <c r="AH76" s="188">
        <v>7</v>
      </c>
      <c r="AI76" s="188">
        <v>136</v>
      </c>
      <c r="AJ76" s="188">
        <v>266</v>
      </c>
      <c r="AK76" s="188">
        <v>1</v>
      </c>
      <c r="AL76" s="188">
        <v>370</v>
      </c>
      <c r="AM76" s="188">
        <v>1</v>
      </c>
      <c r="AN76" s="188">
        <v>10</v>
      </c>
      <c r="AO76" s="193">
        <f t="shared" si="35"/>
        <v>90260</v>
      </c>
      <c r="AP76" s="190">
        <v>0</v>
      </c>
      <c r="AQ76" s="191">
        <v>0</v>
      </c>
      <c r="AR76" s="192">
        <f t="shared" si="33"/>
        <v>0</v>
      </c>
      <c r="AS76" s="194">
        <v>0</v>
      </c>
      <c r="AT76" s="195">
        <f t="shared" si="34"/>
        <v>90260</v>
      </c>
      <c r="AU76" s="187">
        <v>0</v>
      </c>
      <c r="AV76" s="188">
        <v>0</v>
      </c>
      <c r="AW76" s="188">
        <f t="shared" si="38"/>
        <v>0</v>
      </c>
      <c r="AX76" s="188">
        <v>6</v>
      </c>
      <c r="AY76" s="188">
        <v>0</v>
      </c>
      <c r="AZ76" s="188">
        <v>0</v>
      </c>
      <c r="BA76" s="188">
        <v>0</v>
      </c>
      <c r="BB76" s="188">
        <f t="shared" si="39"/>
        <v>6</v>
      </c>
      <c r="BC76" s="188">
        <v>28</v>
      </c>
      <c r="BD76" s="188">
        <v>0</v>
      </c>
      <c r="BE76" s="188">
        <v>0</v>
      </c>
      <c r="BF76" s="188">
        <f t="shared" si="40"/>
        <v>0</v>
      </c>
      <c r="BG76" s="188">
        <v>0</v>
      </c>
      <c r="BH76" s="188">
        <v>0</v>
      </c>
      <c r="BI76" s="188">
        <v>0</v>
      </c>
      <c r="BJ76" s="188">
        <v>0</v>
      </c>
      <c r="BK76" s="188">
        <f t="shared" si="41"/>
        <v>0</v>
      </c>
      <c r="BL76" s="188">
        <v>0</v>
      </c>
      <c r="BM76" s="188">
        <v>0</v>
      </c>
      <c r="BN76" s="188">
        <v>0</v>
      </c>
      <c r="BO76" s="188">
        <v>0</v>
      </c>
      <c r="BP76" s="188">
        <v>0</v>
      </c>
      <c r="BQ76" s="188">
        <v>0</v>
      </c>
      <c r="BR76" s="188">
        <v>0</v>
      </c>
      <c r="BS76" s="188">
        <v>0</v>
      </c>
      <c r="BT76" s="188">
        <v>0</v>
      </c>
      <c r="BU76" s="188">
        <v>0</v>
      </c>
      <c r="BV76" s="188">
        <v>0</v>
      </c>
      <c r="BW76" s="188">
        <f t="shared" si="42"/>
        <v>0</v>
      </c>
      <c r="BX76" s="188">
        <v>0</v>
      </c>
      <c r="BY76" s="188">
        <v>0</v>
      </c>
      <c r="BZ76" s="188">
        <f t="shared" si="43"/>
        <v>0</v>
      </c>
      <c r="CA76" s="188">
        <v>0</v>
      </c>
      <c r="CB76" s="188">
        <v>0</v>
      </c>
      <c r="CC76" s="188">
        <v>0</v>
      </c>
      <c r="CD76" s="189">
        <f t="shared" si="36"/>
        <v>34</v>
      </c>
      <c r="CE76" s="194">
        <v>90294</v>
      </c>
    </row>
    <row r="77" spans="1:83" s="23" customFormat="1" ht="12" customHeight="1">
      <c r="A77" s="177" t="s">
        <v>140</v>
      </c>
      <c r="B77" s="178">
        <v>0</v>
      </c>
      <c r="C77" s="179">
        <v>0</v>
      </c>
      <c r="D77" s="179">
        <v>0</v>
      </c>
      <c r="E77" s="180">
        <f t="shared" si="37"/>
        <v>0</v>
      </c>
      <c r="F77" s="178">
        <v>1</v>
      </c>
      <c r="G77" s="179">
        <v>0</v>
      </c>
      <c r="H77" s="179">
        <v>0</v>
      </c>
      <c r="I77" s="179">
        <v>660</v>
      </c>
      <c r="J77" s="223">
        <f t="shared" si="32"/>
        <v>661</v>
      </c>
      <c r="K77" s="178">
        <v>0</v>
      </c>
      <c r="L77" s="179">
        <v>0</v>
      </c>
      <c r="M77" s="179">
        <v>0</v>
      </c>
      <c r="N77" s="179">
        <f t="shared" si="31"/>
        <v>0</v>
      </c>
      <c r="O77" s="179">
        <v>0</v>
      </c>
      <c r="P77" s="179">
        <v>0</v>
      </c>
      <c r="Q77" s="179">
        <v>0</v>
      </c>
      <c r="R77" s="179">
        <v>0</v>
      </c>
      <c r="S77" s="179">
        <v>0</v>
      </c>
      <c r="T77" s="179">
        <v>18</v>
      </c>
      <c r="U77" s="179">
        <v>21</v>
      </c>
      <c r="V77" s="179">
        <v>1</v>
      </c>
      <c r="W77" s="179">
        <v>0</v>
      </c>
      <c r="X77" s="179">
        <v>0</v>
      </c>
      <c r="Y77" s="179">
        <v>611</v>
      </c>
      <c r="Z77" s="179">
        <v>49</v>
      </c>
      <c r="AA77" s="179">
        <v>3</v>
      </c>
      <c r="AB77" s="179">
        <v>0</v>
      </c>
      <c r="AC77" s="179">
        <v>225</v>
      </c>
      <c r="AD77" s="179">
        <v>13</v>
      </c>
      <c r="AE77" s="179">
        <v>160</v>
      </c>
      <c r="AF77" s="179">
        <v>40040</v>
      </c>
      <c r="AG77" s="179">
        <v>406</v>
      </c>
      <c r="AH77" s="179">
        <v>2</v>
      </c>
      <c r="AI77" s="179">
        <v>310</v>
      </c>
      <c r="AJ77" s="179">
        <v>132</v>
      </c>
      <c r="AK77" s="179">
        <v>0</v>
      </c>
      <c r="AL77" s="179">
        <v>27</v>
      </c>
      <c r="AM77" s="179">
        <v>0</v>
      </c>
      <c r="AN77" s="179">
        <v>13</v>
      </c>
      <c r="AO77" s="183">
        <f t="shared" si="35"/>
        <v>42031</v>
      </c>
      <c r="AP77" s="181">
        <v>0</v>
      </c>
      <c r="AQ77" s="22">
        <v>0</v>
      </c>
      <c r="AR77" s="182">
        <f t="shared" si="33"/>
        <v>0</v>
      </c>
      <c r="AS77" s="184">
        <v>0</v>
      </c>
      <c r="AT77" s="185">
        <f t="shared" si="34"/>
        <v>42692</v>
      </c>
      <c r="AU77" s="178">
        <v>0</v>
      </c>
      <c r="AV77" s="179">
        <v>135</v>
      </c>
      <c r="AW77" s="179">
        <f t="shared" si="38"/>
        <v>135</v>
      </c>
      <c r="AX77" s="179">
        <v>0</v>
      </c>
      <c r="AY77" s="179">
        <v>0</v>
      </c>
      <c r="AZ77" s="179">
        <v>0</v>
      </c>
      <c r="BA77" s="179">
        <v>0</v>
      </c>
      <c r="BB77" s="179">
        <f t="shared" si="39"/>
        <v>0</v>
      </c>
      <c r="BC77" s="179">
        <v>0</v>
      </c>
      <c r="BD77" s="179">
        <v>0</v>
      </c>
      <c r="BE77" s="179">
        <v>0</v>
      </c>
      <c r="BF77" s="179">
        <f t="shared" si="40"/>
        <v>0</v>
      </c>
      <c r="BG77" s="179">
        <v>0</v>
      </c>
      <c r="BH77" s="179">
        <v>0</v>
      </c>
      <c r="BI77" s="179">
        <v>0</v>
      </c>
      <c r="BJ77" s="179">
        <v>0</v>
      </c>
      <c r="BK77" s="179">
        <f t="shared" si="41"/>
        <v>0</v>
      </c>
      <c r="BL77" s="179">
        <v>0</v>
      </c>
      <c r="BM77" s="179">
        <v>0</v>
      </c>
      <c r="BN77" s="179">
        <v>0</v>
      </c>
      <c r="BO77" s="179">
        <v>0</v>
      </c>
      <c r="BP77" s="179">
        <v>0</v>
      </c>
      <c r="BQ77" s="179">
        <v>0</v>
      </c>
      <c r="BR77" s="179">
        <v>0</v>
      </c>
      <c r="BS77" s="179">
        <v>0</v>
      </c>
      <c r="BT77" s="179">
        <v>0</v>
      </c>
      <c r="BU77" s="179">
        <v>0</v>
      </c>
      <c r="BV77" s="179">
        <v>0</v>
      </c>
      <c r="BW77" s="179">
        <f t="shared" si="42"/>
        <v>0</v>
      </c>
      <c r="BX77" s="179">
        <v>0</v>
      </c>
      <c r="BY77" s="179">
        <v>0</v>
      </c>
      <c r="BZ77" s="179">
        <f t="shared" si="43"/>
        <v>0</v>
      </c>
      <c r="CA77" s="179">
        <v>0</v>
      </c>
      <c r="CB77" s="179">
        <v>0</v>
      </c>
      <c r="CC77" s="179">
        <v>0</v>
      </c>
      <c r="CD77" s="180">
        <f t="shared" si="36"/>
        <v>135</v>
      </c>
      <c r="CE77" s="184">
        <v>42827</v>
      </c>
    </row>
    <row r="78" spans="1:83" s="23" customFormat="1" ht="12" customHeight="1">
      <c r="A78" s="186" t="s">
        <v>141</v>
      </c>
      <c r="B78" s="187">
        <v>0</v>
      </c>
      <c r="C78" s="188">
        <v>0</v>
      </c>
      <c r="D78" s="188">
        <v>0</v>
      </c>
      <c r="E78" s="189">
        <f t="shared" si="37"/>
        <v>0</v>
      </c>
      <c r="F78" s="187">
        <v>0</v>
      </c>
      <c r="G78" s="188">
        <v>0</v>
      </c>
      <c r="H78" s="188">
        <v>0</v>
      </c>
      <c r="I78" s="188">
        <v>0</v>
      </c>
      <c r="J78" s="222">
        <f t="shared" si="32"/>
        <v>0</v>
      </c>
      <c r="K78" s="187">
        <v>0</v>
      </c>
      <c r="L78" s="188">
        <v>0</v>
      </c>
      <c r="M78" s="188">
        <v>0</v>
      </c>
      <c r="N78" s="188">
        <f t="shared" si="31"/>
        <v>0</v>
      </c>
      <c r="O78" s="188">
        <v>0</v>
      </c>
      <c r="P78" s="188">
        <v>0</v>
      </c>
      <c r="Q78" s="188">
        <v>2</v>
      </c>
      <c r="R78" s="188">
        <v>0</v>
      </c>
      <c r="S78" s="188">
        <v>0</v>
      </c>
      <c r="T78" s="188">
        <v>0</v>
      </c>
      <c r="U78" s="188">
        <v>0</v>
      </c>
      <c r="V78" s="188">
        <v>0</v>
      </c>
      <c r="W78" s="188">
        <v>0</v>
      </c>
      <c r="X78" s="188">
        <v>0</v>
      </c>
      <c r="Y78" s="188">
        <v>0</v>
      </c>
      <c r="Z78" s="188">
        <v>0</v>
      </c>
      <c r="AA78" s="188">
        <v>0</v>
      </c>
      <c r="AB78" s="188">
        <v>0</v>
      </c>
      <c r="AC78" s="188">
        <v>2</v>
      </c>
      <c r="AD78" s="188">
        <v>0</v>
      </c>
      <c r="AE78" s="188">
        <v>9</v>
      </c>
      <c r="AF78" s="188">
        <v>5860</v>
      </c>
      <c r="AG78" s="188">
        <v>38</v>
      </c>
      <c r="AH78" s="188">
        <v>0</v>
      </c>
      <c r="AI78" s="188">
        <v>7</v>
      </c>
      <c r="AJ78" s="188">
        <v>70</v>
      </c>
      <c r="AK78" s="188">
        <v>0</v>
      </c>
      <c r="AL78" s="188">
        <v>16</v>
      </c>
      <c r="AM78" s="188">
        <v>0</v>
      </c>
      <c r="AN78" s="188">
        <v>5</v>
      </c>
      <c r="AO78" s="193">
        <f t="shared" si="35"/>
        <v>6009</v>
      </c>
      <c r="AP78" s="190">
        <v>0</v>
      </c>
      <c r="AQ78" s="191">
        <v>0</v>
      </c>
      <c r="AR78" s="192">
        <f t="shared" si="33"/>
        <v>0</v>
      </c>
      <c r="AS78" s="194">
        <v>0</v>
      </c>
      <c r="AT78" s="195">
        <f t="shared" si="34"/>
        <v>6009</v>
      </c>
      <c r="AU78" s="187">
        <v>0</v>
      </c>
      <c r="AV78" s="188">
        <v>0</v>
      </c>
      <c r="AW78" s="188">
        <f t="shared" si="38"/>
        <v>0</v>
      </c>
      <c r="AX78" s="188">
        <v>0</v>
      </c>
      <c r="AY78" s="188">
        <v>0</v>
      </c>
      <c r="AZ78" s="188">
        <v>0</v>
      </c>
      <c r="BA78" s="188">
        <v>0</v>
      </c>
      <c r="BB78" s="188">
        <f t="shared" si="39"/>
        <v>0</v>
      </c>
      <c r="BC78" s="188">
        <v>4</v>
      </c>
      <c r="BD78" s="188">
        <v>0</v>
      </c>
      <c r="BE78" s="188">
        <v>0</v>
      </c>
      <c r="BF78" s="188">
        <f t="shared" si="40"/>
        <v>0</v>
      </c>
      <c r="BG78" s="188">
        <v>0</v>
      </c>
      <c r="BH78" s="188">
        <v>0</v>
      </c>
      <c r="BI78" s="188">
        <v>0</v>
      </c>
      <c r="BJ78" s="188">
        <v>0</v>
      </c>
      <c r="BK78" s="188">
        <f t="shared" si="41"/>
        <v>0</v>
      </c>
      <c r="BL78" s="188">
        <v>0</v>
      </c>
      <c r="BM78" s="188">
        <v>0</v>
      </c>
      <c r="BN78" s="188">
        <v>0</v>
      </c>
      <c r="BO78" s="188">
        <v>0</v>
      </c>
      <c r="BP78" s="188">
        <v>0</v>
      </c>
      <c r="BQ78" s="188">
        <v>0</v>
      </c>
      <c r="BR78" s="188">
        <v>0</v>
      </c>
      <c r="BS78" s="188">
        <v>0</v>
      </c>
      <c r="BT78" s="188">
        <v>0</v>
      </c>
      <c r="BU78" s="188">
        <v>0</v>
      </c>
      <c r="BV78" s="188">
        <v>0</v>
      </c>
      <c r="BW78" s="188">
        <f t="shared" si="42"/>
        <v>0</v>
      </c>
      <c r="BX78" s="188">
        <v>0</v>
      </c>
      <c r="BY78" s="188">
        <v>0</v>
      </c>
      <c r="BZ78" s="188">
        <f t="shared" si="43"/>
        <v>0</v>
      </c>
      <c r="CA78" s="188">
        <v>0</v>
      </c>
      <c r="CB78" s="188">
        <v>0</v>
      </c>
      <c r="CC78" s="188">
        <v>0</v>
      </c>
      <c r="CD78" s="189">
        <f t="shared" si="36"/>
        <v>4</v>
      </c>
      <c r="CE78" s="194">
        <v>6013</v>
      </c>
    </row>
    <row r="79" spans="1:83" s="23" customFormat="1" ht="12" customHeight="1">
      <c r="A79" s="177" t="s">
        <v>142</v>
      </c>
      <c r="B79" s="178">
        <v>0</v>
      </c>
      <c r="C79" s="179">
        <v>0</v>
      </c>
      <c r="D79" s="179">
        <v>0</v>
      </c>
      <c r="E79" s="180">
        <f t="shared" si="37"/>
        <v>0</v>
      </c>
      <c r="F79" s="178">
        <v>1</v>
      </c>
      <c r="G79" s="179">
        <v>0</v>
      </c>
      <c r="H79" s="179">
        <v>0</v>
      </c>
      <c r="I79" s="179">
        <v>0</v>
      </c>
      <c r="J79" s="223">
        <f t="shared" si="32"/>
        <v>1</v>
      </c>
      <c r="K79" s="178">
        <v>0</v>
      </c>
      <c r="L79" s="179">
        <v>0</v>
      </c>
      <c r="M79" s="179">
        <v>0</v>
      </c>
      <c r="N79" s="179">
        <f t="shared" si="31"/>
        <v>0</v>
      </c>
      <c r="O79" s="179">
        <v>177</v>
      </c>
      <c r="P79" s="179">
        <v>0</v>
      </c>
      <c r="Q79" s="179">
        <v>48</v>
      </c>
      <c r="R79" s="179">
        <v>0</v>
      </c>
      <c r="S79" s="179">
        <v>95</v>
      </c>
      <c r="T79" s="179">
        <v>49</v>
      </c>
      <c r="U79" s="179">
        <v>20</v>
      </c>
      <c r="V79" s="179">
        <v>1</v>
      </c>
      <c r="W79" s="179">
        <v>0</v>
      </c>
      <c r="X79" s="179">
        <v>0</v>
      </c>
      <c r="Y79" s="179">
        <v>6</v>
      </c>
      <c r="Z79" s="179">
        <v>31</v>
      </c>
      <c r="AA79" s="179">
        <v>317</v>
      </c>
      <c r="AB79" s="179">
        <v>0</v>
      </c>
      <c r="AC79" s="179">
        <v>460</v>
      </c>
      <c r="AD79" s="179">
        <v>160</v>
      </c>
      <c r="AE79" s="179">
        <v>3458</v>
      </c>
      <c r="AF79" s="179">
        <v>453</v>
      </c>
      <c r="AG79" s="179">
        <v>86623</v>
      </c>
      <c r="AH79" s="179">
        <v>83</v>
      </c>
      <c r="AI79" s="179">
        <v>816</v>
      </c>
      <c r="AJ79" s="179">
        <v>2107</v>
      </c>
      <c r="AK79" s="179">
        <v>119</v>
      </c>
      <c r="AL79" s="179">
        <v>770</v>
      </c>
      <c r="AM79" s="179">
        <v>268</v>
      </c>
      <c r="AN79" s="179">
        <v>845</v>
      </c>
      <c r="AO79" s="183">
        <f t="shared" si="35"/>
        <v>96906</v>
      </c>
      <c r="AP79" s="181">
        <v>0</v>
      </c>
      <c r="AQ79" s="22">
        <v>0</v>
      </c>
      <c r="AR79" s="182">
        <f t="shared" si="33"/>
        <v>0</v>
      </c>
      <c r="AS79" s="184">
        <v>0</v>
      </c>
      <c r="AT79" s="185">
        <f t="shared" si="34"/>
        <v>96907</v>
      </c>
      <c r="AU79" s="178">
        <v>0</v>
      </c>
      <c r="AV79" s="179">
        <v>749</v>
      </c>
      <c r="AW79" s="179">
        <f t="shared" si="38"/>
        <v>749</v>
      </c>
      <c r="AX79" s="179">
        <v>0</v>
      </c>
      <c r="AY79" s="179">
        <v>0</v>
      </c>
      <c r="AZ79" s="179">
        <v>0</v>
      </c>
      <c r="BA79" s="179">
        <v>0</v>
      </c>
      <c r="BB79" s="179">
        <f t="shared" si="39"/>
        <v>0</v>
      </c>
      <c r="BC79" s="179">
        <v>316</v>
      </c>
      <c r="BD79" s="179">
        <v>0</v>
      </c>
      <c r="BE79" s="179">
        <v>0</v>
      </c>
      <c r="BF79" s="179">
        <f t="shared" si="40"/>
        <v>0</v>
      </c>
      <c r="BG79" s="179">
        <v>0</v>
      </c>
      <c r="BH79" s="179">
        <v>0</v>
      </c>
      <c r="BI79" s="179">
        <v>0</v>
      </c>
      <c r="BJ79" s="179">
        <v>0</v>
      </c>
      <c r="BK79" s="179">
        <f t="shared" si="41"/>
        <v>0</v>
      </c>
      <c r="BL79" s="179">
        <v>0</v>
      </c>
      <c r="BM79" s="179">
        <v>0</v>
      </c>
      <c r="BN79" s="179">
        <v>0</v>
      </c>
      <c r="BO79" s="179">
        <v>97</v>
      </c>
      <c r="BP79" s="179">
        <v>0</v>
      </c>
      <c r="BQ79" s="179">
        <v>14</v>
      </c>
      <c r="BR79" s="179">
        <v>0</v>
      </c>
      <c r="BS79" s="179">
        <v>0</v>
      </c>
      <c r="BT79" s="179">
        <v>69</v>
      </c>
      <c r="BU79" s="179">
        <v>0</v>
      </c>
      <c r="BV79" s="179">
        <v>0</v>
      </c>
      <c r="BW79" s="179">
        <f t="shared" si="42"/>
        <v>69</v>
      </c>
      <c r="BX79" s="179">
        <v>0</v>
      </c>
      <c r="BY79" s="179">
        <v>0</v>
      </c>
      <c r="BZ79" s="179">
        <f t="shared" si="43"/>
        <v>0</v>
      </c>
      <c r="CA79" s="179">
        <v>0</v>
      </c>
      <c r="CB79" s="179">
        <v>0</v>
      </c>
      <c r="CC79" s="179">
        <v>0</v>
      </c>
      <c r="CD79" s="180">
        <f t="shared" si="36"/>
        <v>1245</v>
      </c>
      <c r="CE79" s="184">
        <v>98152</v>
      </c>
    </row>
    <row r="80" spans="1:83" s="23" customFormat="1" ht="12" customHeight="1">
      <c r="A80" s="186" t="s">
        <v>143</v>
      </c>
      <c r="B80" s="187">
        <v>0</v>
      </c>
      <c r="C80" s="188">
        <v>0</v>
      </c>
      <c r="D80" s="188">
        <v>0</v>
      </c>
      <c r="E80" s="189">
        <f t="shared" si="37"/>
        <v>0</v>
      </c>
      <c r="F80" s="187">
        <v>0</v>
      </c>
      <c r="G80" s="188">
        <v>0</v>
      </c>
      <c r="H80" s="188">
        <v>0</v>
      </c>
      <c r="I80" s="188">
        <v>0</v>
      </c>
      <c r="J80" s="222">
        <f t="shared" si="32"/>
        <v>0</v>
      </c>
      <c r="K80" s="187">
        <v>0</v>
      </c>
      <c r="L80" s="188">
        <v>0</v>
      </c>
      <c r="M80" s="188">
        <v>0</v>
      </c>
      <c r="N80" s="188">
        <f t="shared" si="31"/>
        <v>0</v>
      </c>
      <c r="O80" s="188">
        <v>0</v>
      </c>
      <c r="P80" s="188">
        <v>0</v>
      </c>
      <c r="Q80" s="188">
        <v>0</v>
      </c>
      <c r="R80" s="188">
        <v>0</v>
      </c>
      <c r="S80" s="188">
        <v>0</v>
      </c>
      <c r="T80" s="188">
        <v>0</v>
      </c>
      <c r="U80" s="188">
        <v>0</v>
      </c>
      <c r="V80" s="188">
        <v>147</v>
      </c>
      <c r="W80" s="188">
        <v>0</v>
      </c>
      <c r="X80" s="188">
        <v>0</v>
      </c>
      <c r="Y80" s="188">
        <v>0</v>
      </c>
      <c r="Z80" s="188">
        <v>0</v>
      </c>
      <c r="AA80" s="188">
        <v>0</v>
      </c>
      <c r="AB80" s="188">
        <v>0</v>
      </c>
      <c r="AC80" s="188">
        <v>1</v>
      </c>
      <c r="AD80" s="188">
        <v>0</v>
      </c>
      <c r="AE80" s="188">
        <v>0</v>
      </c>
      <c r="AF80" s="188">
        <v>0</v>
      </c>
      <c r="AG80" s="188">
        <v>12</v>
      </c>
      <c r="AH80" s="188">
        <v>3822</v>
      </c>
      <c r="AI80" s="188">
        <v>54</v>
      </c>
      <c r="AJ80" s="188">
        <v>1</v>
      </c>
      <c r="AK80" s="188">
        <v>0</v>
      </c>
      <c r="AL80" s="188">
        <v>1</v>
      </c>
      <c r="AM80" s="188">
        <v>0</v>
      </c>
      <c r="AN80" s="188">
        <v>1</v>
      </c>
      <c r="AO80" s="193">
        <f t="shared" si="35"/>
        <v>4039</v>
      </c>
      <c r="AP80" s="190">
        <v>0</v>
      </c>
      <c r="AQ80" s="191">
        <v>0</v>
      </c>
      <c r="AR80" s="192">
        <f t="shared" si="33"/>
        <v>0</v>
      </c>
      <c r="AS80" s="194">
        <v>0</v>
      </c>
      <c r="AT80" s="195">
        <f t="shared" si="34"/>
        <v>4039</v>
      </c>
      <c r="AU80" s="187">
        <v>0</v>
      </c>
      <c r="AV80" s="188">
        <v>0</v>
      </c>
      <c r="AW80" s="188">
        <f t="shared" si="38"/>
        <v>0</v>
      </c>
      <c r="AX80" s="188">
        <v>0</v>
      </c>
      <c r="AY80" s="188">
        <v>0</v>
      </c>
      <c r="AZ80" s="188">
        <v>0</v>
      </c>
      <c r="BA80" s="188">
        <v>0</v>
      </c>
      <c r="BB80" s="188">
        <f t="shared" si="39"/>
        <v>0</v>
      </c>
      <c r="BC80" s="188">
        <v>0</v>
      </c>
      <c r="BD80" s="188">
        <v>0</v>
      </c>
      <c r="BE80" s="188">
        <v>0</v>
      </c>
      <c r="BF80" s="188">
        <f t="shared" si="40"/>
        <v>0</v>
      </c>
      <c r="BG80" s="188">
        <v>0</v>
      </c>
      <c r="BH80" s="188">
        <v>0</v>
      </c>
      <c r="BI80" s="188">
        <v>0</v>
      </c>
      <c r="BJ80" s="188">
        <v>9</v>
      </c>
      <c r="BK80" s="188">
        <f t="shared" si="41"/>
        <v>9</v>
      </c>
      <c r="BL80" s="188">
        <v>0</v>
      </c>
      <c r="BM80" s="188">
        <v>0</v>
      </c>
      <c r="BN80" s="188">
        <v>0</v>
      </c>
      <c r="BO80" s="188">
        <v>0</v>
      </c>
      <c r="BP80" s="188">
        <v>0</v>
      </c>
      <c r="BQ80" s="188">
        <v>0</v>
      </c>
      <c r="BR80" s="188">
        <v>0</v>
      </c>
      <c r="BS80" s="188">
        <v>0</v>
      </c>
      <c r="BT80" s="188">
        <v>0</v>
      </c>
      <c r="BU80" s="188">
        <v>0</v>
      </c>
      <c r="BV80" s="188">
        <v>0</v>
      </c>
      <c r="BW80" s="188">
        <f t="shared" si="42"/>
        <v>0</v>
      </c>
      <c r="BX80" s="188">
        <v>0</v>
      </c>
      <c r="BY80" s="188">
        <v>0</v>
      </c>
      <c r="BZ80" s="188">
        <f t="shared" si="43"/>
        <v>0</v>
      </c>
      <c r="CA80" s="188">
        <v>0</v>
      </c>
      <c r="CB80" s="188">
        <v>0</v>
      </c>
      <c r="CC80" s="188">
        <v>0</v>
      </c>
      <c r="CD80" s="189">
        <f t="shared" si="36"/>
        <v>9</v>
      </c>
      <c r="CE80" s="194">
        <v>4048</v>
      </c>
    </row>
    <row r="81" spans="1:83" s="23" customFormat="1" ht="12" customHeight="1">
      <c r="A81" s="177" t="s">
        <v>144</v>
      </c>
      <c r="B81" s="178">
        <v>0</v>
      </c>
      <c r="C81" s="179">
        <v>0</v>
      </c>
      <c r="D81" s="179">
        <v>0</v>
      </c>
      <c r="E81" s="180">
        <f t="shared" si="37"/>
        <v>0</v>
      </c>
      <c r="F81" s="178">
        <v>0</v>
      </c>
      <c r="G81" s="179">
        <v>0</v>
      </c>
      <c r="H81" s="179">
        <v>0</v>
      </c>
      <c r="I81" s="179">
        <v>0</v>
      </c>
      <c r="J81" s="223">
        <f t="shared" si="32"/>
        <v>0</v>
      </c>
      <c r="K81" s="178">
        <v>0</v>
      </c>
      <c r="L81" s="179">
        <v>0</v>
      </c>
      <c r="M81" s="179">
        <v>0</v>
      </c>
      <c r="N81" s="179">
        <f t="shared" si="31"/>
        <v>0</v>
      </c>
      <c r="O81" s="179">
        <v>0</v>
      </c>
      <c r="P81" s="179">
        <v>0</v>
      </c>
      <c r="Q81" s="179">
        <v>0</v>
      </c>
      <c r="R81" s="179">
        <v>0</v>
      </c>
      <c r="S81" s="179">
        <v>0</v>
      </c>
      <c r="T81" s="179">
        <v>0</v>
      </c>
      <c r="U81" s="179">
        <v>6</v>
      </c>
      <c r="V81" s="179">
        <v>1</v>
      </c>
      <c r="W81" s="179">
        <v>0</v>
      </c>
      <c r="X81" s="179">
        <v>0</v>
      </c>
      <c r="Y81" s="179">
        <v>0</v>
      </c>
      <c r="Z81" s="179">
        <v>0</v>
      </c>
      <c r="AA81" s="179">
        <v>0</v>
      </c>
      <c r="AB81" s="179">
        <v>0</v>
      </c>
      <c r="AC81" s="179">
        <v>13</v>
      </c>
      <c r="AD81" s="179">
        <v>0</v>
      </c>
      <c r="AE81" s="179">
        <v>0</v>
      </c>
      <c r="AF81" s="179">
        <v>0</v>
      </c>
      <c r="AG81" s="179">
        <v>47</v>
      </c>
      <c r="AH81" s="179">
        <v>26246</v>
      </c>
      <c r="AI81" s="179">
        <v>19</v>
      </c>
      <c r="AJ81" s="179">
        <v>71</v>
      </c>
      <c r="AK81" s="179">
        <v>0</v>
      </c>
      <c r="AL81" s="179">
        <v>0</v>
      </c>
      <c r="AM81" s="179">
        <v>0</v>
      </c>
      <c r="AN81" s="179">
        <v>0</v>
      </c>
      <c r="AO81" s="183">
        <f t="shared" si="35"/>
        <v>26403</v>
      </c>
      <c r="AP81" s="181">
        <v>0</v>
      </c>
      <c r="AQ81" s="22">
        <v>0</v>
      </c>
      <c r="AR81" s="182">
        <f t="shared" si="33"/>
        <v>0</v>
      </c>
      <c r="AS81" s="184">
        <v>0</v>
      </c>
      <c r="AT81" s="185">
        <f t="shared" si="34"/>
        <v>26403</v>
      </c>
      <c r="AU81" s="178">
        <v>1</v>
      </c>
      <c r="AV81" s="179">
        <v>1065</v>
      </c>
      <c r="AW81" s="179">
        <f t="shared" si="38"/>
        <v>1066</v>
      </c>
      <c r="AX81" s="179">
        <v>0</v>
      </c>
      <c r="AY81" s="179">
        <v>0</v>
      </c>
      <c r="AZ81" s="179">
        <v>0</v>
      </c>
      <c r="BA81" s="179">
        <v>0</v>
      </c>
      <c r="BB81" s="179">
        <f t="shared" si="39"/>
        <v>0</v>
      </c>
      <c r="BC81" s="179">
        <v>50</v>
      </c>
      <c r="BD81" s="179">
        <v>0</v>
      </c>
      <c r="BE81" s="179">
        <v>0</v>
      </c>
      <c r="BF81" s="179">
        <f t="shared" si="40"/>
        <v>0</v>
      </c>
      <c r="BG81" s="179">
        <v>0</v>
      </c>
      <c r="BH81" s="179">
        <v>0</v>
      </c>
      <c r="BI81" s="179">
        <v>0</v>
      </c>
      <c r="BJ81" s="179">
        <v>154</v>
      </c>
      <c r="BK81" s="179">
        <f t="shared" si="41"/>
        <v>154</v>
      </c>
      <c r="BL81" s="179">
        <v>0</v>
      </c>
      <c r="BM81" s="179">
        <v>0</v>
      </c>
      <c r="BN81" s="179">
        <v>0</v>
      </c>
      <c r="BO81" s="179">
        <v>0</v>
      </c>
      <c r="BP81" s="179">
        <v>0</v>
      </c>
      <c r="BQ81" s="179">
        <v>0</v>
      </c>
      <c r="BR81" s="179">
        <v>0</v>
      </c>
      <c r="BS81" s="179">
        <v>0</v>
      </c>
      <c r="BT81" s="179">
        <v>0</v>
      </c>
      <c r="BU81" s="179">
        <v>0</v>
      </c>
      <c r="BV81" s="179">
        <v>0</v>
      </c>
      <c r="BW81" s="179">
        <f t="shared" si="42"/>
        <v>0</v>
      </c>
      <c r="BX81" s="179">
        <v>0</v>
      </c>
      <c r="BY81" s="179">
        <v>0</v>
      </c>
      <c r="BZ81" s="179">
        <f t="shared" si="43"/>
        <v>0</v>
      </c>
      <c r="CA81" s="179">
        <v>0</v>
      </c>
      <c r="CB81" s="179">
        <v>0</v>
      </c>
      <c r="CC81" s="179">
        <v>0</v>
      </c>
      <c r="CD81" s="180">
        <f t="shared" si="36"/>
        <v>1270</v>
      </c>
      <c r="CE81" s="184">
        <v>27673</v>
      </c>
    </row>
    <row r="82" spans="1:83" s="23" customFormat="1" ht="12" customHeight="1">
      <c r="A82" s="186" t="s">
        <v>145</v>
      </c>
      <c r="B82" s="187">
        <v>0</v>
      </c>
      <c r="C82" s="188">
        <v>0</v>
      </c>
      <c r="D82" s="188">
        <v>0</v>
      </c>
      <c r="E82" s="189">
        <f t="shared" si="37"/>
        <v>0</v>
      </c>
      <c r="F82" s="187">
        <v>0</v>
      </c>
      <c r="G82" s="188">
        <v>0</v>
      </c>
      <c r="H82" s="188">
        <v>0</v>
      </c>
      <c r="I82" s="188">
        <v>0</v>
      </c>
      <c r="J82" s="222">
        <f t="shared" si="32"/>
        <v>0</v>
      </c>
      <c r="K82" s="187">
        <v>0</v>
      </c>
      <c r="L82" s="188">
        <v>0</v>
      </c>
      <c r="M82" s="188">
        <v>0</v>
      </c>
      <c r="N82" s="188">
        <f t="shared" si="31"/>
        <v>0</v>
      </c>
      <c r="O82" s="188">
        <v>0</v>
      </c>
      <c r="P82" s="188">
        <v>0</v>
      </c>
      <c r="Q82" s="188">
        <v>0</v>
      </c>
      <c r="R82" s="188">
        <v>0</v>
      </c>
      <c r="S82" s="188">
        <v>0</v>
      </c>
      <c r="T82" s="188">
        <v>0</v>
      </c>
      <c r="U82" s="188">
        <v>0</v>
      </c>
      <c r="V82" s="188">
        <v>17</v>
      </c>
      <c r="W82" s="188">
        <v>0</v>
      </c>
      <c r="X82" s="188">
        <v>0</v>
      </c>
      <c r="Y82" s="188">
        <v>0</v>
      </c>
      <c r="Z82" s="188">
        <v>0</v>
      </c>
      <c r="AA82" s="188">
        <v>0</v>
      </c>
      <c r="AB82" s="188">
        <v>0</v>
      </c>
      <c r="AC82" s="188">
        <v>253</v>
      </c>
      <c r="AD82" s="188">
        <v>0</v>
      </c>
      <c r="AE82" s="188">
        <v>0</v>
      </c>
      <c r="AF82" s="188">
        <v>1</v>
      </c>
      <c r="AG82" s="188">
        <v>92</v>
      </c>
      <c r="AH82" s="188">
        <v>44545</v>
      </c>
      <c r="AI82" s="188">
        <v>371</v>
      </c>
      <c r="AJ82" s="188">
        <v>8</v>
      </c>
      <c r="AK82" s="188">
        <v>0</v>
      </c>
      <c r="AL82" s="188">
        <v>87</v>
      </c>
      <c r="AM82" s="188">
        <v>2</v>
      </c>
      <c r="AN82" s="188">
        <v>17</v>
      </c>
      <c r="AO82" s="193">
        <f t="shared" si="35"/>
        <v>45393</v>
      </c>
      <c r="AP82" s="190">
        <v>0</v>
      </c>
      <c r="AQ82" s="191">
        <v>0</v>
      </c>
      <c r="AR82" s="192">
        <f t="shared" si="33"/>
        <v>0</v>
      </c>
      <c r="AS82" s="194">
        <v>0</v>
      </c>
      <c r="AT82" s="195">
        <f t="shared" si="34"/>
        <v>45393</v>
      </c>
      <c r="AU82" s="187">
        <v>0</v>
      </c>
      <c r="AV82" s="188">
        <v>37</v>
      </c>
      <c r="AW82" s="188">
        <f t="shared" si="38"/>
        <v>37</v>
      </c>
      <c r="AX82" s="188">
        <v>0</v>
      </c>
      <c r="AY82" s="188">
        <v>0</v>
      </c>
      <c r="AZ82" s="188">
        <v>0</v>
      </c>
      <c r="BA82" s="188">
        <v>0</v>
      </c>
      <c r="BB82" s="188">
        <f t="shared" si="39"/>
        <v>0</v>
      </c>
      <c r="BC82" s="188">
        <v>4</v>
      </c>
      <c r="BD82" s="188">
        <v>0</v>
      </c>
      <c r="BE82" s="188">
        <v>0</v>
      </c>
      <c r="BF82" s="188">
        <f t="shared" si="40"/>
        <v>0</v>
      </c>
      <c r="BG82" s="188">
        <v>0</v>
      </c>
      <c r="BH82" s="188">
        <v>0</v>
      </c>
      <c r="BI82" s="188">
        <v>0</v>
      </c>
      <c r="BJ82" s="188">
        <v>0</v>
      </c>
      <c r="BK82" s="188">
        <f t="shared" si="41"/>
        <v>0</v>
      </c>
      <c r="BL82" s="188">
        <v>0</v>
      </c>
      <c r="BM82" s="188">
        <v>0</v>
      </c>
      <c r="BN82" s="188">
        <v>0</v>
      </c>
      <c r="BO82" s="188">
        <v>0</v>
      </c>
      <c r="BP82" s="188">
        <v>0</v>
      </c>
      <c r="BQ82" s="188">
        <v>0</v>
      </c>
      <c r="BR82" s="188">
        <v>0</v>
      </c>
      <c r="BS82" s="188">
        <v>0</v>
      </c>
      <c r="BT82" s="188">
        <v>0</v>
      </c>
      <c r="BU82" s="188">
        <v>0</v>
      </c>
      <c r="BV82" s="188">
        <v>0</v>
      </c>
      <c r="BW82" s="188">
        <f t="shared" si="42"/>
        <v>0</v>
      </c>
      <c r="BX82" s="188">
        <v>0</v>
      </c>
      <c r="BY82" s="188">
        <v>0</v>
      </c>
      <c r="BZ82" s="188">
        <f t="shared" si="43"/>
        <v>0</v>
      </c>
      <c r="CA82" s="188">
        <v>0</v>
      </c>
      <c r="CB82" s="188">
        <v>0</v>
      </c>
      <c r="CC82" s="188">
        <v>0</v>
      </c>
      <c r="CD82" s="189">
        <f t="shared" si="36"/>
        <v>41</v>
      </c>
      <c r="CE82" s="194">
        <v>45434</v>
      </c>
    </row>
    <row r="83" spans="1:83" s="23" customFormat="1" ht="12" customHeight="1">
      <c r="A83" s="177" t="s">
        <v>146</v>
      </c>
      <c r="B83" s="178">
        <v>0</v>
      </c>
      <c r="C83" s="179">
        <v>0</v>
      </c>
      <c r="D83" s="179">
        <v>0</v>
      </c>
      <c r="E83" s="180">
        <f t="shared" si="37"/>
        <v>0</v>
      </c>
      <c r="F83" s="178">
        <v>0</v>
      </c>
      <c r="G83" s="179">
        <v>0</v>
      </c>
      <c r="H83" s="179">
        <v>0</v>
      </c>
      <c r="I83" s="179">
        <v>0</v>
      </c>
      <c r="J83" s="223">
        <f t="shared" si="32"/>
        <v>0</v>
      </c>
      <c r="K83" s="178">
        <v>0</v>
      </c>
      <c r="L83" s="179">
        <v>0</v>
      </c>
      <c r="M83" s="179">
        <v>0</v>
      </c>
      <c r="N83" s="179">
        <f t="shared" si="31"/>
        <v>0</v>
      </c>
      <c r="O83" s="179">
        <v>0</v>
      </c>
      <c r="P83" s="179">
        <v>0</v>
      </c>
      <c r="Q83" s="179">
        <v>1</v>
      </c>
      <c r="R83" s="179">
        <v>0</v>
      </c>
      <c r="S83" s="179">
        <v>0</v>
      </c>
      <c r="T83" s="179">
        <v>3</v>
      </c>
      <c r="U83" s="179">
        <v>0</v>
      </c>
      <c r="V83" s="179">
        <v>0</v>
      </c>
      <c r="W83" s="179">
        <v>0</v>
      </c>
      <c r="X83" s="179">
        <v>0</v>
      </c>
      <c r="Y83" s="179">
        <v>0</v>
      </c>
      <c r="Z83" s="179">
        <v>5</v>
      </c>
      <c r="AA83" s="179">
        <v>0</v>
      </c>
      <c r="AB83" s="179">
        <v>0</v>
      </c>
      <c r="AC83" s="179">
        <v>38</v>
      </c>
      <c r="AD83" s="179">
        <v>21</v>
      </c>
      <c r="AE83" s="179">
        <v>0</v>
      </c>
      <c r="AF83" s="179">
        <v>2</v>
      </c>
      <c r="AG83" s="179">
        <v>21</v>
      </c>
      <c r="AH83" s="179">
        <v>9055</v>
      </c>
      <c r="AI83" s="179">
        <v>169</v>
      </c>
      <c r="AJ83" s="179">
        <v>371</v>
      </c>
      <c r="AK83" s="179">
        <v>3</v>
      </c>
      <c r="AL83" s="179">
        <v>53</v>
      </c>
      <c r="AM83" s="179">
        <v>0</v>
      </c>
      <c r="AN83" s="179">
        <v>166</v>
      </c>
      <c r="AO83" s="183">
        <f t="shared" si="35"/>
        <v>9908</v>
      </c>
      <c r="AP83" s="181">
        <v>0</v>
      </c>
      <c r="AQ83" s="22">
        <v>0</v>
      </c>
      <c r="AR83" s="182">
        <f t="shared" si="33"/>
        <v>0</v>
      </c>
      <c r="AS83" s="184">
        <v>0</v>
      </c>
      <c r="AT83" s="185">
        <f t="shared" si="34"/>
        <v>9908</v>
      </c>
      <c r="AU83" s="178">
        <v>0</v>
      </c>
      <c r="AV83" s="179">
        <v>342</v>
      </c>
      <c r="AW83" s="179">
        <f t="shared" si="38"/>
        <v>342</v>
      </c>
      <c r="AX83" s="179">
        <v>0</v>
      </c>
      <c r="AY83" s="179">
        <v>0</v>
      </c>
      <c r="AZ83" s="179">
        <v>0</v>
      </c>
      <c r="BA83" s="179">
        <v>0</v>
      </c>
      <c r="BB83" s="179">
        <f t="shared" si="39"/>
        <v>0</v>
      </c>
      <c r="BC83" s="179">
        <v>85</v>
      </c>
      <c r="BD83" s="179">
        <v>0</v>
      </c>
      <c r="BE83" s="179">
        <v>0</v>
      </c>
      <c r="BF83" s="179">
        <f t="shared" si="40"/>
        <v>0</v>
      </c>
      <c r="BG83" s="179">
        <v>0</v>
      </c>
      <c r="BH83" s="179">
        <v>0</v>
      </c>
      <c r="BI83" s="179">
        <v>0</v>
      </c>
      <c r="BJ83" s="179">
        <v>0</v>
      </c>
      <c r="BK83" s="179">
        <f t="shared" si="41"/>
        <v>0</v>
      </c>
      <c r="BL83" s="179">
        <v>0</v>
      </c>
      <c r="BM83" s="179">
        <v>0</v>
      </c>
      <c r="BN83" s="179">
        <v>0</v>
      </c>
      <c r="BO83" s="179">
        <v>0</v>
      </c>
      <c r="BP83" s="179">
        <v>0</v>
      </c>
      <c r="BQ83" s="179">
        <v>0</v>
      </c>
      <c r="BR83" s="179">
        <v>0</v>
      </c>
      <c r="BS83" s="179">
        <v>0</v>
      </c>
      <c r="BT83" s="179">
        <v>0</v>
      </c>
      <c r="BU83" s="179">
        <v>0</v>
      </c>
      <c r="BV83" s="179">
        <v>0</v>
      </c>
      <c r="BW83" s="179">
        <f t="shared" si="42"/>
        <v>0</v>
      </c>
      <c r="BX83" s="179">
        <v>0</v>
      </c>
      <c r="BY83" s="179">
        <v>0</v>
      </c>
      <c r="BZ83" s="179">
        <f t="shared" si="43"/>
        <v>0</v>
      </c>
      <c r="CA83" s="179">
        <v>0</v>
      </c>
      <c r="CB83" s="179">
        <v>0</v>
      </c>
      <c r="CC83" s="179">
        <v>0</v>
      </c>
      <c r="CD83" s="180">
        <f t="shared" si="36"/>
        <v>427</v>
      </c>
      <c r="CE83" s="184">
        <v>10335</v>
      </c>
    </row>
    <row r="84" spans="1:83" s="23" customFormat="1" ht="12" customHeight="1">
      <c r="A84" s="186" t="s">
        <v>147</v>
      </c>
      <c r="B84" s="187">
        <v>0</v>
      </c>
      <c r="C84" s="188">
        <v>0</v>
      </c>
      <c r="D84" s="188">
        <v>0</v>
      </c>
      <c r="E84" s="189">
        <f t="shared" si="37"/>
        <v>0</v>
      </c>
      <c r="F84" s="187">
        <v>0</v>
      </c>
      <c r="G84" s="188">
        <v>0</v>
      </c>
      <c r="H84" s="188">
        <v>0</v>
      </c>
      <c r="I84" s="188">
        <v>0</v>
      </c>
      <c r="J84" s="222">
        <f t="shared" si="32"/>
        <v>0</v>
      </c>
      <c r="K84" s="187">
        <v>0</v>
      </c>
      <c r="L84" s="188">
        <v>0</v>
      </c>
      <c r="M84" s="188">
        <v>0</v>
      </c>
      <c r="N84" s="188">
        <f t="shared" si="31"/>
        <v>0</v>
      </c>
      <c r="O84" s="188">
        <v>0</v>
      </c>
      <c r="P84" s="188">
        <v>0</v>
      </c>
      <c r="Q84" s="188">
        <v>25</v>
      </c>
      <c r="R84" s="188">
        <v>0</v>
      </c>
      <c r="S84" s="188">
        <v>0</v>
      </c>
      <c r="T84" s="188">
        <v>0</v>
      </c>
      <c r="U84" s="188">
        <v>0</v>
      </c>
      <c r="V84" s="188">
        <v>0</v>
      </c>
      <c r="W84" s="188">
        <v>0</v>
      </c>
      <c r="X84" s="188">
        <v>0</v>
      </c>
      <c r="Y84" s="188">
        <v>24</v>
      </c>
      <c r="Z84" s="188">
        <v>0</v>
      </c>
      <c r="AA84" s="188">
        <v>0</v>
      </c>
      <c r="AB84" s="188">
        <v>0</v>
      </c>
      <c r="AC84" s="188">
        <v>192</v>
      </c>
      <c r="AD84" s="188">
        <v>42</v>
      </c>
      <c r="AE84" s="188">
        <v>82</v>
      </c>
      <c r="AF84" s="188">
        <v>701</v>
      </c>
      <c r="AG84" s="188">
        <v>572</v>
      </c>
      <c r="AH84" s="188">
        <v>1322</v>
      </c>
      <c r="AI84" s="188">
        <v>48528</v>
      </c>
      <c r="AJ84" s="188">
        <v>1178</v>
      </c>
      <c r="AK84" s="188">
        <v>1081</v>
      </c>
      <c r="AL84" s="188">
        <v>485</v>
      </c>
      <c r="AM84" s="188">
        <v>92</v>
      </c>
      <c r="AN84" s="188">
        <v>49</v>
      </c>
      <c r="AO84" s="193">
        <f t="shared" si="35"/>
        <v>54373</v>
      </c>
      <c r="AP84" s="190">
        <v>0</v>
      </c>
      <c r="AQ84" s="191">
        <v>0</v>
      </c>
      <c r="AR84" s="192">
        <f t="shared" si="33"/>
        <v>0</v>
      </c>
      <c r="AS84" s="194">
        <v>0</v>
      </c>
      <c r="AT84" s="195">
        <f t="shared" si="34"/>
        <v>54373</v>
      </c>
      <c r="AU84" s="187">
        <v>0</v>
      </c>
      <c r="AV84" s="188">
        <v>1</v>
      </c>
      <c r="AW84" s="188">
        <f t="shared" si="38"/>
        <v>1</v>
      </c>
      <c r="AX84" s="188">
        <v>0</v>
      </c>
      <c r="AY84" s="188">
        <v>0</v>
      </c>
      <c r="AZ84" s="188">
        <v>0</v>
      </c>
      <c r="BA84" s="188">
        <v>0</v>
      </c>
      <c r="BB84" s="188">
        <f t="shared" si="39"/>
        <v>0</v>
      </c>
      <c r="BC84" s="188">
        <v>494</v>
      </c>
      <c r="BD84" s="188">
        <v>0</v>
      </c>
      <c r="BE84" s="188">
        <v>0</v>
      </c>
      <c r="BF84" s="188">
        <f t="shared" si="40"/>
        <v>0</v>
      </c>
      <c r="BG84" s="188">
        <v>0</v>
      </c>
      <c r="BH84" s="188">
        <v>0</v>
      </c>
      <c r="BI84" s="188">
        <v>0</v>
      </c>
      <c r="BJ84" s="188">
        <v>0</v>
      </c>
      <c r="BK84" s="188">
        <f t="shared" si="41"/>
        <v>0</v>
      </c>
      <c r="BL84" s="188">
        <v>0</v>
      </c>
      <c r="BM84" s="188">
        <v>0</v>
      </c>
      <c r="BN84" s="188">
        <v>0</v>
      </c>
      <c r="BO84" s="188">
        <v>0</v>
      </c>
      <c r="BP84" s="188">
        <v>0</v>
      </c>
      <c r="BQ84" s="188">
        <v>0</v>
      </c>
      <c r="BR84" s="188">
        <v>0</v>
      </c>
      <c r="BS84" s="188">
        <v>0</v>
      </c>
      <c r="BT84" s="188">
        <v>0</v>
      </c>
      <c r="BU84" s="188">
        <v>0</v>
      </c>
      <c r="BV84" s="188">
        <v>0</v>
      </c>
      <c r="BW84" s="188">
        <f t="shared" si="42"/>
        <v>0</v>
      </c>
      <c r="BX84" s="188">
        <v>0</v>
      </c>
      <c r="BY84" s="188">
        <v>0</v>
      </c>
      <c r="BZ84" s="188">
        <f t="shared" si="43"/>
        <v>0</v>
      </c>
      <c r="CA84" s="188">
        <v>0</v>
      </c>
      <c r="CB84" s="188">
        <v>0</v>
      </c>
      <c r="CC84" s="188">
        <v>0</v>
      </c>
      <c r="CD84" s="189">
        <f t="shared" si="36"/>
        <v>495</v>
      </c>
      <c r="CE84" s="194">
        <v>54868</v>
      </c>
    </row>
    <row r="85" spans="1:83" s="23" customFormat="1" ht="12" customHeight="1">
      <c r="A85" s="177" t="s">
        <v>148</v>
      </c>
      <c r="B85" s="178">
        <v>0</v>
      </c>
      <c r="C85" s="179">
        <v>0</v>
      </c>
      <c r="D85" s="179">
        <v>0</v>
      </c>
      <c r="E85" s="180">
        <f t="shared" si="37"/>
        <v>0</v>
      </c>
      <c r="F85" s="178">
        <v>0</v>
      </c>
      <c r="G85" s="179">
        <v>0</v>
      </c>
      <c r="H85" s="179">
        <v>0</v>
      </c>
      <c r="I85" s="179">
        <v>0</v>
      </c>
      <c r="J85" s="223">
        <f t="shared" si="32"/>
        <v>0</v>
      </c>
      <c r="K85" s="178">
        <v>0</v>
      </c>
      <c r="L85" s="179">
        <v>0</v>
      </c>
      <c r="M85" s="179">
        <v>0</v>
      </c>
      <c r="N85" s="179">
        <f t="shared" si="31"/>
        <v>0</v>
      </c>
      <c r="O85" s="179">
        <v>0</v>
      </c>
      <c r="P85" s="179">
        <v>0</v>
      </c>
      <c r="Q85" s="179">
        <v>1</v>
      </c>
      <c r="R85" s="179">
        <v>0</v>
      </c>
      <c r="S85" s="179">
        <v>0</v>
      </c>
      <c r="T85" s="179">
        <v>0</v>
      </c>
      <c r="U85" s="179">
        <v>0</v>
      </c>
      <c r="V85" s="179">
        <v>0</v>
      </c>
      <c r="W85" s="179">
        <v>0</v>
      </c>
      <c r="X85" s="179">
        <v>0</v>
      </c>
      <c r="Y85" s="179">
        <v>0</v>
      </c>
      <c r="Z85" s="179">
        <v>6</v>
      </c>
      <c r="AA85" s="179">
        <v>0</v>
      </c>
      <c r="AB85" s="179">
        <v>0</v>
      </c>
      <c r="AC85" s="179">
        <v>222</v>
      </c>
      <c r="AD85" s="179">
        <v>25</v>
      </c>
      <c r="AE85" s="179">
        <v>0</v>
      </c>
      <c r="AF85" s="179">
        <v>18</v>
      </c>
      <c r="AG85" s="179">
        <v>62</v>
      </c>
      <c r="AH85" s="179">
        <v>446</v>
      </c>
      <c r="AI85" s="179">
        <v>16353</v>
      </c>
      <c r="AJ85" s="179">
        <v>766</v>
      </c>
      <c r="AK85" s="179">
        <v>0</v>
      </c>
      <c r="AL85" s="179">
        <v>38</v>
      </c>
      <c r="AM85" s="179">
        <v>25</v>
      </c>
      <c r="AN85" s="179">
        <v>80</v>
      </c>
      <c r="AO85" s="183">
        <f t="shared" si="35"/>
        <v>18042</v>
      </c>
      <c r="AP85" s="181">
        <v>0</v>
      </c>
      <c r="AQ85" s="22">
        <v>0</v>
      </c>
      <c r="AR85" s="182">
        <f t="shared" si="33"/>
        <v>0</v>
      </c>
      <c r="AS85" s="184">
        <v>0</v>
      </c>
      <c r="AT85" s="185">
        <f t="shared" si="34"/>
        <v>18042</v>
      </c>
      <c r="AU85" s="178">
        <v>0</v>
      </c>
      <c r="AV85" s="179">
        <v>642</v>
      </c>
      <c r="AW85" s="179">
        <f t="shared" si="38"/>
        <v>642</v>
      </c>
      <c r="AX85" s="179">
        <v>0</v>
      </c>
      <c r="AY85" s="179">
        <v>0</v>
      </c>
      <c r="AZ85" s="179">
        <v>0</v>
      </c>
      <c r="BA85" s="179">
        <v>0</v>
      </c>
      <c r="BB85" s="179">
        <f t="shared" si="39"/>
        <v>0</v>
      </c>
      <c r="BC85" s="179">
        <v>0</v>
      </c>
      <c r="BD85" s="179">
        <v>0</v>
      </c>
      <c r="BE85" s="179">
        <v>0</v>
      </c>
      <c r="BF85" s="179">
        <f t="shared" si="40"/>
        <v>0</v>
      </c>
      <c r="BG85" s="179">
        <v>0</v>
      </c>
      <c r="BH85" s="179">
        <v>0</v>
      </c>
      <c r="BI85" s="179">
        <v>0</v>
      </c>
      <c r="BJ85" s="179">
        <v>0</v>
      </c>
      <c r="BK85" s="179">
        <f t="shared" si="41"/>
        <v>0</v>
      </c>
      <c r="BL85" s="179">
        <v>0</v>
      </c>
      <c r="BM85" s="179">
        <v>0</v>
      </c>
      <c r="BN85" s="179">
        <v>0</v>
      </c>
      <c r="BO85" s="179">
        <v>0</v>
      </c>
      <c r="BP85" s="179">
        <v>0</v>
      </c>
      <c r="BQ85" s="179">
        <v>0</v>
      </c>
      <c r="BR85" s="179">
        <v>0</v>
      </c>
      <c r="BS85" s="179">
        <v>0</v>
      </c>
      <c r="BT85" s="179">
        <v>0</v>
      </c>
      <c r="BU85" s="179">
        <v>0</v>
      </c>
      <c r="BV85" s="179">
        <v>0</v>
      </c>
      <c r="BW85" s="179">
        <f t="shared" si="42"/>
        <v>0</v>
      </c>
      <c r="BX85" s="179">
        <v>0</v>
      </c>
      <c r="BY85" s="179">
        <v>0</v>
      </c>
      <c r="BZ85" s="179">
        <f t="shared" si="43"/>
        <v>0</v>
      </c>
      <c r="CA85" s="179">
        <v>0</v>
      </c>
      <c r="CB85" s="179">
        <v>0</v>
      </c>
      <c r="CC85" s="179">
        <v>0</v>
      </c>
      <c r="CD85" s="180">
        <f t="shared" si="36"/>
        <v>642</v>
      </c>
      <c r="CE85" s="184">
        <v>18684</v>
      </c>
    </row>
    <row r="86" spans="1:83" s="23" customFormat="1" ht="12" customHeight="1">
      <c r="A86" s="186" t="s">
        <v>149</v>
      </c>
      <c r="B86" s="187">
        <v>0</v>
      </c>
      <c r="C86" s="188">
        <v>0</v>
      </c>
      <c r="D86" s="188">
        <v>0</v>
      </c>
      <c r="E86" s="189">
        <f t="shared" si="37"/>
        <v>0</v>
      </c>
      <c r="F86" s="187">
        <v>0</v>
      </c>
      <c r="G86" s="188">
        <v>0</v>
      </c>
      <c r="H86" s="188">
        <v>0</v>
      </c>
      <c r="I86" s="188">
        <v>0</v>
      </c>
      <c r="J86" s="222">
        <f t="shared" si="32"/>
        <v>0</v>
      </c>
      <c r="K86" s="187">
        <v>0</v>
      </c>
      <c r="L86" s="188">
        <v>0</v>
      </c>
      <c r="M86" s="188">
        <v>0</v>
      </c>
      <c r="N86" s="188">
        <f t="shared" si="31"/>
        <v>0</v>
      </c>
      <c r="O86" s="188">
        <v>0</v>
      </c>
      <c r="P86" s="188">
        <v>0</v>
      </c>
      <c r="Q86" s="188">
        <v>0</v>
      </c>
      <c r="R86" s="188">
        <v>0</v>
      </c>
      <c r="S86" s="188">
        <v>0</v>
      </c>
      <c r="T86" s="188">
        <v>2</v>
      </c>
      <c r="U86" s="188">
        <v>0</v>
      </c>
      <c r="V86" s="188">
        <v>0</v>
      </c>
      <c r="W86" s="188">
        <v>0</v>
      </c>
      <c r="X86" s="188">
        <v>0</v>
      </c>
      <c r="Y86" s="188">
        <v>2</v>
      </c>
      <c r="Z86" s="188">
        <v>0</v>
      </c>
      <c r="AA86" s="188">
        <v>0</v>
      </c>
      <c r="AB86" s="188">
        <v>0</v>
      </c>
      <c r="AC86" s="188">
        <v>158</v>
      </c>
      <c r="AD86" s="188">
        <v>11</v>
      </c>
      <c r="AE86" s="188">
        <v>7</v>
      </c>
      <c r="AF86" s="188">
        <v>114</v>
      </c>
      <c r="AG86" s="188">
        <v>179</v>
      </c>
      <c r="AH86" s="188">
        <v>5</v>
      </c>
      <c r="AI86" s="188">
        <v>3</v>
      </c>
      <c r="AJ86" s="188">
        <v>28315</v>
      </c>
      <c r="AK86" s="188">
        <v>116</v>
      </c>
      <c r="AL86" s="188">
        <v>220</v>
      </c>
      <c r="AM86" s="188">
        <v>1</v>
      </c>
      <c r="AN86" s="188">
        <v>48</v>
      </c>
      <c r="AO86" s="193">
        <f t="shared" si="35"/>
        <v>29181</v>
      </c>
      <c r="AP86" s="190">
        <v>0</v>
      </c>
      <c r="AQ86" s="191">
        <v>0</v>
      </c>
      <c r="AR86" s="192">
        <f t="shared" si="33"/>
        <v>0</v>
      </c>
      <c r="AS86" s="194">
        <v>0</v>
      </c>
      <c r="AT86" s="195">
        <f t="shared" si="34"/>
        <v>29181</v>
      </c>
      <c r="AU86" s="187">
        <v>0</v>
      </c>
      <c r="AV86" s="188">
        <v>55</v>
      </c>
      <c r="AW86" s="188">
        <f t="shared" si="38"/>
        <v>55</v>
      </c>
      <c r="AX86" s="188">
        <v>0</v>
      </c>
      <c r="AY86" s="188">
        <v>0</v>
      </c>
      <c r="AZ86" s="188">
        <v>0</v>
      </c>
      <c r="BA86" s="188">
        <v>0</v>
      </c>
      <c r="BB86" s="188">
        <f t="shared" si="39"/>
        <v>0</v>
      </c>
      <c r="BC86" s="188">
        <v>14</v>
      </c>
      <c r="BD86" s="188">
        <v>0</v>
      </c>
      <c r="BE86" s="188">
        <v>0</v>
      </c>
      <c r="BF86" s="188">
        <f t="shared" si="40"/>
        <v>0</v>
      </c>
      <c r="BG86" s="188">
        <v>0</v>
      </c>
      <c r="BH86" s="188">
        <v>0</v>
      </c>
      <c r="BI86" s="188">
        <v>0</v>
      </c>
      <c r="BJ86" s="188">
        <v>0</v>
      </c>
      <c r="BK86" s="188">
        <f t="shared" si="41"/>
        <v>0</v>
      </c>
      <c r="BL86" s="188">
        <v>0</v>
      </c>
      <c r="BM86" s="188">
        <v>0</v>
      </c>
      <c r="BN86" s="188">
        <v>0</v>
      </c>
      <c r="BO86" s="188">
        <v>0</v>
      </c>
      <c r="BP86" s="188">
        <v>0</v>
      </c>
      <c r="BQ86" s="188">
        <v>0</v>
      </c>
      <c r="BR86" s="188">
        <v>0</v>
      </c>
      <c r="BS86" s="188">
        <v>0</v>
      </c>
      <c r="BT86" s="188">
        <v>0</v>
      </c>
      <c r="BU86" s="188">
        <v>0</v>
      </c>
      <c r="BV86" s="188">
        <v>0</v>
      </c>
      <c r="BW86" s="188">
        <f t="shared" si="42"/>
        <v>0</v>
      </c>
      <c r="BX86" s="188">
        <v>0</v>
      </c>
      <c r="BY86" s="188">
        <v>0</v>
      </c>
      <c r="BZ86" s="188">
        <f t="shared" si="43"/>
        <v>0</v>
      </c>
      <c r="CA86" s="188">
        <v>0</v>
      </c>
      <c r="CB86" s="188">
        <v>0</v>
      </c>
      <c r="CC86" s="188">
        <v>0</v>
      </c>
      <c r="CD86" s="189">
        <f t="shared" si="36"/>
        <v>69</v>
      </c>
      <c r="CE86" s="194">
        <v>29250</v>
      </c>
    </row>
    <row r="87" spans="1:83" s="23" customFormat="1" ht="12" customHeight="1">
      <c r="A87" s="177" t="s">
        <v>150</v>
      </c>
      <c r="B87" s="178">
        <v>0</v>
      </c>
      <c r="C87" s="179">
        <v>0</v>
      </c>
      <c r="D87" s="179">
        <v>0</v>
      </c>
      <c r="E87" s="180">
        <f t="shared" si="37"/>
        <v>0</v>
      </c>
      <c r="F87" s="178">
        <v>0</v>
      </c>
      <c r="G87" s="179">
        <v>0</v>
      </c>
      <c r="H87" s="179">
        <v>0</v>
      </c>
      <c r="I87" s="179">
        <v>0</v>
      </c>
      <c r="J87" s="223">
        <f t="shared" si="32"/>
        <v>0</v>
      </c>
      <c r="K87" s="178">
        <v>0</v>
      </c>
      <c r="L87" s="179">
        <v>0</v>
      </c>
      <c r="M87" s="179">
        <v>0</v>
      </c>
      <c r="N87" s="179">
        <f t="shared" si="31"/>
        <v>0</v>
      </c>
      <c r="O87" s="179">
        <v>0</v>
      </c>
      <c r="P87" s="179">
        <v>0</v>
      </c>
      <c r="Q87" s="179">
        <v>0</v>
      </c>
      <c r="R87" s="179">
        <v>0</v>
      </c>
      <c r="S87" s="179">
        <v>0</v>
      </c>
      <c r="T87" s="179">
        <v>0</v>
      </c>
      <c r="U87" s="179">
        <v>0</v>
      </c>
      <c r="V87" s="179">
        <v>0</v>
      </c>
      <c r="W87" s="179">
        <v>0</v>
      </c>
      <c r="X87" s="179">
        <v>0</v>
      </c>
      <c r="Y87" s="179">
        <v>0</v>
      </c>
      <c r="Z87" s="179">
        <v>0</v>
      </c>
      <c r="AA87" s="179">
        <v>0</v>
      </c>
      <c r="AB87" s="179">
        <v>0</v>
      </c>
      <c r="AC87" s="179">
        <v>33</v>
      </c>
      <c r="AD87" s="179">
        <v>0</v>
      </c>
      <c r="AE87" s="179">
        <v>38</v>
      </c>
      <c r="AF87" s="179">
        <v>34</v>
      </c>
      <c r="AG87" s="179">
        <v>149</v>
      </c>
      <c r="AH87" s="179">
        <v>10</v>
      </c>
      <c r="AI87" s="179">
        <v>43</v>
      </c>
      <c r="AJ87" s="179">
        <v>20970</v>
      </c>
      <c r="AK87" s="179">
        <v>62</v>
      </c>
      <c r="AL87" s="179">
        <v>8</v>
      </c>
      <c r="AM87" s="179">
        <v>72</v>
      </c>
      <c r="AN87" s="179">
        <v>2</v>
      </c>
      <c r="AO87" s="183">
        <f t="shared" si="35"/>
        <v>21421</v>
      </c>
      <c r="AP87" s="181">
        <v>0</v>
      </c>
      <c r="AQ87" s="22">
        <v>0</v>
      </c>
      <c r="AR87" s="182">
        <f t="shared" si="33"/>
        <v>0</v>
      </c>
      <c r="AS87" s="184">
        <v>85</v>
      </c>
      <c r="AT87" s="185">
        <f t="shared" si="34"/>
        <v>21506</v>
      </c>
      <c r="AU87" s="178">
        <v>0</v>
      </c>
      <c r="AV87" s="179">
        <v>0</v>
      </c>
      <c r="AW87" s="179">
        <f t="shared" si="38"/>
        <v>0</v>
      </c>
      <c r="AX87" s="179">
        <v>0</v>
      </c>
      <c r="AY87" s="179">
        <v>0</v>
      </c>
      <c r="AZ87" s="179">
        <v>0</v>
      </c>
      <c r="BA87" s="179">
        <v>0</v>
      </c>
      <c r="BB87" s="179">
        <f t="shared" si="39"/>
        <v>0</v>
      </c>
      <c r="BC87" s="179">
        <v>29</v>
      </c>
      <c r="BD87" s="179">
        <v>0</v>
      </c>
      <c r="BE87" s="179">
        <v>0</v>
      </c>
      <c r="BF87" s="179">
        <f t="shared" si="40"/>
        <v>0</v>
      </c>
      <c r="BG87" s="179">
        <v>0</v>
      </c>
      <c r="BH87" s="179">
        <v>0</v>
      </c>
      <c r="BI87" s="179">
        <v>0</v>
      </c>
      <c r="BJ87" s="179">
        <v>0</v>
      </c>
      <c r="BK87" s="179">
        <f t="shared" si="41"/>
        <v>0</v>
      </c>
      <c r="BL87" s="179">
        <v>0</v>
      </c>
      <c r="BM87" s="179">
        <v>0</v>
      </c>
      <c r="BN87" s="179">
        <v>0</v>
      </c>
      <c r="BO87" s="179">
        <v>0</v>
      </c>
      <c r="BP87" s="179">
        <v>0</v>
      </c>
      <c r="BQ87" s="179">
        <v>0</v>
      </c>
      <c r="BR87" s="179">
        <v>0</v>
      </c>
      <c r="BS87" s="179">
        <v>0</v>
      </c>
      <c r="BT87" s="179">
        <v>0</v>
      </c>
      <c r="BU87" s="179">
        <v>0</v>
      </c>
      <c r="BV87" s="179">
        <v>0</v>
      </c>
      <c r="BW87" s="179">
        <f t="shared" si="42"/>
        <v>0</v>
      </c>
      <c r="BX87" s="179">
        <v>0</v>
      </c>
      <c r="BY87" s="179">
        <v>0</v>
      </c>
      <c r="BZ87" s="179">
        <f t="shared" si="43"/>
        <v>0</v>
      </c>
      <c r="CA87" s="179">
        <v>0</v>
      </c>
      <c r="CB87" s="179">
        <v>0</v>
      </c>
      <c r="CC87" s="179">
        <v>0</v>
      </c>
      <c r="CD87" s="180">
        <f t="shared" si="36"/>
        <v>29</v>
      </c>
      <c r="CE87" s="184">
        <v>21535</v>
      </c>
    </row>
    <row r="88" spans="1:83" s="23" customFormat="1" ht="12" customHeight="1">
      <c r="A88" s="186" t="s">
        <v>151</v>
      </c>
      <c r="B88" s="187">
        <v>0</v>
      </c>
      <c r="C88" s="188">
        <v>0</v>
      </c>
      <c r="D88" s="188">
        <v>0</v>
      </c>
      <c r="E88" s="189">
        <f t="shared" si="37"/>
        <v>0</v>
      </c>
      <c r="F88" s="187">
        <v>3</v>
      </c>
      <c r="G88" s="188">
        <v>1622</v>
      </c>
      <c r="H88" s="188">
        <v>0</v>
      </c>
      <c r="I88" s="188">
        <v>0</v>
      </c>
      <c r="J88" s="222">
        <f t="shared" si="32"/>
        <v>1625</v>
      </c>
      <c r="K88" s="187">
        <v>5</v>
      </c>
      <c r="L88" s="188">
        <v>370</v>
      </c>
      <c r="M88" s="188">
        <v>240</v>
      </c>
      <c r="N88" s="188">
        <f t="shared" si="31"/>
        <v>615</v>
      </c>
      <c r="O88" s="188">
        <v>127</v>
      </c>
      <c r="P88" s="188">
        <v>8</v>
      </c>
      <c r="Q88" s="188">
        <v>31</v>
      </c>
      <c r="R88" s="188">
        <v>27</v>
      </c>
      <c r="S88" s="188">
        <v>7</v>
      </c>
      <c r="T88" s="188">
        <v>22</v>
      </c>
      <c r="U88" s="188">
        <v>656</v>
      </c>
      <c r="V88" s="188">
        <v>2</v>
      </c>
      <c r="W88" s="188">
        <v>3</v>
      </c>
      <c r="X88" s="188">
        <v>45</v>
      </c>
      <c r="Y88" s="188">
        <v>329</v>
      </c>
      <c r="Z88" s="188">
        <v>10</v>
      </c>
      <c r="AA88" s="188">
        <v>46</v>
      </c>
      <c r="AB88" s="188">
        <v>39</v>
      </c>
      <c r="AC88" s="188">
        <v>536</v>
      </c>
      <c r="AD88" s="188">
        <v>115</v>
      </c>
      <c r="AE88" s="188">
        <v>449</v>
      </c>
      <c r="AF88" s="188">
        <v>458</v>
      </c>
      <c r="AG88" s="188">
        <v>1201</v>
      </c>
      <c r="AH88" s="188">
        <v>2688</v>
      </c>
      <c r="AI88" s="188">
        <v>1472</v>
      </c>
      <c r="AJ88" s="188">
        <v>73874</v>
      </c>
      <c r="AK88" s="188">
        <v>446</v>
      </c>
      <c r="AL88" s="188">
        <v>1275</v>
      </c>
      <c r="AM88" s="188">
        <v>371</v>
      </c>
      <c r="AN88" s="188">
        <v>372</v>
      </c>
      <c r="AO88" s="193">
        <f t="shared" si="35"/>
        <v>85224</v>
      </c>
      <c r="AP88" s="190">
        <v>0</v>
      </c>
      <c r="AQ88" s="191">
        <v>0</v>
      </c>
      <c r="AR88" s="192">
        <f t="shared" si="33"/>
        <v>0</v>
      </c>
      <c r="AS88" s="194">
        <v>0</v>
      </c>
      <c r="AT88" s="195">
        <f t="shared" si="34"/>
        <v>86849</v>
      </c>
      <c r="AU88" s="187">
        <v>1</v>
      </c>
      <c r="AV88" s="188">
        <v>860</v>
      </c>
      <c r="AW88" s="188">
        <f t="shared" si="38"/>
        <v>861</v>
      </c>
      <c r="AX88" s="188">
        <v>0</v>
      </c>
      <c r="AY88" s="188">
        <v>0</v>
      </c>
      <c r="AZ88" s="188">
        <v>0</v>
      </c>
      <c r="BA88" s="188">
        <v>0</v>
      </c>
      <c r="BB88" s="188">
        <f t="shared" si="39"/>
        <v>0</v>
      </c>
      <c r="BC88" s="188">
        <v>555</v>
      </c>
      <c r="BD88" s="188">
        <v>0</v>
      </c>
      <c r="BE88" s="188">
        <v>0</v>
      </c>
      <c r="BF88" s="188">
        <f t="shared" si="40"/>
        <v>0</v>
      </c>
      <c r="BG88" s="188">
        <v>0</v>
      </c>
      <c r="BH88" s="188">
        <v>0</v>
      </c>
      <c r="BI88" s="188">
        <v>0</v>
      </c>
      <c r="BJ88" s="188">
        <v>47</v>
      </c>
      <c r="BK88" s="188">
        <f t="shared" si="41"/>
        <v>47</v>
      </c>
      <c r="BL88" s="188">
        <v>0</v>
      </c>
      <c r="BM88" s="188">
        <v>0</v>
      </c>
      <c r="BN88" s="188">
        <v>0</v>
      </c>
      <c r="BO88" s="188">
        <v>89</v>
      </c>
      <c r="BP88" s="188">
        <v>0</v>
      </c>
      <c r="BQ88" s="188">
        <v>0</v>
      </c>
      <c r="BR88" s="188">
        <v>0</v>
      </c>
      <c r="BS88" s="188">
        <v>0</v>
      </c>
      <c r="BT88" s="188">
        <v>187</v>
      </c>
      <c r="BU88" s="188">
        <v>0</v>
      </c>
      <c r="BV88" s="188">
        <v>0</v>
      </c>
      <c r="BW88" s="188">
        <f t="shared" si="42"/>
        <v>187</v>
      </c>
      <c r="BX88" s="188">
        <v>0</v>
      </c>
      <c r="BY88" s="188">
        <v>0</v>
      </c>
      <c r="BZ88" s="188">
        <f t="shared" si="43"/>
        <v>0</v>
      </c>
      <c r="CA88" s="188">
        <v>0</v>
      </c>
      <c r="CB88" s="188">
        <v>0</v>
      </c>
      <c r="CC88" s="188">
        <v>0</v>
      </c>
      <c r="CD88" s="189">
        <f t="shared" si="36"/>
        <v>1739</v>
      </c>
      <c r="CE88" s="194">
        <v>88588</v>
      </c>
    </row>
    <row r="89" spans="1:83" s="23" customFormat="1" ht="12" customHeight="1">
      <c r="A89" s="177" t="s">
        <v>152</v>
      </c>
      <c r="B89" s="178">
        <v>0</v>
      </c>
      <c r="C89" s="179">
        <v>0</v>
      </c>
      <c r="D89" s="179">
        <v>0</v>
      </c>
      <c r="E89" s="180">
        <f t="shared" si="37"/>
        <v>0</v>
      </c>
      <c r="F89" s="178">
        <v>0</v>
      </c>
      <c r="G89" s="179">
        <v>0</v>
      </c>
      <c r="H89" s="179">
        <v>0</v>
      </c>
      <c r="I89" s="179">
        <v>0</v>
      </c>
      <c r="J89" s="223">
        <f t="shared" si="32"/>
        <v>0</v>
      </c>
      <c r="K89" s="178">
        <v>0</v>
      </c>
      <c r="L89" s="179">
        <v>0</v>
      </c>
      <c r="M89" s="179">
        <v>0</v>
      </c>
      <c r="N89" s="179">
        <f t="shared" si="31"/>
        <v>0</v>
      </c>
      <c r="O89" s="179">
        <v>0</v>
      </c>
      <c r="P89" s="179">
        <v>0</v>
      </c>
      <c r="Q89" s="179">
        <v>0</v>
      </c>
      <c r="R89" s="179">
        <v>0</v>
      </c>
      <c r="S89" s="179">
        <v>0</v>
      </c>
      <c r="T89" s="179">
        <v>0</v>
      </c>
      <c r="U89" s="179">
        <v>0</v>
      </c>
      <c r="V89" s="179">
        <v>0</v>
      </c>
      <c r="W89" s="179">
        <v>0</v>
      </c>
      <c r="X89" s="179">
        <v>0</v>
      </c>
      <c r="Y89" s="179">
        <v>0</v>
      </c>
      <c r="Z89" s="179">
        <v>0</v>
      </c>
      <c r="AA89" s="179">
        <v>0</v>
      </c>
      <c r="AB89" s="179">
        <v>0</v>
      </c>
      <c r="AC89" s="179">
        <v>0</v>
      </c>
      <c r="AD89" s="179">
        <v>2</v>
      </c>
      <c r="AE89" s="179">
        <v>0</v>
      </c>
      <c r="AF89" s="179">
        <v>0</v>
      </c>
      <c r="AG89" s="179">
        <v>0</v>
      </c>
      <c r="AH89" s="179">
        <v>0</v>
      </c>
      <c r="AI89" s="179">
        <v>0</v>
      </c>
      <c r="AJ89" s="179">
        <v>91</v>
      </c>
      <c r="AK89" s="179">
        <v>115003</v>
      </c>
      <c r="AL89" s="179">
        <v>0</v>
      </c>
      <c r="AM89" s="179">
        <v>0</v>
      </c>
      <c r="AN89" s="179">
        <v>0</v>
      </c>
      <c r="AO89" s="183">
        <f t="shared" si="35"/>
        <v>115096</v>
      </c>
      <c r="AP89" s="181">
        <v>0</v>
      </c>
      <c r="AQ89" s="22">
        <v>0</v>
      </c>
      <c r="AR89" s="182">
        <f t="shared" si="33"/>
        <v>0</v>
      </c>
      <c r="AS89" s="184">
        <v>0</v>
      </c>
      <c r="AT89" s="185">
        <f t="shared" si="34"/>
        <v>115096</v>
      </c>
      <c r="AU89" s="178">
        <v>0</v>
      </c>
      <c r="AV89" s="179">
        <v>0</v>
      </c>
      <c r="AW89" s="179">
        <f t="shared" si="38"/>
        <v>0</v>
      </c>
      <c r="AX89" s="179">
        <v>0</v>
      </c>
      <c r="AY89" s="179">
        <v>0</v>
      </c>
      <c r="AZ89" s="179">
        <v>0</v>
      </c>
      <c r="BA89" s="179">
        <v>0</v>
      </c>
      <c r="BB89" s="179">
        <f t="shared" si="39"/>
        <v>0</v>
      </c>
      <c r="BC89" s="179">
        <v>0</v>
      </c>
      <c r="BD89" s="179">
        <v>0</v>
      </c>
      <c r="BE89" s="179">
        <v>0</v>
      </c>
      <c r="BF89" s="179">
        <f t="shared" si="40"/>
        <v>0</v>
      </c>
      <c r="BG89" s="179">
        <v>0</v>
      </c>
      <c r="BH89" s="179">
        <v>0</v>
      </c>
      <c r="BI89" s="179">
        <v>0</v>
      </c>
      <c r="BJ89" s="179">
        <v>0</v>
      </c>
      <c r="BK89" s="179">
        <f t="shared" si="41"/>
        <v>0</v>
      </c>
      <c r="BL89" s="179">
        <v>0</v>
      </c>
      <c r="BM89" s="179">
        <v>0</v>
      </c>
      <c r="BN89" s="179">
        <v>0</v>
      </c>
      <c r="BO89" s="179">
        <v>0</v>
      </c>
      <c r="BP89" s="179">
        <v>0</v>
      </c>
      <c r="BQ89" s="179">
        <v>0</v>
      </c>
      <c r="BR89" s="179">
        <v>0</v>
      </c>
      <c r="BS89" s="179">
        <v>0</v>
      </c>
      <c r="BT89" s="179">
        <v>0</v>
      </c>
      <c r="BU89" s="179">
        <v>0</v>
      </c>
      <c r="BV89" s="179">
        <v>0</v>
      </c>
      <c r="BW89" s="179">
        <f t="shared" si="42"/>
        <v>0</v>
      </c>
      <c r="BX89" s="179">
        <v>0</v>
      </c>
      <c r="BY89" s="179">
        <v>0</v>
      </c>
      <c r="BZ89" s="179">
        <f t="shared" si="43"/>
        <v>0</v>
      </c>
      <c r="CA89" s="179">
        <v>0</v>
      </c>
      <c r="CB89" s="179">
        <v>0</v>
      </c>
      <c r="CC89" s="179">
        <v>0</v>
      </c>
      <c r="CD89" s="180">
        <f t="shared" si="36"/>
        <v>0</v>
      </c>
      <c r="CE89" s="184">
        <v>115096</v>
      </c>
    </row>
    <row r="90" spans="1:83" s="23" customFormat="1" ht="12" customHeight="1">
      <c r="A90" s="186" t="s">
        <v>153</v>
      </c>
      <c r="B90" s="187">
        <v>0</v>
      </c>
      <c r="C90" s="188">
        <v>0</v>
      </c>
      <c r="D90" s="188">
        <v>0</v>
      </c>
      <c r="E90" s="189">
        <f t="shared" si="37"/>
        <v>0</v>
      </c>
      <c r="F90" s="187">
        <v>0</v>
      </c>
      <c r="G90" s="188">
        <v>0</v>
      </c>
      <c r="H90" s="188">
        <v>0</v>
      </c>
      <c r="I90" s="188">
        <v>0</v>
      </c>
      <c r="J90" s="222">
        <f t="shared" si="32"/>
        <v>0</v>
      </c>
      <c r="K90" s="187">
        <v>0</v>
      </c>
      <c r="L90" s="188">
        <v>0</v>
      </c>
      <c r="M90" s="188">
        <v>0</v>
      </c>
      <c r="N90" s="188">
        <f t="shared" si="31"/>
        <v>0</v>
      </c>
      <c r="O90" s="188">
        <v>0</v>
      </c>
      <c r="P90" s="188">
        <v>0</v>
      </c>
      <c r="Q90" s="188">
        <v>11</v>
      </c>
      <c r="R90" s="188">
        <v>0</v>
      </c>
      <c r="S90" s="188">
        <v>0</v>
      </c>
      <c r="T90" s="188">
        <v>4</v>
      </c>
      <c r="U90" s="188">
        <v>0</v>
      </c>
      <c r="V90" s="188">
        <v>0</v>
      </c>
      <c r="W90" s="188">
        <v>0</v>
      </c>
      <c r="X90" s="188">
        <v>0</v>
      </c>
      <c r="Y90" s="188">
        <v>3</v>
      </c>
      <c r="Z90" s="188">
        <v>0</v>
      </c>
      <c r="AA90" s="188">
        <v>0</v>
      </c>
      <c r="AB90" s="188">
        <v>0</v>
      </c>
      <c r="AC90" s="188">
        <v>179</v>
      </c>
      <c r="AD90" s="188">
        <v>174</v>
      </c>
      <c r="AE90" s="188">
        <v>0</v>
      </c>
      <c r="AF90" s="188">
        <v>1</v>
      </c>
      <c r="AG90" s="188">
        <v>213</v>
      </c>
      <c r="AH90" s="188">
        <v>0</v>
      </c>
      <c r="AI90" s="188">
        <v>1</v>
      </c>
      <c r="AJ90" s="188">
        <v>214</v>
      </c>
      <c r="AK90" s="188">
        <v>50059</v>
      </c>
      <c r="AL90" s="188">
        <v>347</v>
      </c>
      <c r="AM90" s="188">
        <v>1</v>
      </c>
      <c r="AN90" s="188">
        <v>3</v>
      </c>
      <c r="AO90" s="193">
        <f t="shared" si="35"/>
        <v>51210</v>
      </c>
      <c r="AP90" s="190">
        <v>0</v>
      </c>
      <c r="AQ90" s="191">
        <v>0</v>
      </c>
      <c r="AR90" s="192">
        <f t="shared" si="33"/>
        <v>0</v>
      </c>
      <c r="AS90" s="194">
        <v>0</v>
      </c>
      <c r="AT90" s="195">
        <f t="shared" si="34"/>
        <v>51210</v>
      </c>
      <c r="AU90" s="187">
        <v>0</v>
      </c>
      <c r="AV90" s="188">
        <v>0</v>
      </c>
      <c r="AW90" s="188">
        <f t="shared" si="38"/>
        <v>0</v>
      </c>
      <c r="AX90" s="188">
        <v>0</v>
      </c>
      <c r="AY90" s="188">
        <v>0</v>
      </c>
      <c r="AZ90" s="188">
        <v>0</v>
      </c>
      <c r="BA90" s="188">
        <v>0</v>
      </c>
      <c r="BB90" s="188">
        <f t="shared" si="39"/>
        <v>0</v>
      </c>
      <c r="BC90" s="188">
        <v>8</v>
      </c>
      <c r="BD90" s="188">
        <v>0</v>
      </c>
      <c r="BE90" s="188">
        <v>0</v>
      </c>
      <c r="BF90" s="188">
        <f t="shared" si="40"/>
        <v>0</v>
      </c>
      <c r="BG90" s="188">
        <v>0</v>
      </c>
      <c r="BH90" s="188">
        <v>0</v>
      </c>
      <c r="BI90" s="188">
        <v>0</v>
      </c>
      <c r="BJ90" s="188">
        <v>0</v>
      </c>
      <c r="BK90" s="188">
        <f t="shared" si="41"/>
        <v>0</v>
      </c>
      <c r="BL90" s="188">
        <v>0</v>
      </c>
      <c r="BM90" s="188">
        <v>0</v>
      </c>
      <c r="BN90" s="188">
        <v>0</v>
      </c>
      <c r="BO90" s="188">
        <v>0</v>
      </c>
      <c r="BP90" s="188">
        <v>0</v>
      </c>
      <c r="BQ90" s="188">
        <v>49</v>
      </c>
      <c r="BR90" s="188">
        <v>0</v>
      </c>
      <c r="BS90" s="188">
        <v>0</v>
      </c>
      <c r="BT90" s="188">
        <v>0</v>
      </c>
      <c r="BU90" s="188">
        <v>0</v>
      </c>
      <c r="BV90" s="188">
        <v>0</v>
      </c>
      <c r="BW90" s="188">
        <f t="shared" si="42"/>
        <v>0</v>
      </c>
      <c r="BX90" s="188">
        <v>0</v>
      </c>
      <c r="BY90" s="188">
        <v>0</v>
      </c>
      <c r="BZ90" s="188">
        <f t="shared" si="43"/>
        <v>0</v>
      </c>
      <c r="CA90" s="188">
        <v>0</v>
      </c>
      <c r="CB90" s="188">
        <v>0</v>
      </c>
      <c r="CC90" s="188">
        <v>0</v>
      </c>
      <c r="CD90" s="189">
        <f t="shared" si="36"/>
        <v>57</v>
      </c>
      <c r="CE90" s="194">
        <v>51267</v>
      </c>
    </row>
    <row r="91" spans="1:83" s="23" customFormat="1" ht="12" customHeight="1">
      <c r="A91" s="177" t="s">
        <v>154</v>
      </c>
      <c r="B91" s="178">
        <v>0</v>
      </c>
      <c r="C91" s="179">
        <v>0</v>
      </c>
      <c r="D91" s="179">
        <v>0</v>
      </c>
      <c r="E91" s="180">
        <f t="shared" si="37"/>
        <v>0</v>
      </c>
      <c r="F91" s="178">
        <v>1</v>
      </c>
      <c r="G91" s="179">
        <v>0</v>
      </c>
      <c r="H91" s="179">
        <v>0</v>
      </c>
      <c r="I91" s="179">
        <v>0</v>
      </c>
      <c r="J91" s="223">
        <f t="shared" si="32"/>
        <v>1</v>
      </c>
      <c r="K91" s="178">
        <v>0</v>
      </c>
      <c r="L91" s="179">
        <v>0</v>
      </c>
      <c r="M91" s="179">
        <v>0</v>
      </c>
      <c r="N91" s="179">
        <f t="shared" si="31"/>
        <v>0</v>
      </c>
      <c r="O91" s="179">
        <v>0</v>
      </c>
      <c r="P91" s="179">
        <v>0</v>
      </c>
      <c r="Q91" s="179">
        <v>32</v>
      </c>
      <c r="R91" s="179">
        <v>0</v>
      </c>
      <c r="S91" s="179">
        <v>66</v>
      </c>
      <c r="T91" s="179">
        <v>4</v>
      </c>
      <c r="U91" s="179">
        <v>0</v>
      </c>
      <c r="V91" s="179">
        <v>0</v>
      </c>
      <c r="W91" s="179">
        <v>0</v>
      </c>
      <c r="X91" s="179">
        <v>0</v>
      </c>
      <c r="Y91" s="179">
        <v>2</v>
      </c>
      <c r="Z91" s="179">
        <v>26</v>
      </c>
      <c r="AA91" s="179">
        <v>0</v>
      </c>
      <c r="AB91" s="179">
        <v>0</v>
      </c>
      <c r="AC91" s="179">
        <v>736</v>
      </c>
      <c r="AD91" s="179">
        <v>70</v>
      </c>
      <c r="AE91" s="179">
        <v>16</v>
      </c>
      <c r="AF91" s="179">
        <v>183</v>
      </c>
      <c r="AG91" s="179">
        <v>238</v>
      </c>
      <c r="AH91" s="179">
        <v>168</v>
      </c>
      <c r="AI91" s="179">
        <v>239</v>
      </c>
      <c r="AJ91" s="179">
        <v>1560</v>
      </c>
      <c r="AK91" s="179">
        <v>1044</v>
      </c>
      <c r="AL91" s="179">
        <v>74077</v>
      </c>
      <c r="AM91" s="179">
        <v>20</v>
      </c>
      <c r="AN91" s="179">
        <v>20</v>
      </c>
      <c r="AO91" s="183">
        <f t="shared" si="35"/>
        <v>78501</v>
      </c>
      <c r="AP91" s="181">
        <v>0</v>
      </c>
      <c r="AQ91" s="22">
        <v>0</v>
      </c>
      <c r="AR91" s="182">
        <f t="shared" si="33"/>
        <v>0</v>
      </c>
      <c r="AS91" s="184">
        <v>0</v>
      </c>
      <c r="AT91" s="185">
        <f t="shared" si="34"/>
        <v>78502</v>
      </c>
      <c r="AU91" s="178">
        <v>866</v>
      </c>
      <c r="AV91" s="179">
        <v>0</v>
      </c>
      <c r="AW91" s="179">
        <f t="shared" si="38"/>
        <v>866</v>
      </c>
      <c r="AX91" s="179">
        <v>0</v>
      </c>
      <c r="AY91" s="179">
        <v>0</v>
      </c>
      <c r="AZ91" s="179">
        <v>0</v>
      </c>
      <c r="BA91" s="179">
        <v>0</v>
      </c>
      <c r="BB91" s="179">
        <f t="shared" si="39"/>
        <v>0</v>
      </c>
      <c r="BC91" s="179">
        <v>37</v>
      </c>
      <c r="BD91" s="179">
        <v>0</v>
      </c>
      <c r="BE91" s="179">
        <v>0</v>
      </c>
      <c r="BF91" s="179">
        <f t="shared" si="40"/>
        <v>0</v>
      </c>
      <c r="BG91" s="179">
        <v>0</v>
      </c>
      <c r="BH91" s="179">
        <v>0</v>
      </c>
      <c r="BI91" s="179">
        <v>0</v>
      </c>
      <c r="BJ91" s="179">
        <v>0</v>
      </c>
      <c r="BK91" s="179">
        <f t="shared" si="41"/>
        <v>0</v>
      </c>
      <c r="BL91" s="179">
        <v>0</v>
      </c>
      <c r="BM91" s="179">
        <v>0</v>
      </c>
      <c r="BN91" s="179">
        <v>0</v>
      </c>
      <c r="BO91" s="179">
        <v>0</v>
      </c>
      <c r="BP91" s="179">
        <v>0</v>
      </c>
      <c r="BQ91" s="179">
        <v>0</v>
      </c>
      <c r="BR91" s="179">
        <v>0</v>
      </c>
      <c r="BS91" s="179">
        <v>0</v>
      </c>
      <c r="BT91" s="179">
        <v>0</v>
      </c>
      <c r="BU91" s="179">
        <v>0</v>
      </c>
      <c r="BV91" s="179">
        <v>0</v>
      </c>
      <c r="BW91" s="179">
        <f t="shared" si="42"/>
        <v>0</v>
      </c>
      <c r="BX91" s="179">
        <v>0</v>
      </c>
      <c r="BY91" s="179">
        <v>0</v>
      </c>
      <c r="BZ91" s="179">
        <f t="shared" si="43"/>
        <v>0</v>
      </c>
      <c r="CA91" s="179">
        <v>0</v>
      </c>
      <c r="CB91" s="179">
        <v>0</v>
      </c>
      <c r="CC91" s="179">
        <v>0</v>
      </c>
      <c r="CD91" s="180">
        <f t="shared" si="36"/>
        <v>903</v>
      </c>
      <c r="CE91" s="184">
        <v>79405</v>
      </c>
    </row>
    <row r="92" spans="1:83" s="23" customFormat="1" ht="12" customHeight="1">
      <c r="A92" s="186" t="s">
        <v>155</v>
      </c>
      <c r="B92" s="187">
        <v>0</v>
      </c>
      <c r="C92" s="188">
        <v>0</v>
      </c>
      <c r="D92" s="188">
        <v>0</v>
      </c>
      <c r="E92" s="189">
        <f t="shared" si="37"/>
        <v>0</v>
      </c>
      <c r="F92" s="187">
        <v>0</v>
      </c>
      <c r="G92" s="188">
        <v>0</v>
      </c>
      <c r="H92" s="188">
        <v>0</v>
      </c>
      <c r="I92" s="188">
        <v>0</v>
      </c>
      <c r="J92" s="222">
        <f t="shared" si="32"/>
        <v>0</v>
      </c>
      <c r="K92" s="187">
        <v>0</v>
      </c>
      <c r="L92" s="188">
        <v>0</v>
      </c>
      <c r="M92" s="188">
        <v>0</v>
      </c>
      <c r="N92" s="188">
        <f t="shared" si="31"/>
        <v>0</v>
      </c>
      <c r="O92" s="188">
        <v>0</v>
      </c>
      <c r="P92" s="188">
        <v>0</v>
      </c>
      <c r="Q92" s="188">
        <v>7</v>
      </c>
      <c r="R92" s="188">
        <v>0</v>
      </c>
      <c r="S92" s="188">
        <v>0</v>
      </c>
      <c r="T92" s="188">
        <v>0</v>
      </c>
      <c r="U92" s="188">
        <v>0</v>
      </c>
      <c r="V92" s="188">
        <v>0</v>
      </c>
      <c r="W92" s="188">
        <v>0</v>
      </c>
      <c r="X92" s="188">
        <v>0</v>
      </c>
      <c r="Y92" s="188">
        <v>3</v>
      </c>
      <c r="Z92" s="188">
        <v>0</v>
      </c>
      <c r="AA92" s="188">
        <v>0</v>
      </c>
      <c r="AB92" s="188">
        <v>0</v>
      </c>
      <c r="AC92" s="188">
        <v>110</v>
      </c>
      <c r="AD92" s="188">
        <v>0</v>
      </c>
      <c r="AE92" s="188">
        <v>11</v>
      </c>
      <c r="AF92" s="188">
        <v>43</v>
      </c>
      <c r="AG92" s="188">
        <v>233</v>
      </c>
      <c r="AH92" s="188">
        <v>24</v>
      </c>
      <c r="AI92" s="188">
        <v>106</v>
      </c>
      <c r="AJ92" s="188">
        <v>179</v>
      </c>
      <c r="AK92" s="188">
        <v>317</v>
      </c>
      <c r="AL92" s="188">
        <v>285</v>
      </c>
      <c r="AM92" s="188">
        <v>46830</v>
      </c>
      <c r="AN92" s="188">
        <v>109</v>
      </c>
      <c r="AO92" s="193">
        <f t="shared" si="35"/>
        <v>48257</v>
      </c>
      <c r="AP92" s="190">
        <v>0</v>
      </c>
      <c r="AQ92" s="191">
        <v>0</v>
      </c>
      <c r="AR92" s="192">
        <f t="shared" si="33"/>
        <v>0</v>
      </c>
      <c r="AS92" s="194">
        <v>0</v>
      </c>
      <c r="AT92" s="195">
        <f t="shared" si="34"/>
        <v>48257</v>
      </c>
      <c r="AU92" s="187">
        <v>0</v>
      </c>
      <c r="AV92" s="188">
        <v>0</v>
      </c>
      <c r="AW92" s="188">
        <f t="shared" si="38"/>
        <v>0</v>
      </c>
      <c r="AX92" s="188">
        <v>0</v>
      </c>
      <c r="AY92" s="188">
        <v>0</v>
      </c>
      <c r="AZ92" s="188">
        <v>0</v>
      </c>
      <c r="BA92" s="188">
        <v>0</v>
      </c>
      <c r="BB92" s="188">
        <f t="shared" si="39"/>
        <v>0</v>
      </c>
      <c r="BC92" s="188">
        <v>183</v>
      </c>
      <c r="BD92" s="188">
        <v>0</v>
      </c>
      <c r="BE92" s="188">
        <v>0</v>
      </c>
      <c r="BF92" s="188">
        <f t="shared" si="40"/>
        <v>0</v>
      </c>
      <c r="BG92" s="188">
        <v>0</v>
      </c>
      <c r="BH92" s="188">
        <v>0</v>
      </c>
      <c r="BI92" s="188">
        <v>0</v>
      </c>
      <c r="BJ92" s="188">
        <v>0</v>
      </c>
      <c r="BK92" s="188">
        <f t="shared" si="41"/>
        <v>0</v>
      </c>
      <c r="BL92" s="188">
        <v>0</v>
      </c>
      <c r="BM92" s="188">
        <v>0</v>
      </c>
      <c r="BN92" s="188">
        <v>0</v>
      </c>
      <c r="BO92" s="188">
        <v>0</v>
      </c>
      <c r="BP92" s="188">
        <v>0</v>
      </c>
      <c r="BQ92" s="188">
        <v>0</v>
      </c>
      <c r="BR92" s="188">
        <v>0</v>
      </c>
      <c r="BS92" s="188">
        <v>0</v>
      </c>
      <c r="BT92" s="188">
        <v>0</v>
      </c>
      <c r="BU92" s="188">
        <v>0</v>
      </c>
      <c r="BV92" s="188">
        <v>0</v>
      </c>
      <c r="BW92" s="188">
        <f t="shared" si="42"/>
        <v>0</v>
      </c>
      <c r="BX92" s="188">
        <v>0</v>
      </c>
      <c r="BY92" s="188">
        <v>0</v>
      </c>
      <c r="BZ92" s="188">
        <f t="shared" si="43"/>
        <v>0</v>
      </c>
      <c r="CA92" s="188">
        <v>0</v>
      </c>
      <c r="CB92" s="188">
        <v>0</v>
      </c>
      <c r="CC92" s="188">
        <v>0</v>
      </c>
      <c r="CD92" s="189">
        <f t="shared" si="36"/>
        <v>183</v>
      </c>
      <c r="CE92" s="194">
        <v>48440</v>
      </c>
    </row>
    <row r="93" spans="1:83" s="23" customFormat="1" ht="12" customHeight="1">
      <c r="A93" s="177" t="s">
        <v>156</v>
      </c>
      <c r="B93" s="178">
        <v>0</v>
      </c>
      <c r="C93" s="179">
        <v>0</v>
      </c>
      <c r="D93" s="179">
        <v>0</v>
      </c>
      <c r="E93" s="180">
        <f t="shared" si="37"/>
        <v>0</v>
      </c>
      <c r="F93" s="178">
        <v>0</v>
      </c>
      <c r="G93" s="179">
        <v>0</v>
      </c>
      <c r="H93" s="179">
        <v>0</v>
      </c>
      <c r="I93" s="179">
        <v>0</v>
      </c>
      <c r="J93" s="223">
        <f t="shared" si="32"/>
        <v>0</v>
      </c>
      <c r="K93" s="178">
        <v>0</v>
      </c>
      <c r="L93" s="179">
        <v>0</v>
      </c>
      <c r="M93" s="179">
        <v>0</v>
      </c>
      <c r="N93" s="179">
        <f t="shared" ref="N93:N94" si="44">SUM(K93:M93)</f>
        <v>0</v>
      </c>
      <c r="O93" s="179">
        <v>0</v>
      </c>
      <c r="P93" s="179">
        <v>0</v>
      </c>
      <c r="Q93" s="179">
        <v>80</v>
      </c>
      <c r="R93" s="179">
        <v>1</v>
      </c>
      <c r="S93" s="179">
        <v>1</v>
      </c>
      <c r="T93" s="179">
        <v>117</v>
      </c>
      <c r="U93" s="179">
        <v>0</v>
      </c>
      <c r="V93" s="179">
        <v>0</v>
      </c>
      <c r="W93" s="179">
        <v>0</v>
      </c>
      <c r="X93" s="179">
        <v>0</v>
      </c>
      <c r="Y93" s="179">
        <v>2</v>
      </c>
      <c r="Z93" s="179">
        <v>2</v>
      </c>
      <c r="AA93" s="179">
        <v>0</v>
      </c>
      <c r="AB93" s="179">
        <v>0</v>
      </c>
      <c r="AC93" s="179">
        <v>340</v>
      </c>
      <c r="AD93" s="179">
        <v>4</v>
      </c>
      <c r="AE93" s="179">
        <v>5</v>
      </c>
      <c r="AF93" s="179">
        <v>1</v>
      </c>
      <c r="AG93" s="179">
        <v>253</v>
      </c>
      <c r="AH93" s="179">
        <v>30</v>
      </c>
      <c r="AI93" s="179">
        <v>125</v>
      </c>
      <c r="AJ93" s="179">
        <v>203</v>
      </c>
      <c r="AK93" s="179">
        <v>2</v>
      </c>
      <c r="AL93" s="179">
        <v>4</v>
      </c>
      <c r="AM93" s="179">
        <v>50</v>
      </c>
      <c r="AN93" s="179">
        <v>38142</v>
      </c>
      <c r="AO93" s="183">
        <f t="shared" si="35"/>
        <v>39362</v>
      </c>
      <c r="AP93" s="181">
        <v>0</v>
      </c>
      <c r="AQ93" s="22">
        <v>0</v>
      </c>
      <c r="AR93" s="182">
        <f t="shared" si="33"/>
        <v>0</v>
      </c>
      <c r="AS93" s="184">
        <v>0</v>
      </c>
      <c r="AT93" s="185">
        <f t="shared" si="34"/>
        <v>39362</v>
      </c>
      <c r="AU93" s="178">
        <v>0</v>
      </c>
      <c r="AV93" s="179">
        <v>982</v>
      </c>
      <c r="AW93" s="179">
        <f t="shared" si="38"/>
        <v>982</v>
      </c>
      <c r="AX93" s="179">
        <v>0</v>
      </c>
      <c r="AY93" s="179">
        <v>0</v>
      </c>
      <c r="AZ93" s="179">
        <v>0</v>
      </c>
      <c r="BA93" s="179">
        <v>0</v>
      </c>
      <c r="BB93" s="179">
        <f t="shared" si="39"/>
        <v>0</v>
      </c>
      <c r="BC93" s="179">
        <v>36</v>
      </c>
      <c r="BD93" s="179">
        <v>0</v>
      </c>
      <c r="BE93" s="179">
        <v>0</v>
      </c>
      <c r="BF93" s="179">
        <f t="shared" si="40"/>
        <v>0</v>
      </c>
      <c r="BG93" s="179">
        <v>0</v>
      </c>
      <c r="BH93" s="179">
        <v>0</v>
      </c>
      <c r="BI93" s="179">
        <v>0</v>
      </c>
      <c r="BJ93" s="179">
        <v>0</v>
      </c>
      <c r="BK93" s="179">
        <f t="shared" si="41"/>
        <v>0</v>
      </c>
      <c r="BL93" s="179">
        <v>0</v>
      </c>
      <c r="BM93" s="179">
        <v>0</v>
      </c>
      <c r="BN93" s="179">
        <v>0</v>
      </c>
      <c r="BO93" s="179">
        <v>0</v>
      </c>
      <c r="BP93" s="179">
        <v>0</v>
      </c>
      <c r="BQ93" s="179">
        <v>0</v>
      </c>
      <c r="BR93" s="179">
        <v>0</v>
      </c>
      <c r="BS93" s="179">
        <v>0</v>
      </c>
      <c r="BT93" s="179">
        <v>0</v>
      </c>
      <c r="BU93" s="179">
        <v>0</v>
      </c>
      <c r="BV93" s="179">
        <v>0</v>
      </c>
      <c r="BW93" s="179">
        <f t="shared" si="42"/>
        <v>0</v>
      </c>
      <c r="BX93" s="179">
        <v>0</v>
      </c>
      <c r="BY93" s="179">
        <v>0</v>
      </c>
      <c r="BZ93" s="179">
        <f t="shared" si="43"/>
        <v>0</v>
      </c>
      <c r="CA93" s="179">
        <v>0</v>
      </c>
      <c r="CB93" s="179">
        <v>0</v>
      </c>
      <c r="CC93" s="179">
        <v>0</v>
      </c>
      <c r="CD93" s="180">
        <f t="shared" si="36"/>
        <v>1018</v>
      </c>
      <c r="CE93" s="184">
        <v>40380</v>
      </c>
    </row>
    <row r="94" spans="1:83" s="23" customFormat="1" ht="12" customHeight="1">
      <c r="A94" s="186" t="s">
        <v>157</v>
      </c>
      <c r="B94" s="187">
        <v>0</v>
      </c>
      <c r="C94" s="188">
        <v>0</v>
      </c>
      <c r="D94" s="188">
        <v>0</v>
      </c>
      <c r="E94" s="189">
        <f t="shared" si="37"/>
        <v>0</v>
      </c>
      <c r="F94" s="187">
        <v>2</v>
      </c>
      <c r="G94" s="188">
        <v>0</v>
      </c>
      <c r="H94" s="188">
        <v>0</v>
      </c>
      <c r="I94" s="188">
        <v>0</v>
      </c>
      <c r="J94" s="222">
        <f t="shared" si="32"/>
        <v>2</v>
      </c>
      <c r="K94" s="187">
        <v>0</v>
      </c>
      <c r="L94" s="188">
        <v>0</v>
      </c>
      <c r="M94" s="188">
        <v>8</v>
      </c>
      <c r="N94" s="188">
        <f t="shared" si="44"/>
        <v>8</v>
      </c>
      <c r="O94" s="188">
        <v>0</v>
      </c>
      <c r="P94" s="188">
        <v>0</v>
      </c>
      <c r="Q94" s="188">
        <v>153</v>
      </c>
      <c r="R94" s="188">
        <v>71</v>
      </c>
      <c r="S94" s="188">
        <v>69</v>
      </c>
      <c r="T94" s="188">
        <v>31</v>
      </c>
      <c r="U94" s="188">
        <v>82</v>
      </c>
      <c r="V94" s="188">
        <v>169</v>
      </c>
      <c r="W94" s="188">
        <v>2</v>
      </c>
      <c r="X94" s="188">
        <v>0</v>
      </c>
      <c r="Y94" s="188">
        <v>107</v>
      </c>
      <c r="Z94" s="188">
        <v>31</v>
      </c>
      <c r="AA94" s="188">
        <v>639</v>
      </c>
      <c r="AB94" s="188">
        <v>588</v>
      </c>
      <c r="AC94" s="188">
        <v>465</v>
      </c>
      <c r="AD94" s="188">
        <v>169</v>
      </c>
      <c r="AE94" s="188">
        <v>2</v>
      </c>
      <c r="AF94" s="188">
        <v>5</v>
      </c>
      <c r="AG94" s="188">
        <v>162</v>
      </c>
      <c r="AH94" s="188">
        <v>247</v>
      </c>
      <c r="AI94" s="188">
        <v>15</v>
      </c>
      <c r="AJ94" s="188">
        <v>32</v>
      </c>
      <c r="AK94" s="188">
        <v>0</v>
      </c>
      <c r="AL94" s="188">
        <v>3</v>
      </c>
      <c r="AM94" s="188">
        <v>92</v>
      </c>
      <c r="AN94" s="188">
        <v>28295</v>
      </c>
      <c r="AO94" s="193">
        <f t="shared" si="35"/>
        <v>31437</v>
      </c>
      <c r="AP94" s="190">
        <v>0</v>
      </c>
      <c r="AQ94" s="191">
        <v>0</v>
      </c>
      <c r="AR94" s="192">
        <f t="shared" si="33"/>
        <v>0</v>
      </c>
      <c r="AS94" s="194">
        <v>0</v>
      </c>
      <c r="AT94" s="195">
        <f t="shared" si="34"/>
        <v>31439</v>
      </c>
      <c r="AU94" s="187">
        <v>38</v>
      </c>
      <c r="AV94" s="188">
        <v>230</v>
      </c>
      <c r="AW94" s="188">
        <f t="shared" si="38"/>
        <v>268</v>
      </c>
      <c r="AX94" s="188">
        <v>0</v>
      </c>
      <c r="AY94" s="188">
        <v>0</v>
      </c>
      <c r="AZ94" s="188">
        <v>0</v>
      </c>
      <c r="BA94" s="188">
        <v>0</v>
      </c>
      <c r="BB94" s="188">
        <f t="shared" si="39"/>
        <v>0</v>
      </c>
      <c r="BC94" s="188">
        <v>0</v>
      </c>
      <c r="BD94" s="188">
        <v>0</v>
      </c>
      <c r="BE94" s="188">
        <v>0</v>
      </c>
      <c r="BF94" s="188">
        <f t="shared" si="40"/>
        <v>0</v>
      </c>
      <c r="BG94" s="188">
        <v>0</v>
      </c>
      <c r="BH94" s="188">
        <v>0</v>
      </c>
      <c r="BI94" s="188">
        <v>0</v>
      </c>
      <c r="BJ94" s="188">
        <v>0</v>
      </c>
      <c r="BK94" s="188">
        <f t="shared" si="41"/>
        <v>0</v>
      </c>
      <c r="BL94" s="188">
        <v>0</v>
      </c>
      <c r="BM94" s="188">
        <v>0</v>
      </c>
      <c r="BN94" s="188">
        <v>0</v>
      </c>
      <c r="BO94" s="188">
        <v>0</v>
      </c>
      <c r="BP94" s="188">
        <v>0</v>
      </c>
      <c r="BQ94" s="188">
        <v>0</v>
      </c>
      <c r="BR94" s="188">
        <v>0</v>
      </c>
      <c r="BS94" s="188">
        <v>0</v>
      </c>
      <c r="BT94" s="188">
        <v>0</v>
      </c>
      <c r="BU94" s="188">
        <v>0</v>
      </c>
      <c r="BV94" s="188">
        <v>0</v>
      </c>
      <c r="BW94" s="188">
        <f t="shared" si="42"/>
        <v>0</v>
      </c>
      <c r="BX94" s="188">
        <v>0</v>
      </c>
      <c r="BY94" s="188">
        <v>0</v>
      </c>
      <c r="BZ94" s="188">
        <f t="shared" si="43"/>
        <v>0</v>
      </c>
      <c r="CA94" s="188">
        <v>0</v>
      </c>
      <c r="CB94" s="188">
        <v>0</v>
      </c>
      <c r="CC94" s="188">
        <v>0</v>
      </c>
      <c r="CD94" s="189">
        <f t="shared" si="36"/>
        <v>268</v>
      </c>
      <c r="CE94" s="194">
        <v>31707</v>
      </c>
    </row>
    <row r="95" spans="1:83" s="23" customFormat="1" ht="12" customHeight="1">
      <c r="A95" s="162" t="s">
        <v>335</v>
      </c>
      <c r="B95" s="224">
        <f>SUM(B96:B98)</f>
        <v>1785</v>
      </c>
      <c r="C95" s="225">
        <f t="shared" ref="C95:AI95" si="45">SUM(C96:C98)</f>
        <v>3452</v>
      </c>
      <c r="D95" s="225">
        <f t="shared" si="45"/>
        <v>208</v>
      </c>
      <c r="E95" s="226">
        <f t="shared" si="45"/>
        <v>5445</v>
      </c>
      <c r="F95" s="224">
        <f t="shared" si="45"/>
        <v>0</v>
      </c>
      <c r="G95" s="225">
        <f t="shared" si="45"/>
        <v>11512</v>
      </c>
      <c r="H95" s="225">
        <f t="shared" si="45"/>
        <v>0</v>
      </c>
      <c r="I95" s="225">
        <f t="shared" si="45"/>
        <v>0</v>
      </c>
      <c r="J95" s="227">
        <f t="shared" ref="J95" si="46">SUM(J96:J98)</f>
        <v>11512</v>
      </c>
      <c r="K95" s="224">
        <f t="shared" si="45"/>
        <v>0</v>
      </c>
      <c r="L95" s="225">
        <f t="shared" si="45"/>
        <v>0</v>
      </c>
      <c r="M95" s="225">
        <f t="shared" si="45"/>
        <v>0</v>
      </c>
      <c r="N95" s="225">
        <f t="shared" si="45"/>
        <v>0</v>
      </c>
      <c r="O95" s="225">
        <f t="shared" si="45"/>
        <v>0</v>
      </c>
      <c r="P95" s="225">
        <f t="shared" si="45"/>
        <v>0</v>
      </c>
      <c r="Q95" s="225">
        <f t="shared" si="45"/>
        <v>0</v>
      </c>
      <c r="R95" s="225">
        <f t="shared" si="45"/>
        <v>0</v>
      </c>
      <c r="S95" s="225">
        <f t="shared" si="45"/>
        <v>0</v>
      </c>
      <c r="T95" s="225">
        <f t="shared" si="45"/>
        <v>0</v>
      </c>
      <c r="U95" s="225">
        <f t="shared" si="45"/>
        <v>0</v>
      </c>
      <c r="V95" s="225">
        <f t="shared" si="45"/>
        <v>0</v>
      </c>
      <c r="W95" s="225">
        <f t="shared" si="45"/>
        <v>0</v>
      </c>
      <c r="X95" s="225">
        <f t="shared" si="45"/>
        <v>0</v>
      </c>
      <c r="Y95" s="225">
        <f t="shared" si="45"/>
        <v>0</v>
      </c>
      <c r="Z95" s="225">
        <f t="shared" si="45"/>
        <v>0</v>
      </c>
      <c r="AA95" s="225">
        <f t="shared" si="45"/>
        <v>0</v>
      </c>
      <c r="AB95" s="225">
        <f t="shared" si="45"/>
        <v>0</v>
      </c>
      <c r="AC95" s="225">
        <f t="shared" si="45"/>
        <v>0</v>
      </c>
      <c r="AD95" s="225">
        <f t="shared" si="45"/>
        <v>0</v>
      </c>
      <c r="AE95" s="225">
        <f t="shared" si="45"/>
        <v>0</v>
      </c>
      <c r="AF95" s="225">
        <f t="shared" si="45"/>
        <v>0</v>
      </c>
      <c r="AG95" s="225">
        <f t="shared" si="45"/>
        <v>0</v>
      </c>
      <c r="AH95" s="225">
        <f t="shared" si="45"/>
        <v>0</v>
      </c>
      <c r="AI95" s="225">
        <f t="shared" si="45"/>
        <v>0</v>
      </c>
      <c r="AJ95" s="225">
        <f t="shared" ref="AJ95:BW95" si="47">SUM(AJ96:AJ98)</f>
        <v>0</v>
      </c>
      <c r="AK95" s="225">
        <f t="shared" si="47"/>
        <v>0</v>
      </c>
      <c r="AL95" s="225">
        <f t="shared" si="47"/>
        <v>0</v>
      </c>
      <c r="AM95" s="225">
        <f t="shared" si="47"/>
        <v>0</v>
      </c>
      <c r="AN95" s="225">
        <f t="shared" si="47"/>
        <v>0</v>
      </c>
      <c r="AO95" s="228">
        <f t="shared" si="35"/>
        <v>0</v>
      </c>
      <c r="AP95" s="224">
        <f t="shared" si="47"/>
        <v>0</v>
      </c>
      <c r="AQ95" s="225">
        <f t="shared" si="47"/>
        <v>0</v>
      </c>
      <c r="AR95" s="227">
        <f t="shared" ref="AR95" si="48">SUM(AR96:AR98)</f>
        <v>0</v>
      </c>
      <c r="AS95" s="229">
        <f t="shared" si="47"/>
        <v>660174</v>
      </c>
      <c r="AT95" s="230">
        <f t="shared" si="47"/>
        <v>671686</v>
      </c>
      <c r="AU95" s="224">
        <f t="shared" si="47"/>
        <v>0</v>
      </c>
      <c r="AV95" s="225">
        <f t="shared" si="47"/>
        <v>104</v>
      </c>
      <c r="AW95" s="225">
        <f t="shared" si="47"/>
        <v>104</v>
      </c>
      <c r="AX95" s="225">
        <f t="shared" si="47"/>
        <v>0</v>
      </c>
      <c r="AY95" s="225">
        <f t="shared" si="47"/>
        <v>0</v>
      </c>
      <c r="AZ95" s="225">
        <f t="shared" si="47"/>
        <v>0</v>
      </c>
      <c r="BA95" s="225">
        <f t="shared" si="47"/>
        <v>0</v>
      </c>
      <c r="BB95" s="225">
        <f t="shared" si="47"/>
        <v>0</v>
      </c>
      <c r="BC95" s="225">
        <f>SUM(BC96:BC98)</f>
        <v>0</v>
      </c>
      <c r="BD95" s="225">
        <f t="shared" si="47"/>
        <v>0</v>
      </c>
      <c r="BE95" s="225">
        <f t="shared" si="47"/>
        <v>0</v>
      </c>
      <c r="BF95" s="225">
        <f t="shared" si="47"/>
        <v>0</v>
      </c>
      <c r="BG95" s="225">
        <f t="shared" si="47"/>
        <v>0</v>
      </c>
      <c r="BH95" s="225">
        <f t="shared" si="47"/>
        <v>0</v>
      </c>
      <c r="BI95" s="225">
        <f t="shared" si="47"/>
        <v>0</v>
      </c>
      <c r="BJ95" s="225">
        <f t="shared" si="47"/>
        <v>0</v>
      </c>
      <c r="BK95" s="225">
        <f t="shared" si="47"/>
        <v>0</v>
      </c>
      <c r="BL95" s="225">
        <f t="shared" si="47"/>
        <v>0</v>
      </c>
      <c r="BM95" s="225">
        <f t="shared" si="47"/>
        <v>0</v>
      </c>
      <c r="BN95" s="225">
        <f t="shared" si="47"/>
        <v>0</v>
      </c>
      <c r="BO95" s="225">
        <f t="shared" si="47"/>
        <v>0</v>
      </c>
      <c r="BP95" s="225">
        <f t="shared" si="47"/>
        <v>0</v>
      </c>
      <c r="BQ95" s="225">
        <f t="shared" si="47"/>
        <v>0</v>
      </c>
      <c r="BR95" s="225">
        <f t="shared" si="47"/>
        <v>0</v>
      </c>
      <c r="BS95" s="225">
        <f t="shared" si="47"/>
        <v>0</v>
      </c>
      <c r="BT95" s="225">
        <f t="shared" si="47"/>
        <v>0</v>
      </c>
      <c r="BU95" s="225">
        <f t="shared" si="47"/>
        <v>0</v>
      </c>
      <c r="BV95" s="225">
        <f t="shared" si="47"/>
        <v>0</v>
      </c>
      <c r="BW95" s="225">
        <f t="shared" si="47"/>
        <v>0</v>
      </c>
      <c r="BX95" s="225">
        <f t="shared" ref="BX95:CE95" si="49">SUM(BX96:BX98)</f>
        <v>0</v>
      </c>
      <c r="BY95" s="225">
        <f t="shared" si="49"/>
        <v>0</v>
      </c>
      <c r="BZ95" s="225">
        <f t="shared" si="49"/>
        <v>0</v>
      </c>
      <c r="CA95" s="225">
        <f t="shared" si="49"/>
        <v>0</v>
      </c>
      <c r="CB95" s="225">
        <f t="shared" si="49"/>
        <v>0</v>
      </c>
      <c r="CC95" s="225">
        <f t="shared" si="49"/>
        <v>0</v>
      </c>
      <c r="CD95" s="226">
        <f t="shared" si="36"/>
        <v>104</v>
      </c>
      <c r="CE95" s="229">
        <f t="shared" si="49"/>
        <v>677235</v>
      </c>
    </row>
    <row r="96" spans="1:83" s="23" customFormat="1" ht="12" customHeight="1">
      <c r="A96" s="177" t="s">
        <v>161</v>
      </c>
      <c r="B96" s="178">
        <v>415</v>
      </c>
      <c r="C96" s="179">
        <v>774</v>
      </c>
      <c r="D96" s="179">
        <v>46</v>
      </c>
      <c r="E96" s="180">
        <f>SUM(B96:D96)</f>
        <v>1235</v>
      </c>
      <c r="F96" s="178">
        <v>0</v>
      </c>
      <c r="G96" s="179">
        <v>0</v>
      </c>
      <c r="H96" s="179">
        <v>0</v>
      </c>
      <c r="I96" s="179">
        <v>0</v>
      </c>
      <c r="J96" s="182">
        <f>SUM(F96,G96,H96,I96)</f>
        <v>0</v>
      </c>
      <c r="K96" s="178">
        <v>0</v>
      </c>
      <c r="L96" s="179">
        <v>0</v>
      </c>
      <c r="M96" s="179">
        <v>0</v>
      </c>
      <c r="N96" s="179">
        <f>SUM(K96:M96)</f>
        <v>0</v>
      </c>
      <c r="O96" s="179">
        <v>0</v>
      </c>
      <c r="P96" s="179">
        <v>0</v>
      </c>
      <c r="Q96" s="179">
        <v>0</v>
      </c>
      <c r="R96" s="179">
        <v>0</v>
      </c>
      <c r="S96" s="179">
        <v>0</v>
      </c>
      <c r="T96" s="179">
        <v>0</v>
      </c>
      <c r="U96" s="179">
        <v>0</v>
      </c>
      <c r="V96" s="179">
        <v>0</v>
      </c>
      <c r="W96" s="179">
        <v>0</v>
      </c>
      <c r="X96" s="179">
        <v>0</v>
      </c>
      <c r="Y96" s="179">
        <v>0</v>
      </c>
      <c r="Z96" s="179">
        <v>0</v>
      </c>
      <c r="AA96" s="179">
        <v>0</v>
      </c>
      <c r="AB96" s="179">
        <v>0</v>
      </c>
      <c r="AC96" s="179">
        <v>0</v>
      </c>
      <c r="AD96" s="179">
        <v>0</v>
      </c>
      <c r="AE96" s="179">
        <v>0</v>
      </c>
      <c r="AF96" s="179">
        <v>0</v>
      </c>
      <c r="AG96" s="179">
        <v>0</v>
      </c>
      <c r="AH96" s="179">
        <v>0</v>
      </c>
      <c r="AI96" s="179">
        <v>0</v>
      </c>
      <c r="AJ96" s="179">
        <v>0</v>
      </c>
      <c r="AK96" s="179">
        <v>0</v>
      </c>
      <c r="AL96" s="179">
        <v>0</v>
      </c>
      <c r="AM96" s="179">
        <v>0</v>
      </c>
      <c r="AN96" s="179">
        <v>0</v>
      </c>
      <c r="AO96" s="183">
        <f t="shared" si="35"/>
        <v>0</v>
      </c>
      <c r="AP96" s="181">
        <v>0</v>
      </c>
      <c r="AQ96" s="22">
        <v>0</v>
      </c>
      <c r="AR96" s="182">
        <f>SUM(AP96,AQ96)</f>
        <v>0</v>
      </c>
      <c r="AS96" s="184">
        <v>366157</v>
      </c>
      <c r="AT96" s="185">
        <f>SUM(AS96,AR96,AO96,J96)</f>
        <v>366157</v>
      </c>
      <c r="AU96" s="181">
        <v>0</v>
      </c>
      <c r="AV96" s="22">
        <v>104</v>
      </c>
      <c r="AW96" s="22">
        <f>SUM(AU96:AV96)</f>
        <v>104</v>
      </c>
      <c r="AX96" s="22">
        <v>0</v>
      </c>
      <c r="AY96" s="22">
        <v>0</v>
      </c>
      <c r="AZ96" s="22">
        <v>0</v>
      </c>
      <c r="BA96" s="22">
        <v>0</v>
      </c>
      <c r="BB96" s="22">
        <f>SUM(AX96:BA96)</f>
        <v>0</v>
      </c>
      <c r="BC96" s="179">
        <v>0</v>
      </c>
      <c r="BD96" s="22">
        <v>0</v>
      </c>
      <c r="BE96" s="22">
        <v>0</v>
      </c>
      <c r="BF96" s="22">
        <f>SUM(BD96:BE96)</f>
        <v>0</v>
      </c>
      <c r="BG96" s="22">
        <v>0</v>
      </c>
      <c r="BH96" s="22">
        <v>0</v>
      </c>
      <c r="BI96" s="22">
        <v>0</v>
      </c>
      <c r="BJ96" s="22">
        <v>0</v>
      </c>
      <c r="BK96" s="22">
        <f>BG96+BH96+BI96+BJ96</f>
        <v>0</v>
      </c>
      <c r="BL96" s="22">
        <v>0</v>
      </c>
      <c r="BM96" s="22">
        <v>0</v>
      </c>
      <c r="BN96" s="22">
        <v>0</v>
      </c>
      <c r="BO96" s="22">
        <v>0</v>
      </c>
      <c r="BP96" s="22">
        <v>0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f>BT96+BU96+BV96</f>
        <v>0</v>
      </c>
      <c r="BX96" s="22">
        <v>0</v>
      </c>
      <c r="BY96" s="22">
        <v>0</v>
      </c>
      <c r="BZ96" s="22">
        <f>BX96+BY96</f>
        <v>0</v>
      </c>
      <c r="CA96" s="22">
        <v>0</v>
      </c>
      <c r="CB96" s="22">
        <v>0</v>
      </c>
      <c r="CC96" s="22">
        <v>0</v>
      </c>
      <c r="CD96" s="180">
        <f t="shared" si="36"/>
        <v>104</v>
      </c>
      <c r="CE96" s="184">
        <v>367496</v>
      </c>
    </row>
    <row r="97" spans="1:83" s="23" customFormat="1" ht="12" customHeight="1">
      <c r="A97" s="186" t="s">
        <v>162</v>
      </c>
      <c r="B97" s="187">
        <v>3</v>
      </c>
      <c r="C97" s="188">
        <v>6</v>
      </c>
      <c r="D97" s="188">
        <v>0</v>
      </c>
      <c r="E97" s="189">
        <f>SUM(B97:D97)</f>
        <v>9</v>
      </c>
      <c r="F97" s="187">
        <v>0</v>
      </c>
      <c r="G97" s="188">
        <v>11512</v>
      </c>
      <c r="H97" s="188">
        <v>0</v>
      </c>
      <c r="I97" s="188">
        <v>0</v>
      </c>
      <c r="J97" s="192">
        <f>SUM(F97,G97,H97,I97)</f>
        <v>11512</v>
      </c>
      <c r="K97" s="187">
        <v>0</v>
      </c>
      <c r="L97" s="188">
        <v>0</v>
      </c>
      <c r="M97" s="188">
        <v>0</v>
      </c>
      <c r="N97" s="188">
        <f>SUM(K97:M97)</f>
        <v>0</v>
      </c>
      <c r="O97" s="188">
        <v>0</v>
      </c>
      <c r="P97" s="188">
        <v>0</v>
      </c>
      <c r="Q97" s="188">
        <v>0</v>
      </c>
      <c r="R97" s="188">
        <v>0</v>
      </c>
      <c r="S97" s="188">
        <v>0</v>
      </c>
      <c r="T97" s="188">
        <v>0</v>
      </c>
      <c r="U97" s="188">
        <v>0</v>
      </c>
      <c r="V97" s="188">
        <v>0</v>
      </c>
      <c r="W97" s="188">
        <v>0</v>
      </c>
      <c r="X97" s="188">
        <v>0</v>
      </c>
      <c r="Y97" s="188">
        <v>0</v>
      </c>
      <c r="Z97" s="188">
        <v>0</v>
      </c>
      <c r="AA97" s="188">
        <v>0</v>
      </c>
      <c r="AB97" s="188">
        <v>0</v>
      </c>
      <c r="AC97" s="188">
        <v>0</v>
      </c>
      <c r="AD97" s="188">
        <v>0</v>
      </c>
      <c r="AE97" s="188">
        <v>0</v>
      </c>
      <c r="AF97" s="188">
        <v>0</v>
      </c>
      <c r="AG97" s="188">
        <v>0</v>
      </c>
      <c r="AH97" s="188">
        <v>0</v>
      </c>
      <c r="AI97" s="188">
        <v>0</v>
      </c>
      <c r="AJ97" s="188">
        <v>0</v>
      </c>
      <c r="AK97" s="188">
        <v>0</v>
      </c>
      <c r="AL97" s="188">
        <v>0</v>
      </c>
      <c r="AM97" s="188">
        <v>0</v>
      </c>
      <c r="AN97" s="188">
        <v>0</v>
      </c>
      <c r="AO97" s="193">
        <f t="shared" si="35"/>
        <v>0</v>
      </c>
      <c r="AP97" s="190">
        <v>0</v>
      </c>
      <c r="AQ97" s="191">
        <v>0</v>
      </c>
      <c r="AR97" s="192">
        <f>SUM(AP97,AQ97)</f>
        <v>0</v>
      </c>
      <c r="AS97" s="194">
        <v>157369</v>
      </c>
      <c r="AT97" s="195">
        <f>SUM(AS97,AR97,AO97,J97)</f>
        <v>168881</v>
      </c>
      <c r="AU97" s="190">
        <v>0</v>
      </c>
      <c r="AV97" s="191">
        <v>0</v>
      </c>
      <c r="AW97" s="191">
        <f>SUM(AU97:AV97)</f>
        <v>0</v>
      </c>
      <c r="AX97" s="191">
        <v>0</v>
      </c>
      <c r="AY97" s="191">
        <v>0</v>
      </c>
      <c r="AZ97" s="191">
        <v>0</v>
      </c>
      <c r="BA97" s="191">
        <v>0</v>
      </c>
      <c r="BB97" s="191">
        <f>SUM(AX97:BA97)</f>
        <v>0</v>
      </c>
      <c r="BC97" s="188">
        <v>0</v>
      </c>
      <c r="BD97" s="191">
        <v>0</v>
      </c>
      <c r="BE97" s="191">
        <v>0</v>
      </c>
      <c r="BF97" s="191">
        <f>SUM(BD97:BE97)</f>
        <v>0</v>
      </c>
      <c r="BG97" s="191">
        <v>0</v>
      </c>
      <c r="BH97" s="191">
        <v>0</v>
      </c>
      <c r="BI97" s="191">
        <v>0</v>
      </c>
      <c r="BJ97" s="191">
        <v>0</v>
      </c>
      <c r="BK97" s="191">
        <f>BG97+BH97+BI97+BJ97</f>
        <v>0</v>
      </c>
      <c r="BL97" s="191">
        <v>0</v>
      </c>
      <c r="BM97" s="191">
        <v>0</v>
      </c>
      <c r="BN97" s="191">
        <v>0</v>
      </c>
      <c r="BO97" s="191">
        <v>0</v>
      </c>
      <c r="BP97" s="191">
        <v>0</v>
      </c>
      <c r="BQ97" s="191">
        <v>0</v>
      </c>
      <c r="BR97" s="191">
        <v>0</v>
      </c>
      <c r="BS97" s="191">
        <v>0</v>
      </c>
      <c r="BT97" s="191">
        <v>0</v>
      </c>
      <c r="BU97" s="191">
        <v>0</v>
      </c>
      <c r="BV97" s="191">
        <v>0</v>
      </c>
      <c r="BW97" s="191">
        <f>BT97+BU97+BV97</f>
        <v>0</v>
      </c>
      <c r="BX97" s="191">
        <v>0</v>
      </c>
      <c r="BY97" s="191">
        <v>0</v>
      </c>
      <c r="BZ97" s="191">
        <f>BX97+BY97</f>
        <v>0</v>
      </c>
      <c r="CA97" s="191">
        <v>0</v>
      </c>
      <c r="CB97" s="191">
        <v>0</v>
      </c>
      <c r="CC97" s="191">
        <v>0</v>
      </c>
      <c r="CD97" s="189">
        <f t="shared" si="36"/>
        <v>0</v>
      </c>
      <c r="CE97" s="194">
        <v>168890</v>
      </c>
    </row>
    <row r="98" spans="1:83" s="23" customFormat="1" ht="12" customHeight="1">
      <c r="A98" s="177" t="s">
        <v>163</v>
      </c>
      <c r="B98" s="178">
        <v>1367</v>
      </c>
      <c r="C98" s="179">
        <v>2672</v>
      </c>
      <c r="D98" s="179">
        <v>162</v>
      </c>
      <c r="E98" s="180">
        <f>SUM(B98:D98)</f>
        <v>4201</v>
      </c>
      <c r="F98" s="178">
        <v>0</v>
      </c>
      <c r="G98" s="179">
        <v>0</v>
      </c>
      <c r="H98" s="179">
        <v>0</v>
      </c>
      <c r="I98" s="179">
        <v>0</v>
      </c>
      <c r="J98" s="182">
        <f>SUM(F98,G98,H98,I98)</f>
        <v>0</v>
      </c>
      <c r="K98" s="178">
        <v>0</v>
      </c>
      <c r="L98" s="179">
        <v>0</v>
      </c>
      <c r="M98" s="179">
        <v>0</v>
      </c>
      <c r="N98" s="179">
        <f>SUM(K98:M98)</f>
        <v>0</v>
      </c>
      <c r="O98" s="179">
        <v>0</v>
      </c>
      <c r="P98" s="179">
        <v>0</v>
      </c>
      <c r="Q98" s="179">
        <v>0</v>
      </c>
      <c r="R98" s="179">
        <v>0</v>
      </c>
      <c r="S98" s="179">
        <v>0</v>
      </c>
      <c r="T98" s="179">
        <v>0</v>
      </c>
      <c r="U98" s="179">
        <v>0</v>
      </c>
      <c r="V98" s="179">
        <v>0</v>
      </c>
      <c r="W98" s="179">
        <v>0</v>
      </c>
      <c r="X98" s="179">
        <v>0</v>
      </c>
      <c r="Y98" s="179">
        <v>0</v>
      </c>
      <c r="Z98" s="179">
        <v>0</v>
      </c>
      <c r="AA98" s="179">
        <v>0</v>
      </c>
      <c r="AB98" s="179">
        <v>0</v>
      </c>
      <c r="AC98" s="179">
        <v>0</v>
      </c>
      <c r="AD98" s="179">
        <v>0</v>
      </c>
      <c r="AE98" s="179">
        <v>0</v>
      </c>
      <c r="AF98" s="179">
        <v>0</v>
      </c>
      <c r="AG98" s="179">
        <v>0</v>
      </c>
      <c r="AH98" s="179">
        <v>0</v>
      </c>
      <c r="AI98" s="179">
        <v>0</v>
      </c>
      <c r="AJ98" s="179">
        <v>0</v>
      </c>
      <c r="AK98" s="179">
        <v>0</v>
      </c>
      <c r="AL98" s="179">
        <v>0</v>
      </c>
      <c r="AM98" s="179">
        <v>0</v>
      </c>
      <c r="AN98" s="179">
        <v>0</v>
      </c>
      <c r="AO98" s="183">
        <f t="shared" si="35"/>
        <v>0</v>
      </c>
      <c r="AP98" s="181">
        <v>0</v>
      </c>
      <c r="AQ98" s="22">
        <v>0</v>
      </c>
      <c r="AR98" s="182">
        <f>SUM(AP98,AQ98)</f>
        <v>0</v>
      </c>
      <c r="AS98" s="184">
        <v>136648</v>
      </c>
      <c r="AT98" s="185">
        <f>SUM(AS98,AR98,AO98,J98)</f>
        <v>136648</v>
      </c>
      <c r="AU98" s="181">
        <v>0</v>
      </c>
      <c r="AV98" s="22">
        <v>0</v>
      </c>
      <c r="AW98" s="22">
        <f>SUM(AU98:AV98)</f>
        <v>0</v>
      </c>
      <c r="AX98" s="22">
        <v>0</v>
      </c>
      <c r="AY98" s="22">
        <v>0</v>
      </c>
      <c r="AZ98" s="22">
        <v>0</v>
      </c>
      <c r="BA98" s="22">
        <v>0</v>
      </c>
      <c r="BB98" s="22">
        <f>SUM(AX98:BA98)</f>
        <v>0</v>
      </c>
      <c r="BC98" s="179">
        <v>0</v>
      </c>
      <c r="BD98" s="22">
        <v>0</v>
      </c>
      <c r="BE98" s="22">
        <v>0</v>
      </c>
      <c r="BF98" s="22">
        <f>SUM(BD98:BE98)</f>
        <v>0</v>
      </c>
      <c r="BG98" s="22">
        <v>0</v>
      </c>
      <c r="BH98" s="22">
        <v>0</v>
      </c>
      <c r="BI98" s="22">
        <v>0</v>
      </c>
      <c r="BJ98" s="22">
        <v>0</v>
      </c>
      <c r="BK98" s="22">
        <f>BG98+BH98+BI98+BJ98</f>
        <v>0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0</v>
      </c>
      <c r="BW98" s="22">
        <f>BT98+BU98+BV98</f>
        <v>0</v>
      </c>
      <c r="BX98" s="22">
        <v>0</v>
      </c>
      <c r="BY98" s="22">
        <v>0</v>
      </c>
      <c r="BZ98" s="22">
        <f>BX98+BY98</f>
        <v>0</v>
      </c>
      <c r="CA98" s="22">
        <v>0</v>
      </c>
      <c r="CB98" s="22">
        <v>0</v>
      </c>
      <c r="CC98" s="22">
        <v>0</v>
      </c>
      <c r="CD98" s="180">
        <f t="shared" si="36"/>
        <v>0</v>
      </c>
      <c r="CE98" s="184">
        <v>140849</v>
      </c>
    </row>
    <row r="99" spans="1:83" s="23" customFormat="1" ht="12" customHeight="1">
      <c r="A99" s="231" t="s">
        <v>336</v>
      </c>
      <c r="B99" s="232">
        <f t="shared" ref="B99:AG99" si="50">SUM(B100,B110,B124,B138)</f>
        <v>49</v>
      </c>
      <c r="C99" s="233">
        <f t="shared" si="50"/>
        <v>122</v>
      </c>
      <c r="D99" s="233">
        <f t="shared" si="50"/>
        <v>41</v>
      </c>
      <c r="E99" s="234">
        <f t="shared" si="50"/>
        <v>212</v>
      </c>
      <c r="F99" s="232">
        <f t="shared" si="50"/>
        <v>86</v>
      </c>
      <c r="G99" s="233">
        <f t="shared" si="50"/>
        <v>630</v>
      </c>
      <c r="H99" s="233">
        <f t="shared" si="50"/>
        <v>291</v>
      </c>
      <c r="I99" s="233">
        <f t="shared" si="50"/>
        <v>14</v>
      </c>
      <c r="J99" s="235">
        <f t="shared" si="50"/>
        <v>1021</v>
      </c>
      <c r="K99" s="232">
        <f t="shared" si="50"/>
        <v>1150</v>
      </c>
      <c r="L99" s="233">
        <f t="shared" si="50"/>
        <v>179</v>
      </c>
      <c r="M99" s="233">
        <f t="shared" si="50"/>
        <v>3052</v>
      </c>
      <c r="N99" s="233">
        <f t="shared" si="50"/>
        <v>4381</v>
      </c>
      <c r="O99" s="233">
        <f t="shared" si="50"/>
        <v>1544</v>
      </c>
      <c r="P99" s="233">
        <f t="shared" si="50"/>
        <v>179</v>
      </c>
      <c r="Q99" s="233">
        <f t="shared" si="50"/>
        <v>684</v>
      </c>
      <c r="R99" s="233">
        <f t="shared" si="50"/>
        <v>563</v>
      </c>
      <c r="S99" s="233">
        <f t="shared" si="50"/>
        <v>583</v>
      </c>
      <c r="T99" s="233">
        <f t="shared" si="50"/>
        <v>824</v>
      </c>
      <c r="U99" s="233">
        <f t="shared" si="50"/>
        <v>1824</v>
      </c>
      <c r="V99" s="233">
        <f t="shared" si="50"/>
        <v>993</v>
      </c>
      <c r="W99" s="233">
        <f t="shared" si="50"/>
        <v>562</v>
      </c>
      <c r="X99" s="233">
        <f t="shared" si="50"/>
        <v>184</v>
      </c>
      <c r="Y99" s="233">
        <f t="shared" si="50"/>
        <v>3208</v>
      </c>
      <c r="Z99" s="233">
        <f t="shared" si="50"/>
        <v>2043</v>
      </c>
      <c r="AA99" s="233">
        <f t="shared" si="50"/>
        <v>469</v>
      </c>
      <c r="AB99" s="233">
        <f t="shared" si="50"/>
        <v>1749</v>
      </c>
      <c r="AC99" s="233">
        <f t="shared" si="50"/>
        <v>2413</v>
      </c>
      <c r="AD99" s="233">
        <f t="shared" si="50"/>
        <v>1626</v>
      </c>
      <c r="AE99" s="233">
        <f t="shared" si="50"/>
        <v>2484</v>
      </c>
      <c r="AF99" s="233">
        <f t="shared" si="50"/>
        <v>2292</v>
      </c>
      <c r="AG99" s="233">
        <f t="shared" si="50"/>
        <v>2465</v>
      </c>
      <c r="AH99" s="233">
        <f t="shared" ref="AH99:BM99" si="51">SUM(AH100,AH110,AH124,AH138)</f>
        <v>1701</v>
      </c>
      <c r="AI99" s="233">
        <f t="shared" si="51"/>
        <v>2371</v>
      </c>
      <c r="AJ99" s="233">
        <f t="shared" si="51"/>
        <v>4494</v>
      </c>
      <c r="AK99" s="233">
        <f t="shared" si="51"/>
        <v>4319</v>
      </c>
      <c r="AL99" s="233">
        <f t="shared" si="51"/>
        <v>1428</v>
      </c>
      <c r="AM99" s="233">
        <f t="shared" si="51"/>
        <v>821</v>
      </c>
      <c r="AN99" s="233">
        <f t="shared" si="51"/>
        <v>764</v>
      </c>
      <c r="AO99" s="236">
        <f t="shared" si="51"/>
        <v>46968</v>
      </c>
      <c r="AP99" s="232">
        <f t="shared" si="51"/>
        <v>211363</v>
      </c>
      <c r="AQ99" s="233">
        <f t="shared" si="51"/>
        <v>60661</v>
      </c>
      <c r="AR99" s="235">
        <f t="shared" si="51"/>
        <v>272024</v>
      </c>
      <c r="AS99" s="237">
        <f t="shared" si="51"/>
        <v>2070</v>
      </c>
      <c r="AT99" s="238">
        <f t="shared" si="51"/>
        <v>322083</v>
      </c>
      <c r="AU99" s="232">
        <f t="shared" si="51"/>
        <v>149020</v>
      </c>
      <c r="AV99" s="233">
        <f t="shared" si="51"/>
        <v>862939</v>
      </c>
      <c r="AW99" s="233">
        <f t="shared" si="51"/>
        <v>1011959</v>
      </c>
      <c r="AX99" s="233">
        <f t="shared" si="51"/>
        <v>323908</v>
      </c>
      <c r="AY99" s="233">
        <f t="shared" si="51"/>
        <v>17453</v>
      </c>
      <c r="AZ99" s="233">
        <f t="shared" si="51"/>
        <v>37736</v>
      </c>
      <c r="BA99" s="233">
        <f t="shared" si="51"/>
        <v>109823</v>
      </c>
      <c r="BB99" s="233">
        <f t="shared" si="51"/>
        <v>488920</v>
      </c>
      <c r="BC99" s="233">
        <f>SUM(BC100,BC110,BC124,BC138)</f>
        <v>57450</v>
      </c>
      <c r="BD99" s="233">
        <f t="shared" si="51"/>
        <v>24494</v>
      </c>
      <c r="BE99" s="233">
        <f t="shared" si="51"/>
        <v>219910</v>
      </c>
      <c r="BF99" s="233">
        <f t="shared" si="51"/>
        <v>244404</v>
      </c>
      <c r="BG99" s="233">
        <f t="shared" si="51"/>
        <v>21227</v>
      </c>
      <c r="BH99" s="233">
        <f t="shared" si="51"/>
        <v>43383</v>
      </c>
      <c r="BI99" s="233">
        <f t="shared" si="51"/>
        <v>162308</v>
      </c>
      <c r="BJ99" s="233">
        <f t="shared" si="51"/>
        <v>115262</v>
      </c>
      <c r="BK99" s="233">
        <f t="shared" si="51"/>
        <v>342180</v>
      </c>
      <c r="BL99" s="233">
        <f t="shared" si="51"/>
        <v>505894</v>
      </c>
      <c r="BM99" s="233">
        <f t="shared" si="51"/>
        <v>505800</v>
      </c>
      <c r="BN99" s="233">
        <f t="shared" ref="BN99:CE99" si="52">SUM(BN100,BN110,BN124,BN138)</f>
        <v>174311</v>
      </c>
      <c r="BO99" s="233">
        <f t="shared" si="52"/>
        <v>72595</v>
      </c>
      <c r="BP99" s="233">
        <f t="shared" si="52"/>
        <v>90927</v>
      </c>
      <c r="BQ99" s="233">
        <f t="shared" si="52"/>
        <v>47054</v>
      </c>
      <c r="BR99" s="233">
        <f t="shared" si="52"/>
        <v>198780</v>
      </c>
      <c r="BS99" s="233">
        <f t="shared" si="52"/>
        <v>37700</v>
      </c>
      <c r="BT99" s="233">
        <f t="shared" si="52"/>
        <v>673605</v>
      </c>
      <c r="BU99" s="233">
        <f t="shared" si="52"/>
        <v>283759</v>
      </c>
      <c r="BV99" s="233">
        <f t="shared" si="52"/>
        <v>166924</v>
      </c>
      <c r="BW99" s="233">
        <f t="shared" si="52"/>
        <v>1124288</v>
      </c>
      <c r="BX99" s="233">
        <f t="shared" si="52"/>
        <v>99725</v>
      </c>
      <c r="BY99" s="233">
        <f t="shared" si="52"/>
        <v>202015</v>
      </c>
      <c r="BZ99" s="233">
        <f t="shared" si="52"/>
        <v>301740</v>
      </c>
      <c r="CA99" s="233">
        <f t="shared" si="52"/>
        <v>35052</v>
      </c>
      <c r="CB99" s="233">
        <f t="shared" si="52"/>
        <v>144093</v>
      </c>
      <c r="CC99" s="233">
        <f t="shared" si="52"/>
        <v>58164</v>
      </c>
      <c r="CD99" s="234">
        <f t="shared" si="52"/>
        <v>5441311</v>
      </c>
      <c r="CE99" s="237">
        <f t="shared" si="52"/>
        <v>5763606</v>
      </c>
    </row>
    <row r="100" spans="1:83" s="23" customFormat="1" ht="12" customHeight="1">
      <c r="A100" s="239" t="s">
        <v>315</v>
      </c>
      <c r="B100" s="163">
        <f>SUM(B102:B109)</f>
        <v>23</v>
      </c>
      <c r="C100" s="164">
        <f t="shared" ref="C100:AJ100" si="53">SUM(C102:C109)</f>
        <v>13</v>
      </c>
      <c r="D100" s="164">
        <f t="shared" si="53"/>
        <v>29</v>
      </c>
      <c r="E100" s="240">
        <f>SUM(B100:D100)</f>
        <v>65</v>
      </c>
      <c r="F100" s="163">
        <f t="shared" si="53"/>
        <v>81</v>
      </c>
      <c r="G100" s="164">
        <f t="shared" si="53"/>
        <v>582</v>
      </c>
      <c r="H100" s="164">
        <f t="shared" si="53"/>
        <v>20</v>
      </c>
      <c r="I100" s="164">
        <f t="shared" si="53"/>
        <v>3</v>
      </c>
      <c r="J100" s="241">
        <f>SUM(F100,G100,H100,I100)</f>
        <v>686</v>
      </c>
      <c r="K100" s="163">
        <f t="shared" si="53"/>
        <v>902</v>
      </c>
      <c r="L100" s="164">
        <f t="shared" si="53"/>
        <v>141</v>
      </c>
      <c r="M100" s="164">
        <f t="shared" si="53"/>
        <v>2867</v>
      </c>
      <c r="N100" s="164">
        <f t="shared" ref="N100" si="54">SUM(N102:N109)</f>
        <v>3910</v>
      </c>
      <c r="O100" s="164">
        <f t="shared" si="53"/>
        <v>1510</v>
      </c>
      <c r="P100" s="164">
        <f t="shared" si="53"/>
        <v>110</v>
      </c>
      <c r="Q100" s="164">
        <f t="shared" si="53"/>
        <v>653</v>
      </c>
      <c r="R100" s="164">
        <f t="shared" si="53"/>
        <v>498</v>
      </c>
      <c r="S100" s="164">
        <f t="shared" si="53"/>
        <v>368</v>
      </c>
      <c r="T100" s="164">
        <f t="shared" si="53"/>
        <v>777</v>
      </c>
      <c r="U100" s="164">
        <f t="shared" si="53"/>
        <v>1581</v>
      </c>
      <c r="V100" s="164">
        <f t="shared" si="53"/>
        <v>944</v>
      </c>
      <c r="W100" s="164">
        <f t="shared" si="53"/>
        <v>562</v>
      </c>
      <c r="X100" s="164">
        <f t="shared" si="53"/>
        <v>181</v>
      </c>
      <c r="Y100" s="164">
        <f t="shared" si="53"/>
        <v>2799</v>
      </c>
      <c r="Z100" s="164">
        <f t="shared" si="53"/>
        <v>1330</v>
      </c>
      <c r="AA100" s="164">
        <f t="shared" si="53"/>
        <v>127</v>
      </c>
      <c r="AB100" s="164">
        <f t="shared" si="53"/>
        <v>788</v>
      </c>
      <c r="AC100" s="164">
        <f t="shared" si="53"/>
        <v>2140</v>
      </c>
      <c r="AD100" s="164">
        <f t="shared" si="53"/>
        <v>1441</v>
      </c>
      <c r="AE100" s="164">
        <f t="shared" si="53"/>
        <v>1924</v>
      </c>
      <c r="AF100" s="164">
        <f t="shared" si="53"/>
        <v>2203</v>
      </c>
      <c r="AG100" s="164">
        <f t="shared" si="53"/>
        <v>1959</v>
      </c>
      <c r="AH100" s="164">
        <f t="shared" si="53"/>
        <v>264</v>
      </c>
      <c r="AI100" s="164">
        <f t="shared" si="53"/>
        <v>1585</v>
      </c>
      <c r="AJ100" s="164">
        <f t="shared" si="53"/>
        <v>1446</v>
      </c>
      <c r="AK100" s="164">
        <f t="shared" ref="AK100:CE100" si="55">SUM(AK102:AK109)</f>
        <v>3018</v>
      </c>
      <c r="AL100" s="164">
        <f t="shared" si="55"/>
        <v>1009</v>
      </c>
      <c r="AM100" s="164">
        <f t="shared" si="55"/>
        <v>301</v>
      </c>
      <c r="AN100" s="164">
        <f t="shared" si="55"/>
        <v>652</v>
      </c>
      <c r="AO100" s="242">
        <f>SUM(AN100,AM100,AL100,AK100,AJ100,AI100,AH100,AG100,AF100,AE100,AD100,AC100,AB100,AA100,Z100,Y100,X100,W100,V100,U100,T100,S100,R100,Q100,P100,O100,M100,L100,K100)</f>
        <v>34080</v>
      </c>
      <c r="AP100" s="163">
        <f t="shared" si="55"/>
        <v>3463</v>
      </c>
      <c r="AQ100" s="164">
        <f t="shared" si="55"/>
        <v>527</v>
      </c>
      <c r="AR100" s="241">
        <f>SUM(AP100,AQ100)</f>
        <v>3990</v>
      </c>
      <c r="AS100" s="243">
        <f t="shared" si="55"/>
        <v>1558</v>
      </c>
      <c r="AT100" s="244">
        <f>SUM(AS100,AR100,AO100,J100)</f>
        <v>40314</v>
      </c>
      <c r="AU100" s="163">
        <f t="shared" si="55"/>
        <v>147763</v>
      </c>
      <c r="AV100" s="164">
        <f t="shared" si="55"/>
        <v>838035</v>
      </c>
      <c r="AW100" s="164">
        <f>SUM(AU100:AV100)</f>
        <v>985798</v>
      </c>
      <c r="AX100" s="164">
        <f t="shared" si="55"/>
        <v>1698</v>
      </c>
      <c r="AY100" s="164">
        <f t="shared" si="55"/>
        <v>391</v>
      </c>
      <c r="AZ100" s="164">
        <f t="shared" si="55"/>
        <v>466</v>
      </c>
      <c r="BA100" s="164">
        <f t="shared" si="55"/>
        <v>816</v>
      </c>
      <c r="BB100" s="164">
        <f>SUM(AX100:BA100)</f>
        <v>3371</v>
      </c>
      <c r="BC100" s="164">
        <f>SUM(BC102:BC109)</f>
        <v>460</v>
      </c>
      <c r="BD100" s="164">
        <f t="shared" si="55"/>
        <v>433</v>
      </c>
      <c r="BE100" s="164">
        <f t="shared" si="55"/>
        <v>992</v>
      </c>
      <c r="BF100" s="164">
        <f>SUM(BD100:BE100)</f>
        <v>1425</v>
      </c>
      <c r="BG100" s="164">
        <f t="shared" si="55"/>
        <v>274</v>
      </c>
      <c r="BH100" s="164">
        <f t="shared" si="55"/>
        <v>88</v>
      </c>
      <c r="BI100" s="164">
        <f t="shared" si="55"/>
        <v>141</v>
      </c>
      <c r="BJ100" s="164">
        <f t="shared" si="55"/>
        <v>301</v>
      </c>
      <c r="BK100" s="164">
        <f>SUM(BG100:BJ100)</f>
        <v>804</v>
      </c>
      <c r="BL100" s="164">
        <f t="shared" si="55"/>
        <v>9106</v>
      </c>
      <c r="BM100" s="164">
        <f t="shared" si="55"/>
        <v>505800</v>
      </c>
      <c r="BN100" s="164">
        <f t="shared" si="55"/>
        <v>119</v>
      </c>
      <c r="BO100" s="164">
        <f t="shared" si="55"/>
        <v>1139</v>
      </c>
      <c r="BP100" s="164">
        <f t="shared" si="55"/>
        <v>154</v>
      </c>
      <c r="BQ100" s="164">
        <f t="shared" si="55"/>
        <v>1419</v>
      </c>
      <c r="BR100" s="164">
        <f t="shared" si="55"/>
        <v>1154</v>
      </c>
      <c r="BS100" s="164">
        <f t="shared" si="55"/>
        <v>162</v>
      </c>
      <c r="BT100" s="164">
        <f t="shared" si="55"/>
        <v>633620</v>
      </c>
      <c r="BU100" s="164">
        <f t="shared" si="55"/>
        <v>264864</v>
      </c>
      <c r="BV100" s="164">
        <f t="shared" si="55"/>
        <v>163144</v>
      </c>
      <c r="BW100" s="164">
        <f>BT100+BU100+BV100</f>
        <v>1061628</v>
      </c>
      <c r="BX100" s="164">
        <f t="shared" si="55"/>
        <v>275</v>
      </c>
      <c r="BY100" s="164">
        <f t="shared" si="55"/>
        <v>522</v>
      </c>
      <c r="BZ100" s="164">
        <f>BX100+BY100</f>
        <v>797</v>
      </c>
      <c r="CA100" s="164">
        <f t="shared" si="55"/>
        <v>454</v>
      </c>
      <c r="CB100" s="164">
        <f t="shared" si="55"/>
        <v>1248</v>
      </c>
      <c r="CC100" s="164">
        <f t="shared" si="55"/>
        <v>0</v>
      </c>
      <c r="CD100" s="240">
        <f>SUM(CC100,CB100,BC100,CA100,BZ100,BW100,BS100,BR100,BQ100,BP100,BO100,BN100,BM100,BL100,BK100,BF100,BB100,AW100)</f>
        <v>2575038</v>
      </c>
      <c r="CE100" s="243">
        <f t="shared" si="55"/>
        <v>2615417</v>
      </c>
    </row>
    <row r="101" spans="1:83" s="23" customFormat="1" ht="12" customHeight="1">
      <c r="A101" s="245" t="s">
        <v>310</v>
      </c>
      <c r="B101" s="246">
        <f>B100/B$99</f>
        <v>0.46938775510204084</v>
      </c>
      <c r="C101" s="247">
        <f t="shared" ref="C101:AJ101" si="56">C100/C$99</f>
        <v>0.10655737704918032</v>
      </c>
      <c r="D101" s="247">
        <f t="shared" si="56"/>
        <v>0.70731707317073167</v>
      </c>
      <c r="E101" s="248">
        <f t="shared" si="56"/>
        <v>0.30660377358490565</v>
      </c>
      <c r="F101" s="246">
        <f t="shared" si="56"/>
        <v>0.94186046511627908</v>
      </c>
      <c r="G101" s="247">
        <f t="shared" si="56"/>
        <v>0.92380952380952386</v>
      </c>
      <c r="H101" s="247">
        <f t="shared" si="56"/>
        <v>6.8728522336769765E-2</v>
      </c>
      <c r="I101" s="247">
        <f t="shared" si="56"/>
        <v>0.21428571428571427</v>
      </c>
      <c r="J101" s="248">
        <f>J100/J$99</f>
        <v>0.67189030362389812</v>
      </c>
      <c r="K101" s="246">
        <f t="shared" si="56"/>
        <v>0.78434782608695652</v>
      </c>
      <c r="L101" s="247">
        <f t="shared" si="56"/>
        <v>0.78770949720670391</v>
      </c>
      <c r="M101" s="247">
        <f t="shared" si="56"/>
        <v>0.93938401048492792</v>
      </c>
      <c r="N101" s="247">
        <f>N100/N$99</f>
        <v>0.89249029901848898</v>
      </c>
      <c r="O101" s="247">
        <f t="shared" si="56"/>
        <v>0.977979274611399</v>
      </c>
      <c r="P101" s="247">
        <f t="shared" si="56"/>
        <v>0.61452513966480449</v>
      </c>
      <c r="Q101" s="247">
        <f t="shared" si="56"/>
        <v>0.95467836257309946</v>
      </c>
      <c r="R101" s="247">
        <f t="shared" si="56"/>
        <v>0.88454706927175841</v>
      </c>
      <c r="S101" s="247">
        <f t="shared" si="56"/>
        <v>0.63121783876500859</v>
      </c>
      <c r="T101" s="247">
        <f t="shared" si="56"/>
        <v>0.94296116504854366</v>
      </c>
      <c r="U101" s="247">
        <f t="shared" si="56"/>
        <v>0.86677631578947367</v>
      </c>
      <c r="V101" s="247">
        <f t="shared" si="56"/>
        <v>0.95065458207452169</v>
      </c>
      <c r="W101" s="247">
        <f t="shared" si="56"/>
        <v>1</v>
      </c>
      <c r="X101" s="247">
        <f t="shared" si="56"/>
        <v>0.98369565217391308</v>
      </c>
      <c r="Y101" s="247">
        <f t="shared" si="56"/>
        <v>0.87250623441396513</v>
      </c>
      <c r="Z101" s="247">
        <f t="shared" si="56"/>
        <v>0.6510034263338228</v>
      </c>
      <c r="AA101" s="247">
        <f t="shared" si="56"/>
        <v>0.27078891257995735</v>
      </c>
      <c r="AB101" s="247">
        <f t="shared" si="56"/>
        <v>0.45054316752429963</v>
      </c>
      <c r="AC101" s="247">
        <f t="shared" si="56"/>
        <v>0.88686282635723168</v>
      </c>
      <c r="AD101" s="247">
        <f t="shared" si="56"/>
        <v>0.88622386223862237</v>
      </c>
      <c r="AE101" s="247">
        <f t="shared" si="56"/>
        <v>0.77455716586151369</v>
      </c>
      <c r="AF101" s="247">
        <f t="shared" si="56"/>
        <v>0.96116928446771377</v>
      </c>
      <c r="AG101" s="247">
        <f t="shared" si="56"/>
        <v>0.79472616632860038</v>
      </c>
      <c r="AH101" s="247">
        <f t="shared" si="56"/>
        <v>0.15520282186948853</v>
      </c>
      <c r="AI101" s="247">
        <f t="shared" si="56"/>
        <v>0.66849430619991568</v>
      </c>
      <c r="AJ101" s="247">
        <f t="shared" si="56"/>
        <v>0.32176234979973295</v>
      </c>
      <c r="AK101" s="247">
        <f t="shared" ref="AK101:CB101" si="57">AK100/AK$99</f>
        <v>0.69877286408890948</v>
      </c>
      <c r="AL101" s="247">
        <f t="shared" si="57"/>
        <v>0.70658263305322133</v>
      </c>
      <c r="AM101" s="247">
        <f t="shared" si="57"/>
        <v>0.36662606577344703</v>
      </c>
      <c r="AN101" s="247">
        <f t="shared" si="57"/>
        <v>0.8534031413612565</v>
      </c>
      <c r="AO101" s="249">
        <f t="shared" si="57"/>
        <v>0.7256004087889627</v>
      </c>
      <c r="AP101" s="250">
        <f t="shared" si="57"/>
        <v>1.6384135350084924E-2</v>
      </c>
      <c r="AQ101" s="251">
        <f t="shared" si="57"/>
        <v>8.6876246682382422E-3</v>
      </c>
      <c r="AR101" s="249">
        <f t="shared" si="57"/>
        <v>1.4667823427344646E-2</v>
      </c>
      <c r="AS101" s="252">
        <f t="shared" si="57"/>
        <v>0.75265700483091791</v>
      </c>
      <c r="AT101" s="252">
        <f t="shared" si="57"/>
        <v>0.12516649435083504</v>
      </c>
      <c r="AU101" s="246">
        <f t="shared" si="57"/>
        <v>0.99156489061870889</v>
      </c>
      <c r="AV101" s="247">
        <f t="shared" si="57"/>
        <v>0.97114048617573201</v>
      </c>
      <c r="AW101" s="247">
        <f t="shared" si="57"/>
        <v>0.97414816212909816</v>
      </c>
      <c r="AX101" s="247">
        <f t="shared" si="57"/>
        <v>5.2422292749793155E-3</v>
      </c>
      <c r="AY101" s="247">
        <f t="shared" si="57"/>
        <v>2.240302526786226E-2</v>
      </c>
      <c r="AZ101" s="247">
        <f t="shared" si="57"/>
        <v>1.2348950604197583E-2</v>
      </c>
      <c r="BA101" s="247">
        <f t="shared" si="57"/>
        <v>7.4301375850231739E-3</v>
      </c>
      <c r="BB101" s="247">
        <f t="shared" si="57"/>
        <v>6.894788513458234E-3</v>
      </c>
      <c r="BC101" s="247">
        <f>BC100/BC$99</f>
        <v>8.0069625761531767E-3</v>
      </c>
      <c r="BD101" s="247">
        <f t="shared" si="57"/>
        <v>1.7677798644566017E-2</v>
      </c>
      <c r="BE101" s="247">
        <f t="shared" si="57"/>
        <v>4.5109362921195032E-3</v>
      </c>
      <c r="BF101" s="247">
        <f t="shared" si="57"/>
        <v>5.8305101389502624E-3</v>
      </c>
      <c r="BG101" s="247">
        <f t="shared" si="57"/>
        <v>1.2908088754887644E-2</v>
      </c>
      <c r="BH101" s="247">
        <f t="shared" si="57"/>
        <v>2.0284443215084248E-3</v>
      </c>
      <c r="BI101" s="247">
        <f t="shared" si="57"/>
        <v>8.6871873228676344E-4</v>
      </c>
      <c r="BJ101" s="247">
        <f t="shared" si="57"/>
        <v>2.611441758775659E-3</v>
      </c>
      <c r="BK101" s="247">
        <f t="shared" si="57"/>
        <v>2.3496405400666317E-3</v>
      </c>
      <c r="BL101" s="247">
        <f t="shared" si="57"/>
        <v>1.7999818143721806E-2</v>
      </c>
      <c r="BM101" s="247">
        <f t="shared" si="57"/>
        <v>1</v>
      </c>
      <c r="BN101" s="247">
        <f t="shared" si="57"/>
        <v>6.826878395511471E-4</v>
      </c>
      <c r="BO101" s="247">
        <f t="shared" si="57"/>
        <v>1.5689785797919967E-2</v>
      </c>
      <c r="BP101" s="247">
        <f t="shared" si="57"/>
        <v>1.6936663477294972E-3</v>
      </c>
      <c r="BQ101" s="247">
        <f t="shared" si="57"/>
        <v>3.0156841076210313E-2</v>
      </c>
      <c r="BR101" s="247">
        <f t="shared" si="57"/>
        <v>5.8054130194184527E-3</v>
      </c>
      <c r="BS101" s="247">
        <f t="shared" si="57"/>
        <v>4.2970822281167111E-3</v>
      </c>
      <c r="BT101" s="247">
        <f t="shared" si="57"/>
        <v>0.94064028622115337</v>
      </c>
      <c r="BU101" s="247">
        <f t="shared" si="57"/>
        <v>0.93341180367847365</v>
      </c>
      <c r="BV101" s="247">
        <f t="shared" si="57"/>
        <v>0.97735496393568333</v>
      </c>
      <c r="BW101" s="247">
        <f t="shared" si="57"/>
        <v>0.94426694939374967</v>
      </c>
      <c r="BX101" s="247">
        <f t="shared" si="57"/>
        <v>2.7575833542241163E-3</v>
      </c>
      <c r="BY101" s="247">
        <f t="shared" si="57"/>
        <v>2.5839665371383313E-3</v>
      </c>
      <c r="BZ101" s="247">
        <f t="shared" si="57"/>
        <v>2.6413468549081991E-3</v>
      </c>
      <c r="CA101" s="247">
        <f t="shared" si="57"/>
        <v>1.2952185324660505E-2</v>
      </c>
      <c r="CB101" s="247">
        <f t="shared" si="57"/>
        <v>8.6610730569840304E-3</v>
      </c>
      <c r="CC101" s="247">
        <v>0</v>
      </c>
      <c r="CD101" s="249">
        <f>CD100/CD$99</f>
        <v>0.4732385265242145</v>
      </c>
      <c r="CE101" s="252">
        <f>CE100/CE$99</f>
        <v>0.453781365346625</v>
      </c>
    </row>
    <row r="102" spans="1:83" s="21" customFormat="1" ht="12" customHeight="1">
      <c r="A102" s="186" t="s">
        <v>164</v>
      </c>
      <c r="B102" s="187">
        <v>0</v>
      </c>
      <c r="C102" s="188">
        <v>0</v>
      </c>
      <c r="D102" s="188">
        <v>0</v>
      </c>
      <c r="E102" s="189">
        <f t="shared" ref="E102:E110" si="58">SUM(B102:D102)</f>
        <v>0</v>
      </c>
      <c r="F102" s="187">
        <v>0</v>
      </c>
      <c r="G102" s="188">
        <v>0</v>
      </c>
      <c r="H102" s="188">
        <v>0</v>
      </c>
      <c r="I102" s="188">
        <v>0</v>
      </c>
      <c r="J102" s="192">
        <f t="shared" ref="J102:J110" si="59">SUM(F102,G102,H102,I102)</f>
        <v>0</v>
      </c>
      <c r="K102" s="187">
        <v>0</v>
      </c>
      <c r="L102" s="188">
        <v>0</v>
      </c>
      <c r="M102" s="188">
        <v>0</v>
      </c>
      <c r="N102" s="188">
        <f t="shared" ref="N102:N109" si="60">SUM(K102:M102)</f>
        <v>0</v>
      </c>
      <c r="O102" s="188">
        <v>0</v>
      </c>
      <c r="P102" s="188">
        <v>0</v>
      </c>
      <c r="Q102" s="188">
        <v>0</v>
      </c>
      <c r="R102" s="188">
        <v>0</v>
      </c>
      <c r="S102" s="188">
        <v>0</v>
      </c>
      <c r="T102" s="188">
        <v>0</v>
      </c>
      <c r="U102" s="188">
        <v>0</v>
      </c>
      <c r="V102" s="188">
        <v>0</v>
      </c>
      <c r="W102" s="188">
        <v>0</v>
      </c>
      <c r="X102" s="188">
        <v>0</v>
      </c>
      <c r="Y102" s="188">
        <v>0</v>
      </c>
      <c r="Z102" s="188">
        <v>0</v>
      </c>
      <c r="AA102" s="188">
        <v>0</v>
      </c>
      <c r="AB102" s="188">
        <v>0</v>
      </c>
      <c r="AC102" s="188">
        <v>0</v>
      </c>
      <c r="AD102" s="188">
        <v>0</v>
      </c>
      <c r="AE102" s="188">
        <v>0</v>
      </c>
      <c r="AF102" s="188">
        <v>0</v>
      </c>
      <c r="AG102" s="188">
        <v>0</v>
      </c>
      <c r="AH102" s="188">
        <v>0</v>
      </c>
      <c r="AI102" s="188">
        <v>0</v>
      </c>
      <c r="AJ102" s="188">
        <v>0</v>
      </c>
      <c r="AK102" s="188">
        <v>2923</v>
      </c>
      <c r="AL102" s="188">
        <v>325</v>
      </c>
      <c r="AM102" s="188">
        <v>0</v>
      </c>
      <c r="AN102" s="188">
        <v>0</v>
      </c>
      <c r="AO102" s="193">
        <f t="shared" ref="AO102:AO110" si="61">SUM(AN102,AM102,AL102,AK102,AJ102,AI102,AH102,AG102,AF102,AE102,AD102,AC102,AB102,AA102,Z102,Y102,X102,W102,V102,U102,T102,S102,R102,Q102,P102,O102,M102,L102,K102)</f>
        <v>3248</v>
      </c>
      <c r="AP102" s="190">
        <v>0</v>
      </c>
      <c r="AQ102" s="191">
        <v>0</v>
      </c>
      <c r="AR102" s="192">
        <f t="shared" ref="AR102:AR110" si="62">SUM(AP102,AQ102)</f>
        <v>0</v>
      </c>
      <c r="AS102" s="194">
        <v>0</v>
      </c>
      <c r="AT102" s="195">
        <f t="shared" ref="AT102:AT110" si="63">SUM(AS102,AR102,AO102,J102)</f>
        <v>3248</v>
      </c>
      <c r="AU102" s="187">
        <v>147711</v>
      </c>
      <c r="AV102" s="188">
        <v>49</v>
      </c>
      <c r="AW102" s="188">
        <f t="shared" ref="AW102:AW110" si="64">SUM(AU102:AV102)</f>
        <v>147760</v>
      </c>
      <c r="AX102" s="188">
        <v>0</v>
      </c>
      <c r="AY102" s="188">
        <v>0</v>
      </c>
      <c r="AZ102" s="188">
        <v>0</v>
      </c>
      <c r="BA102" s="188">
        <v>-45</v>
      </c>
      <c r="BB102" s="188">
        <f t="shared" ref="BB102:BB110" si="65">SUM(AX102:BA102)</f>
        <v>-45</v>
      </c>
      <c r="BC102" s="188">
        <v>0</v>
      </c>
      <c r="BD102" s="188">
        <v>0</v>
      </c>
      <c r="BE102" s="188">
        <v>0</v>
      </c>
      <c r="BF102" s="188">
        <f t="shared" ref="BF102:BF110" si="66">SUM(BD102:BE102)</f>
        <v>0</v>
      </c>
      <c r="BG102" s="188">
        <v>0</v>
      </c>
      <c r="BH102" s="188">
        <v>0</v>
      </c>
      <c r="BI102" s="188">
        <v>0</v>
      </c>
      <c r="BJ102" s="188">
        <v>0</v>
      </c>
      <c r="BK102" s="188">
        <f t="shared" ref="BK102:BK109" si="67">BG102+BH102+BI102+BJ102</f>
        <v>0</v>
      </c>
      <c r="BL102" s="188">
        <v>0</v>
      </c>
      <c r="BM102" s="188">
        <v>0</v>
      </c>
      <c r="BN102" s="188">
        <v>0</v>
      </c>
      <c r="BO102" s="188">
        <v>0</v>
      </c>
      <c r="BP102" s="188">
        <v>0</v>
      </c>
      <c r="BQ102" s="188">
        <v>84</v>
      </c>
      <c r="BR102" s="188">
        <v>0</v>
      </c>
      <c r="BS102" s="188">
        <v>0</v>
      </c>
      <c r="BT102" s="188">
        <v>0</v>
      </c>
      <c r="BU102" s="188">
        <v>0</v>
      </c>
      <c r="BV102" s="188">
        <v>0</v>
      </c>
      <c r="BW102" s="188">
        <f t="shared" ref="BW102:BW110" si="68">BT102+BU102+BV102</f>
        <v>0</v>
      </c>
      <c r="BX102" s="188">
        <v>0</v>
      </c>
      <c r="BY102" s="188">
        <v>0</v>
      </c>
      <c r="BZ102" s="188">
        <f t="shared" ref="BZ102:BZ110" si="69">BX102+BY102</f>
        <v>0</v>
      </c>
      <c r="CA102" s="188">
        <v>0</v>
      </c>
      <c r="CB102" s="188">
        <v>0</v>
      </c>
      <c r="CC102" s="188">
        <v>0</v>
      </c>
      <c r="CD102" s="189">
        <f t="shared" ref="CD102:CD110" si="70">SUM(CC102,CB102,BC102,CA102,BZ102,BW102,BS102,BR102,BQ102,BP102,BO102,BN102,BM102,BL102,BK102,BF102,BB102,AW102)</f>
        <v>147799</v>
      </c>
      <c r="CE102" s="194">
        <v>151047</v>
      </c>
    </row>
    <row r="103" spans="1:83" s="21" customFormat="1" ht="12" customHeight="1">
      <c r="A103" s="177" t="s">
        <v>165</v>
      </c>
      <c r="B103" s="253">
        <v>0</v>
      </c>
      <c r="C103" s="254">
        <v>0</v>
      </c>
      <c r="D103" s="254">
        <v>0</v>
      </c>
      <c r="E103" s="255">
        <f t="shared" si="58"/>
        <v>0</v>
      </c>
      <c r="F103" s="253">
        <v>9</v>
      </c>
      <c r="G103" s="254">
        <v>9</v>
      </c>
      <c r="H103" s="254">
        <v>16</v>
      </c>
      <c r="I103" s="254">
        <v>0</v>
      </c>
      <c r="J103" s="256">
        <f t="shared" si="59"/>
        <v>34</v>
      </c>
      <c r="K103" s="253">
        <v>868</v>
      </c>
      <c r="L103" s="254">
        <v>52</v>
      </c>
      <c r="M103" s="254">
        <v>2179</v>
      </c>
      <c r="N103" s="254">
        <f t="shared" si="60"/>
        <v>3099</v>
      </c>
      <c r="O103" s="254">
        <v>1320</v>
      </c>
      <c r="P103" s="254">
        <v>102</v>
      </c>
      <c r="Q103" s="254">
        <v>342</v>
      </c>
      <c r="R103" s="254">
        <v>407</v>
      </c>
      <c r="S103" s="254">
        <v>355</v>
      </c>
      <c r="T103" s="254">
        <v>117</v>
      </c>
      <c r="U103" s="254">
        <v>85</v>
      </c>
      <c r="V103" s="254">
        <v>52</v>
      </c>
      <c r="W103" s="254">
        <v>19</v>
      </c>
      <c r="X103" s="254">
        <v>122</v>
      </c>
      <c r="Y103" s="254">
        <v>642</v>
      </c>
      <c r="Z103" s="254">
        <v>338</v>
      </c>
      <c r="AA103" s="254">
        <v>85</v>
      </c>
      <c r="AB103" s="254">
        <v>393</v>
      </c>
      <c r="AC103" s="254">
        <v>482</v>
      </c>
      <c r="AD103" s="254">
        <v>403</v>
      </c>
      <c r="AE103" s="254">
        <v>66</v>
      </c>
      <c r="AF103" s="254">
        <v>67</v>
      </c>
      <c r="AG103" s="254">
        <v>468</v>
      </c>
      <c r="AH103" s="254">
        <v>201</v>
      </c>
      <c r="AI103" s="254">
        <v>692</v>
      </c>
      <c r="AJ103" s="254">
        <v>1243</v>
      </c>
      <c r="AK103" s="254">
        <v>0</v>
      </c>
      <c r="AL103" s="254">
        <v>0</v>
      </c>
      <c r="AM103" s="254">
        <v>240</v>
      </c>
      <c r="AN103" s="254">
        <v>407</v>
      </c>
      <c r="AO103" s="257">
        <f t="shared" si="61"/>
        <v>11747</v>
      </c>
      <c r="AP103" s="258">
        <v>0</v>
      </c>
      <c r="AQ103" s="25">
        <v>0</v>
      </c>
      <c r="AR103" s="256">
        <f t="shared" si="62"/>
        <v>0</v>
      </c>
      <c r="AS103" s="259">
        <v>0</v>
      </c>
      <c r="AT103" s="260">
        <f t="shared" si="63"/>
        <v>11781</v>
      </c>
      <c r="AU103" s="253">
        <v>30</v>
      </c>
      <c r="AV103" s="254">
        <v>835732</v>
      </c>
      <c r="AW103" s="254">
        <f t="shared" si="64"/>
        <v>835762</v>
      </c>
      <c r="AX103" s="254">
        <v>107</v>
      </c>
      <c r="AY103" s="254">
        <v>24</v>
      </c>
      <c r="AZ103" s="254">
        <v>31</v>
      </c>
      <c r="BA103" s="254">
        <v>33</v>
      </c>
      <c r="BB103" s="254">
        <f t="shared" si="65"/>
        <v>195</v>
      </c>
      <c r="BC103" s="254">
        <v>399</v>
      </c>
      <c r="BD103" s="254">
        <v>182</v>
      </c>
      <c r="BE103" s="254">
        <v>44</v>
      </c>
      <c r="BF103" s="254">
        <f t="shared" si="66"/>
        <v>226</v>
      </c>
      <c r="BG103" s="254">
        <v>69</v>
      </c>
      <c r="BH103" s="254">
        <v>47</v>
      </c>
      <c r="BI103" s="254">
        <v>-707</v>
      </c>
      <c r="BJ103" s="254">
        <v>197</v>
      </c>
      <c r="BK103" s="254">
        <f t="shared" si="67"/>
        <v>-394</v>
      </c>
      <c r="BL103" s="254">
        <v>0</v>
      </c>
      <c r="BM103" s="254">
        <v>0</v>
      </c>
      <c r="BN103" s="254">
        <v>37</v>
      </c>
      <c r="BO103" s="254">
        <v>23</v>
      </c>
      <c r="BP103" s="254">
        <v>26</v>
      </c>
      <c r="BQ103" s="254">
        <v>17</v>
      </c>
      <c r="BR103" s="254">
        <v>54</v>
      </c>
      <c r="BS103" s="254">
        <v>132</v>
      </c>
      <c r="BT103" s="254">
        <v>244</v>
      </c>
      <c r="BU103" s="254">
        <v>9</v>
      </c>
      <c r="BV103" s="254">
        <v>0</v>
      </c>
      <c r="BW103" s="254">
        <f t="shared" si="68"/>
        <v>253</v>
      </c>
      <c r="BX103" s="254">
        <v>102</v>
      </c>
      <c r="BY103" s="254">
        <v>0</v>
      </c>
      <c r="BZ103" s="254">
        <f t="shared" si="69"/>
        <v>102</v>
      </c>
      <c r="CA103" s="254">
        <v>119</v>
      </c>
      <c r="CB103" s="254">
        <v>940</v>
      </c>
      <c r="CC103" s="254">
        <v>0</v>
      </c>
      <c r="CD103" s="255">
        <f t="shared" si="70"/>
        <v>837891</v>
      </c>
      <c r="CE103" s="259">
        <v>849672</v>
      </c>
    </row>
    <row r="104" spans="1:83" s="21" customFormat="1" ht="12" customHeight="1">
      <c r="A104" s="186" t="s">
        <v>179</v>
      </c>
      <c r="B104" s="187">
        <v>23</v>
      </c>
      <c r="C104" s="188">
        <v>13</v>
      </c>
      <c r="D104" s="188">
        <v>29</v>
      </c>
      <c r="E104" s="189">
        <f t="shared" si="58"/>
        <v>65</v>
      </c>
      <c r="F104" s="187">
        <v>72</v>
      </c>
      <c r="G104" s="188">
        <v>573</v>
      </c>
      <c r="H104" s="188">
        <v>4</v>
      </c>
      <c r="I104" s="188">
        <v>3</v>
      </c>
      <c r="J104" s="192">
        <f t="shared" si="59"/>
        <v>652</v>
      </c>
      <c r="K104" s="187">
        <v>34</v>
      </c>
      <c r="L104" s="188">
        <v>89</v>
      </c>
      <c r="M104" s="188">
        <v>688</v>
      </c>
      <c r="N104" s="188">
        <f t="shared" si="60"/>
        <v>811</v>
      </c>
      <c r="O104" s="188">
        <v>190</v>
      </c>
      <c r="P104" s="188">
        <v>8</v>
      </c>
      <c r="Q104" s="188">
        <v>311</v>
      </c>
      <c r="R104" s="188">
        <v>91</v>
      </c>
      <c r="S104" s="188">
        <v>13</v>
      </c>
      <c r="T104" s="188">
        <v>660</v>
      </c>
      <c r="U104" s="188">
        <v>1496</v>
      </c>
      <c r="V104" s="188">
        <v>892</v>
      </c>
      <c r="W104" s="188">
        <v>543</v>
      </c>
      <c r="X104" s="188">
        <v>59</v>
      </c>
      <c r="Y104" s="188">
        <v>2157</v>
      </c>
      <c r="Z104" s="188">
        <v>992</v>
      </c>
      <c r="AA104" s="188">
        <v>42</v>
      </c>
      <c r="AB104" s="188">
        <v>395</v>
      </c>
      <c r="AC104" s="188">
        <v>1658</v>
      </c>
      <c r="AD104" s="188">
        <v>1038</v>
      </c>
      <c r="AE104" s="188">
        <v>1858</v>
      </c>
      <c r="AF104" s="188">
        <v>2136</v>
      </c>
      <c r="AG104" s="188">
        <v>1491</v>
      </c>
      <c r="AH104" s="188">
        <v>63</v>
      </c>
      <c r="AI104" s="188">
        <v>893</v>
      </c>
      <c r="AJ104" s="188">
        <v>203</v>
      </c>
      <c r="AK104" s="188">
        <v>95</v>
      </c>
      <c r="AL104" s="188">
        <v>684</v>
      </c>
      <c r="AM104" s="188">
        <v>61</v>
      </c>
      <c r="AN104" s="188">
        <v>245</v>
      </c>
      <c r="AO104" s="193">
        <f t="shared" si="61"/>
        <v>19085</v>
      </c>
      <c r="AP104" s="190">
        <v>3463</v>
      </c>
      <c r="AQ104" s="191">
        <v>527</v>
      </c>
      <c r="AR104" s="192">
        <f t="shared" si="62"/>
        <v>3990</v>
      </c>
      <c r="AS104" s="194">
        <v>1558</v>
      </c>
      <c r="AT104" s="195">
        <f t="shared" si="63"/>
        <v>25285</v>
      </c>
      <c r="AU104" s="187">
        <v>22</v>
      </c>
      <c r="AV104" s="188">
        <v>2254</v>
      </c>
      <c r="AW104" s="188">
        <f t="shared" si="64"/>
        <v>2276</v>
      </c>
      <c r="AX104" s="188">
        <v>1591</v>
      </c>
      <c r="AY104" s="188">
        <v>367</v>
      </c>
      <c r="AZ104" s="188">
        <v>435</v>
      </c>
      <c r="BA104" s="188">
        <v>828</v>
      </c>
      <c r="BB104" s="188">
        <f t="shared" si="65"/>
        <v>3221</v>
      </c>
      <c r="BC104" s="188">
        <v>61</v>
      </c>
      <c r="BD104" s="188">
        <v>251</v>
      </c>
      <c r="BE104" s="188">
        <v>948</v>
      </c>
      <c r="BF104" s="188">
        <f t="shared" si="66"/>
        <v>1199</v>
      </c>
      <c r="BG104" s="188">
        <v>205</v>
      </c>
      <c r="BH104" s="188">
        <v>41</v>
      </c>
      <c r="BI104" s="188">
        <v>848</v>
      </c>
      <c r="BJ104" s="188">
        <v>104</v>
      </c>
      <c r="BK104" s="188">
        <f t="shared" si="67"/>
        <v>1198</v>
      </c>
      <c r="BL104" s="188">
        <v>9106</v>
      </c>
      <c r="BM104" s="188">
        <v>138510</v>
      </c>
      <c r="BN104" s="188">
        <v>82</v>
      </c>
      <c r="BO104" s="188">
        <v>1116</v>
      </c>
      <c r="BP104" s="188">
        <v>128</v>
      </c>
      <c r="BQ104" s="188">
        <v>1318</v>
      </c>
      <c r="BR104" s="188">
        <v>1100</v>
      </c>
      <c r="BS104" s="188">
        <v>30</v>
      </c>
      <c r="BT104" s="188">
        <v>1548</v>
      </c>
      <c r="BU104" s="188">
        <v>105</v>
      </c>
      <c r="BV104" s="188">
        <v>2</v>
      </c>
      <c r="BW104" s="188">
        <f t="shared" si="68"/>
        <v>1655</v>
      </c>
      <c r="BX104" s="188">
        <v>173</v>
      </c>
      <c r="BY104" s="188">
        <v>522</v>
      </c>
      <c r="BZ104" s="188">
        <f t="shared" si="69"/>
        <v>695</v>
      </c>
      <c r="CA104" s="188">
        <v>335</v>
      </c>
      <c r="CB104" s="188">
        <v>308</v>
      </c>
      <c r="CC104" s="188">
        <v>0</v>
      </c>
      <c r="CD104" s="189">
        <f t="shared" si="70"/>
        <v>162338</v>
      </c>
      <c r="CE104" s="194">
        <v>187688</v>
      </c>
    </row>
    <row r="105" spans="1:83" s="21" customFormat="1" ht="12" customHeight="1">
      <c r="A105" s="177" t="s">
        <v>180</v>
      </c>
      <c r="B105" s="253">
        <v>0</v>
      </c>
      <c r="C105" s="254">
        <v>0</v>
      </c>
      <c r="D105" s="254">
        <v>0</v>
      </c>
      <c r="E105" s="255">
        <f t="shared" si="58"/>
        <v>0</v>
      </c>
      <c r="F105" s="253">
        <v>0</v>
      </c>
      <c r="G105" s="254">
        <v>0</v>
      </c>
      <c r="H105" s="254">
        <v>0</v>
      </c>
      <c r="I105" s="254">
        <v>0</v>
      </c>
      <c r="J105" s="256">
        <f t="shared" si="59"/>
        <v>0</v>
      </c>
      <c r="K105" s="253">
        <v>0</v>
      </c>
      <c r="L105" s="254">
        <v>0</v>
      </c>
      <c r="M105" s="254">
        <v>0</v>
      </c>
      <c r="N105" s="254">
        <f t="shared" si="60"/>
        <v>0</v>
      </c>
      <c r="O105" s="254">
        <v>0</v>
      </c>
      <c r="P105" s="254">
        <v>0</v>
      </c>
      <c r="Q105" s="254">
        <v>0</v>
      </c>
      <c r="R105" s="254">
        <v>0</v>
      </c>
      <c r="S105" s="254">
        <v>0</v>
      </c>
      <c r="T105" s="254">
        <v>0</v>
      </c>
      <c r="U105" s="254">
        <v>0</v>
      </c>
      <c r="V105" s="254">
        <v>0</v>
      </c>
      <c r="W105" s="254">
        <v>0</v>
      </c>
      <c r="X105" s="254">
        <v>0</v>
      </c>
      <c r="Y105" s="254">
        <v>0</v>
      </c>
      <c r="Z105" s="254">
        <v>0</v>
      </c>
      <c r="AA105" s="254">
        <v>0</v>
      </c>
      <c r="AB105" s="254">
        <v>0</v>
      </c>
      <c r="AC105" s="254">
        <v>0</v>
      </c>
      <c r="AD105" s="254">
        <v>0</v>
      </c>
      <c r="AE105" s="254">
        <v>0</v>
      </c>
      <c r="AF105" s="254">
        <v>0</v>
      </c>
      <c r="AG105" s="254">
        <v>0</v>
      </c>
      <c r="AH105" s="254">
        <v>0</v>
      </c>
      <c r="AI105" s="254">
        <v>0</v>
      </c>
      <c r="AJ105" s="254">
        <v>0</v>
      </c>
      <c r="AK105" s="254">
        <v>0</v>
      </c>
      <c r="AL105" s="254">
        <v>0</v>
      </c>
      <c r="AM105" s="254">
        <v>0</v>
      </c>
      <c r="AN105" s="254">
        <v>0</v>
      </c>
      <c r="AO105" s="257">
        <f t="shared" si="61"/>
        <v>0</v>
      </c>
      <c r="AP105" s="258">
        <v>0</v>
      </c>
      <c r="AQ105" s="25">
        <v>0</v>
      </c>
      <c r="AR105" s="256">
        <f t="shared" si="62"/>
        <v>0</v>
      </c>
      <c r="AS105" s="259">
        <v>0</v>
      </c>
      <c r="AT105" s="260">
        <f t="shared" si="63"/>
        <v>0</v>
      </c>
      <c r="AU105" s="253">
        <v>0</v>
      </c>
      <c r="AV105" s="254">
        <v>0</v>
      </c>
      <c r="AW105" s="254">
        <f t="shared" si="64"/>
        <v>0</v>
      </c>
      <c r="AX105" s="254">
        <v>0</v>
      </c>
      <c r="AY105" s="254">
        <v>0</v>
      </c>
      <c r="AZ105" s="254">
        <v>0</v>
      </c>
      <c r="BA105" s="254">
        <v>0</v>
      </c>
      <c r="BB105" s="254">
        <f t="shared" si="65"/>
        <v>0</v>
      </c>
      <c r="BC105" s="254">
        <v>0</v>
      </c>
      <c r="BD105" s="254">
        <v>0</v>
      </c>
      <c r="BE105" s="254">
        <v>0</v>
      </c>
      <c r="BF105" s="254">
        <f t="shared" si="66"/>
        <v>0</v>
      </c>
      <c r="BG105" s="254">
        <v>0</v>
      </c>
      <c r="BH105" s="254">
        <v>0</v>
      </c>
      <c r="BI105" s="254">
        <v>0</v>
      </c>
      <c r="BJ105" s="254">
        <v>0</v>
      </c>
      <c r="BK105" s="254">
        <f t="shared" si="67"/>
        <v>0</v>
      </c>
      <c r="BL105" s="254">
        <v>0</v>
      </c>
      <c r="BM105" s="254">
        <v>367290</v>
      </c>
      <c r="BN105" s="254">
        <v>0</v>
      </c>
      <c r="BO105" s="254">
        <v>0</v>
      </c>
      <c r="BP105" s="254">
        <v>0</v>
      </c>
      <c r="BQ105" s="254">
        <v>0</v>
      </c>
      <c r="BR105" s="254">
        <v>0</v>
      </c>
      <c r="BS105" s="254">
        <v>0</v>
      </c>
      <c r="BT105" s="254">
        <v>0</v>
      </c>
      <c r="BU105" s="254">
        <v>0</v>
      </c>
      <c r="BV105" s="254">
        <v>0</v>
      </c>
      <c r="BW105" s="254">
        <f t="shared" si="68"/>
        <v>0</v>
      </c>
      <c r="BX105" s="254">
        <v>0</v>
      </c>
      <c r="BY105" s="254">
        <v>0</v>
      </c>
      <c r="BZ105" s="254">
        <f t="shared" si="69"/>
        <v>0</v>
      </c>
      <c r="CA105" s="254">
        <v>0</v>
      </c>
      <c r="CB105" s="254">
        <v>0</v>
      </c>
      <c r="CC105" s="254">
        <v>0</v>
      </c>
      <c r="CD105" s="255">
        <f t="shared" si="70"/>
        <v>367290</v>
      </c>
      <c r="CE105" s="259">
        <v>367290</v>
      </c>
    </row>
    <row r="106" spans="1:83" s="21" customFormat="1" ht="12" customHeight="1">
      <c r="A106" s="186" t="s">
        <v>189</v>
      </c>
      <c r="B106" s="187">
        <v>0</v>
      </c>
      <c r="C106" s="188">
        <v>0</v>
      </c>
      <c r="D106" s="188">
        <v>0</v>
      </c>
      <c r="E106" s="189">
        <f t="shared" si="58"/>
        <v>0</v>
      </c>
      <c r="F106" s="187">
        <v>0</v>
      </c>
      <c r="G106" s="188">
        <v>0</v>
      </c>
      <c r="H106" s="188">
        <v>0</v>
      </c>
      <c r="I106" s="188">
        <v>0</v>
      </c>
      <c r="J106" s="192">
        <f t="shared" si="59"/>
        <v>0</v>
      </c>
      <c r="K106" s="187">
        <v>0</v>
      </c>
      <c r="L106" s="188">
        <v>0</v>
      </c>
      <c r="M106" s="188">
        <v>0</v>
      </c>
      <c r="N106" s="188">
        <f t="shared" si="60"/>
        <v>0</v>
      </c>
      <c r="O106" s="188">
        <v>0</v>
      </c>
      <c r="P106" s="188">
        <v>0</v>
      </c>
      <c r="Q106" s="188">
        <v>0</v>
      </c>
      <c r="R106" s="188">
        <v>0</v>
      </c>
      <c r="S106" s="188">
        <v>0</v>
      </c>
      <c r="T106" s="188">
        <v>0</v>
      </c>
      <c r="U106" s="188">
        <v>0</v>
      </c>
      <c r="V106" s="188">
        <v>0</v>
      </c>
      <c r="W106" s="188">
        <v>0</v>
      </c>
      <c r="X106" s="188">
        <v>0</v>
      </c>
      <c r="Y106" s="188">
        <v>0</v>
      </c>
      <c r="Z106" s="188">
        <v>0</v>
      </c>
      <c r="AA106" s="188">
        <v>0</v>
      </c>
      <c r="AB106" s="188">
        <v>0</v>
      </c>
      <c r="AC106" s="188">
        <v>0</v>
      </c>
      <c r="AD106" s="188">
        <v>0</v>
      </c>
      <c r="AE106" s="188">
        <v>0</v>
      </c>
      <c r="AF106" s="188">
        <v>0</v>
      </c>
      <c r="AG106" s="188">
        <v>0</v>
      </c>
      <c r="AH106" s="188">
        <v>0</v>
      </c>
      <c r="AI106" s="188">
        <v>0</v>
      </c>
      <c r="AJ106" s="188">
        <v>0</v>
      </c>
      <c r="AK106" s="188">
        <v>0</v>
      </c>
      <c r="AL106" s="188">
        <v>0</v>
      </c>
      <c r="AM106" s="188">
        <v>0</v>
      </c>
      <c r="AN106" s="188">
        <v>0</v>
      </c>
      <c r="AO106" s="193">
        <f t="shared" si="61"/>
        <v>0</v>
      </c>
      <c r="AP106" s="190">
        <v>0</v>
      </c>
      <c r="AQ106" s="191">
        <v>0</v>
      </c>
      <c r="AR106" s="192">
        <f t="shared" si="62"/>
        <v>0</v>
      </c>
      <c r="AS106" s="194">
        <v>0</v>
      </c>
      <c r="AT106" s="195">
        <f t="shared" si="63"/>
        <v>0</v>
      </c>
      <c r="AU106" s="187">
        <v>0</v>
      </c>
      <c r="AV106" s="188">
        <v>0</v>
      </c>
      <c r="AW106" s="188">
        <f t="shared" si="64"/>
        <v>0</v>
      </c>
      <c r="AX106" s="188">
        <v>0</v>
      </c>
      <c r="AY106" s="188">
        <v>0</v>
      </c>
      <c r="AZ106" s="188">
        <v>0</v>
      </c>
      <c r="BA106" s="188">
        <v>0</v>
      </c>
      <c r="BB106" s="188">
        <f t="shared" si="65"/>
        <v>0</v>
      </c>
      <c r="BC106" s="188">
        <v>0</v>
      </c>
      <c r="BD106" s="188">
        <v>0</v>
      </c>
      <c r="BE106" s="188">
        <v>0</v>
      </c>
      <c r="BF106" s="188">
        <f t="shared" si="66"/>
        <v>0</v>
      </c>
      <c r="BG106" s="188">
        <v>0</v>
      </c>
      <c r="BH106" s="188">
        <v>0</v>
      </c>
      <c r="BI106" s="188">
        <v>0</v>
      </c>
      <c r="BJ106" s="188">
        <v>0</v>
      </c>
      <c r="BK106" s="188">
        <f t="shared" si="67"/>
        <v>0</v>
      </c>
      <c r="BL106" s="188">
        <v>0</v>
      </c>
      <c r="BM106" s="188">
        <v>0</v>
      </c>
      <c r="BN106" s="188">
        <v>0</v>
      </c>
      <c r="BO106" s="188">
        <v>0</v>
      </c>
      <c r="BP106" s="188">
        <v>0</v>
      </c>
      <c r="BQ106" s="188">
        <v>0</v>
      </c>
      <c r="BR106" s="188">
        <v>0</v>
      </c>
      <c r="BS106" s="188">
        <v>0</v>
      </c>
      <c r="BT106" s="188">
        <v>618895</v>
      </c>
      <c r="BU106" s="188">
        <v>0</v>
      </c>
      <c r="BV106" s="188">
        <v>0</v>
      </c>
      <c r="BW106" s="188">
        <f t="shared" si="68"/>
        <v>618895</v>
      </c>
      <c r="BX106" s="188">
        <v>0</v>
      </c>
      <c r="BY106" s="188">
        <v>0</v>
      </c>
      <c r="BZ106" s="188">
        <f t="shared" si="69"/>
        <v>0</v>
      </c>
      <c r="CA106" s="188">
        <v>0</v>
      </c>
      <c r="CB106" s="188">
        <v>0</v>
      </c>
      <c r="CC106" s="188">
        <v>0</v>
      </c>
      <c r="CD106" s="189">
        <f t="shared" si="70"/>
        <v>618895</v>
      </c>
      <c r="CE106" s="194">
        <v>618895</v>
      </c>
    </row>
    <row r="107" spans="1:83" s="21" customFormat="1" ht="12" customHeight="1">
      <c r="A107" s="177" t="s">
        <v>190</v>
      </c>
      <c r="B107" s="253">
        <v>0</v>
      </c>
      <c r="C107" s="254">
        <v>0</v>
      </c>
      <c r="D107" s="254">
        <v>0</v>
      </c>
      <c r="E107" s="255">
        <f t="shared" si="58"/>
        <v>0</v>
      </c>
      <c r="F107" s="253">
        <v>0</v>
      </c>
      <c r="G107" s="254">
        <v>0</v>
      </c>
      <c r="H107" s="254">
        <v>0</v>
      </c>
      <c r="I107" s="254">
        <v>0</v>
      </c>
      <c r="J107" s="256">
        <f t="shared" si="59"/>
        <v>0</v>
      </c>
      <c r="K107" s="253">
        <v>0</v>
      </c>
      <c r="L107" s="254">
        <v>0</v>
      </c>
      <c r="M107" s="254">
        <v>0</v>
      </c>
      <c r="N107" s="254">
        <f t="shared" si="60"/>
        <v>0</v>
      </c>
      <c r="O107" s="254">
        <v>0</v>
      </c>
      <c r="P107" s="254">
        <v>0</v>
      </c>
      <c r="Q107" s="254">
        <v>0</v>
      </c>
      <c r="R107" s="254">
        <v>0</v>
      </c>
      <c r="S107" s="254">
        <v>0</v>
      </c>
      <c r="T107" s="254">
        <v>0</v>
      </c>
      <c r="U107" s="254">
        <v>0</v>
      </c>
      <c r="V107" s="254">
        <v>0</v>
      </c>
      <c r="W107" s="254">
        <v>0</v>
      </c>
      <c r="X107" s="254">
        <v>0</v>
      </c>
      <c r="Y107" s="254">
        <v>0</v>
      </c>
      <c r="Z107" s="254">
        <v>0</v>
      </c>
      <c r="AA107" s="254">
        <v>0</v>
      </c>
      <c r="AB107" s="254">
        <v>0</v>
      </c>
      <c r="AC107" s="254">
        <v>0</v>
      </c>
      <c r="AD107" s="254">
        <v>0</v>
      </c>
      <c r="AE107" s="254">
        <v>0</v>
      </c>
      <c r="AF107" s="254">
        <v>0</v>
      </c>
      <c r="AG107" s="254">
        <v>0</v>
      </c>
      <c r="AH107" s="254">
        <v>0</v>
      </c>
      <c r="AI107" s="254">
        <v>0</v>
      </c>
      <c r="AJ107" s="254">
        <v>0</v>
      </c>
      <c r="AK107" s="254">
        <v>0</v>
      </c>
      <c r="AL107" s="254">
        <v>0</v>
      </c>
      <c r="AM107" s="254">
        <v>0</v>
      </c>
      <c r="AN107" s="254">
        <v>0</v>
      </c>
      <c r="AO107" s="257">
        <f t="shared" si="61"/>
        <v>0</v>
      </c>
      <c r="AP107" s="258">
        <v>0</v>
      </c>
      <c r="AQ107" s="25">
        <v>0</v>
      </c>
      <c r="AR107" s="256">
        <f t="shared" si="62"/>
        <v>0</v>
      </c>
      <c r="AS107" s="259">
        <v>0</v>
      </c>
      <c r="AT107" s="260">
        <f t="shared" si="63"/>
        <v>0</v>
      </c>
      <c r="AU107" s="253">
        <v>0</v>
      </c>
      <c r="AV107" s="254">
        <v>0</v>
      </c>
      <c r="AW107" s="254">
        <f t="shared" si="64"/>
        <v>0</v>
      </c>
      <c r="AX107" s="254">
        <v>0</v>
      </c>
      <c r="AY107" s="254">
        <v>0</v>
      </c>
      <c r="AZ107" s="254">
        <v>0</v>
      </c>
      <c r="BA107" s="254">
        <v>0</v>
      </c>
      <c r="BB107" s="254">
        <f t="shared" si="65"/>
        <v>0</v>
      </c>
      <c r="BC107" s="254">
        <v>0</v>
      </c>
      <c r="BD107" s="254">
        <v>0</v>
      </c>
      <c r="BE107" s="254">
        <v>0</v>
      </c>
      <c r="BF107" s="254">
        <f t="shared" si="66"/>
        <v>0</v>
      </c>
      <c r="BG107" s="254">
        <v>0</v>
      </c>
      <c r="BH107" s="254">
        <v>0</v>
      </c>
      <c r="BI107" s="254">
        <v>0</v>
      </c>
      <c r="BJ107" s="254">
        <v>0</v>
      </c>
      <c r="BK107" s="254">
        <f t="shared" si="67"/>
        <v>0</v>
      </c>
      <c r="BL107" s="254">
        <v>0</v>
      </c>
      <c r="BM107" s="254">
        <v>0</v>
      </c>
      <c r="BN107" s="254">
        <v>0</v>
      </c>
      <c r="BO107" s="254">
        <v>0</v>
      </c>
      <c r="BP107" s="254">
        <v>0</v>
      </c>
      <c r="BQ107" s="254">
        <v>0</v>
      </c>
      <c r="BR107" s="254">
        <v>0</v>
      </c>
      <c r="BS107" s="254">
        <v>0</v>
      </c>
      <c r="BT107" s="254">
        <v>12933</v>
      </c>
      <c r="BU107" s="254">
        <v>0</v>
      </c>
      <c r="BV107" s="254">
        <v>0</v>
      </c>
      <c r="BW107" s="254">
        <f t="shared" si="68"/>
        <v>12933</v>
      </c>
      <c r="BX107" s="254">
        <v>0</v>
      </c>
      <c r="BY107" s="254">
        <v>0</v>
      </c>
      <c r="BZ107" s="254">
        <f t="shared" si="69"/>
        <v>0</v>
      </c>
      <c r="CA107" s="254">
        <v>0</v>
      </c>
      <c r="CB107" s="254">
        <v>0</v>
      </c>
      <c r="CC107" s="254">
        <v>0</v>
      </c>
      <c r="CD107" s="255">
        <f t="shared" si="70"/>
        <v>12933</v>
      </c>
      <c r="CE107" s="259">
        <v>12933</v>
      </c>
    </row>
    <row r="108" spans="1:83" s="21" customFormat="1" ht="12" customHeight="1">
      <c r="A108" s="186" t="s">
        <v>191</v>
      </c>
      <c r="B108" s="187">
        <v>0</v>
      </c>
      <c r="C108" s="188">
        <v>0</v>
      </c>
      <c r="D108" s="188">
        <v>0</v>
      </c>
      <c r="E108" s="189">
        <f t="shared" si="58"/>
        <v>0</v>
      </c>
      <c r="F108" s="187">
        <v>0</v>
      </c>
      <c r="G108" s="188">
        <v>0</v>
      </c>
      <c r="H108" s="188">
        <v>0</v>
      </c>
      <c r="I108" s="188">
        <v>0</v>
      </c>
      <c r="J108" s="192">
        <f t="shared" si="59"/>
        <v>0</v>
      </c>
      <c r="K108" s="187">
        <v>0</v>
      </c>
      <c r="L108" s="188">
        <v>0</v>
      </c>
      <c r="M108" s="188">
        <v>0</v>
      </c>
      <c r="N108" s="188">
        <f t="shared" si="60"/>
        <v>0</v>
      </c>
      <c r="O108" s="188">
        <v>0</v>
      </c>
      <c r="P108" s="188">
        <v>0</v>
      </c>
      <c r="Q108" s="188">
        <v>0</v>
      </c>
      <c r="R108" s="188">
        <v>0</v>
      </c>
      <c r="S108" s="188">
        <v>0</v>
      </c>
      <c r="T108" s="188">
        <v>0</v>
      </c>
      <c r="U108" s="188">
        <v>0</v>
      </c>
      <c r="V108" s="188">
        <v>0</v>
      </c>
      <c r="W108" s="188">
        <v>0</v>
      </c>
      <c r="X108" s="188">
        <v>0</v>
      </c>
      <c r="Y108" s="188">
        <v>0</v>
      </c>
      <c r="Z108" s="188">
        <v>0</v>
      </c>
      <c r="AA108" s="188">
        <v>0</v>
      </c>
      <c r="AB108" s="188">
        <v>0</v>
      </c>
      <c r="AC108" s="188">
        <v>0</v>
      </c>
      <c r="AD108" s="188">
        <v>0</v>
      </c>
      <c r="AE108" s="188">
        <v>0</v>
      </c>
      <c r="AF108" s="188">
        <v>0</v>
      </c>
      <c r="AG108" s="188">
        <v>0</v>
      </c>
      <c r="AH108" s="188">
        <v>0</v>
      </c>
      <c r="AI108" s="188">
        <v>0</v>
      </c>
      <c r="AJ108" s="188">
        <v>0</v>
      </c>
      <c r="AK108" s="188">
        <v>0</v>
      </c>
      <c r="AL108" s="188">
        <v>0</v>
      </c>
      <c r="AM108" s="188">
        <v>0</v>
      </c>
      <c r="AN108" s="188">
        <v>0</v>
      </c>
      <c r="AO108" s="193">
        <f t="shared" si="61"/>
        <v>0</v>
      </c>
      <c r="AP108" s="190">
        <v>0</v>
      </c>
      <c r="AQ108" s="191">
        <v>0</v>
      </c>
      <c r="AR108" s="192">
        <f t="shared" si="62"/>
        <v>0</v>
      </c>
      <c r="AS108" s="194">
        <v>0</v>
      </c>
      <c r="AT108" s="195">
        <f t="shared" si="63"/>
        <v>0</v>
      </c>
      <c r="AU108" s="187">
        <v>0</v>
      </c>
      <c r="AV108" s="188">
        <v>0</v>
      </c>
      <c r="AW108" s="188">
        <f t="shared" si="64"/>
        <v>0</v>
      </c>
      <c r="AX108" s="188">
        <v>0</v>
      </c>
      <c r="AY108" s="188">
        <v>0</v>
      </c>
      <c r="AZ108" s="188">
        <v>0</v>
      </c>
      <c r="BA108" s="188">
        <v>0</v>
      </c>
      <c r="BB108" s="188">
        <f t="shared" si="65"/>
        <v>0</v>
      </c>
      <c r="BC108" s="188">
        <v>0</v>
      </c>
      <c r="BD108" s="188">
        <v>0</v>
      </c>
      <c r="BE108" s="188">
        <v>0</v>
      </c>
      <c r="BF108" s="188">
        <f t="shared" si="66"/>
        <v>0</v>
      </c>
      <c r="BG108" s="188">
        <v>0</v>
      </c>
      <c r="BH108" s="188">
        <v>0</v>
      </c>
      <c r="BI108" s="188">
        <v>0</v>
      </c>
      <c r="BJ108" s="188">
        <v>0</v>
      </c>
      <c r="BK108" s="188">
        <f t="shared" si="67"/>
        <v>0</v>
      </c>
      <c r="BL108" s="188">
        <v>0</v>
      </c>
      <c r="BM108" s="188">
        <v>0</v>
      </c>
      <c r="BN108" s="188">
        <v>0</v>
      </c>
      <c r="BO108" s="188">
        <v>0</v>
      </c>
      <c r="BP108" s="188">
        <v>0</v>
      </c>
      <c r="BQ108" s="188">
        <v>0</v>
      </c>
      <c r="BR108" s="188">
        <v>0</v>
      </c>
      <c r="BS108" s="188">
        <v>0</v>
      </c>
      <c r="BT108" s="188">
        <v>0</v>
      </c>
      <c r="BU108" s="188">
        <v>264750</v>
      </c>
      <c r="BV108" s="188">
        <v>0</v>
      </c>
      <c r="BW108" s="188">
        <f t="shared" si="68"/>
        <v>264750</v>
      </c>
      <c r="BX108" s="188">
        <v>0</v>
      </c>
      <c r="BY108" s="188">
        <v>0</v>
      </c>
      <c r="BZ108" s="188">
        <f t="shared" si="69"/>
        <v>0</v>
      </c>
      <c r="CA108" s="188">
        <v>0</v>
      </c>
      <c r="CB108" s="188">
        <v>0</v>
      </c>
      <c r="CC108" s="188">
        <v>0</v>
      </c>
      <c r="CD108" s="189">
        <f t="shared" si="70"/>
        <v>264750</v>
      </c>
      <c r="CE108" s="194">
        <v>264750</v>
      </c>
    </row>
    <row r="109" spans="1:83" s="21" customFormat="1" ht="12" customHeight="1">
      <c r="A109" s="177" t="s">
        <v>193</v>
      </c>
      <c r="B109" s="253">
        <v>0</v>
      </c>
      <c r="C109" s="254">
        <v>0</v>
      </c>
      <c r="D109" s="254">
        <v>0</v>
      </c>
      <c r="E109" s="255">
        <f t="shared" si="58"/>
        <v>0</v>
      </c>
      <c r="F109" s="253">
        <v>0</v>
      </c>
      <c r="G109" s="254">
        <v>0</v>
      </c>
      <c r="H109" s="254">
        <v>0</v>
      </c>
      <c r="I109" s="254">
        <v>0</v>
      </c>
      <c r="J109" s="256">
        <f t="shared" si="59"/>
        <v>0</v>
      </c>
      <c r="K109" s="253">
        <v>0</v>
      </c>
      <c r="L109" s="254">
        <v>0</v>
      </c>
      <c r="M109" s="254">
        <v>0</v>
      </c>
      <c r="N109" s="254">
        <f t="shared" si="60"/>
        <v>0</v>
      </c>
      <c r="O109" s="254">
        <v>0</v>
      </c>
      <c r="P109" s="254">
        <v>0</v>
      </c>
      <c r="Q109" s="254">
        <v>0</v>
      </c>
      <c r="R109" s="254">
        <v>0</v>
      </c>
      <c r="S109" s="254">
        <v>0</v>
      </c>
      <c r="T109" s="254">
        <v>0</v>
      </c>
      <c r="U109" s="254">
        <v>0</v>
      </c>
      <c r="V109" s="254">
        <v>0</v>
      </c>
      <c r="W109" s="254">
        <v>0</v>
      </c>
      <c r="X109" s="254">
        <v>0</v>
      </c>
      <c r="Y109" s="254">
        <v>0</v>
      </c>
      <c r="Z109" s="254">
        <v>0</v>
      </c>
      <c r="AA109" s="254">
        <v>0</v>
      </c>
      <c r="AB109" s="254">
        <v>0</v>
      </c>
      <c r="AC109" s="254">
        <v>0</v>
      </c>
      <c r="AD109" s="254">
        <v>0</v>
      </c>
      <c r="AE109" s="254">
        <v>0</v>
      </c>
      <c r="AF109" s="254">
        <v>0</v>
      </c>
      <c r="AG109" s="254">
        <v>0</v>
      </c>
      <c r="AH109" s="254">
        <v>0</v>
      </c>
      <c r="AI109" s="254">
        <v>0</v>
      </c>
      <c r="AJ109" s="254">
        <v>0</v>
      </c>
      <c r="AK109" s="254">
        <v>0</v>
      </c>
      <c r="AL109" s="254">
        <v>0</v>
      </c>
      <c r="AM109" s="254">
        <v>0</v>
      </c>
      <c r="AN109" s="254">
        <v>0</v>
      </c>
      <c r="AO109" s="257">
        <f t="shared" si="61"/>
        <v>0</v>
      </c>
      <c r="AP109" s="258">
        <v>0</v>
      </c>
      <c r="AQ109" s="25">
        <v>0</v>
      </c>
      <c r="AR109" s="256">
        <f t="shared" si="62"/>
        <v>0</v>
      </c>
      <c r="AS109" s="259">
        <v>0</v>
      </c>
      <c r="AT109" s="260">
        <f t="shared" si="63"/>
        <v>0</v>
      </c>
      <c r="AU109" s="253">
        <v>0</v>
      </c>
      <c r="AV109" s="254">
        <v>0</v>
      </c>
      <c r="AW109" s="254">
        <f t="shared" si="64"/>
        <v>0</v>
      </c>
      <c r="AX109" s="254">
        <v>0</v>
      </c>
      <c r="AY109" s="254">
        <v>0</v>
      </c>
      <c r="AZ109" s="254">
        <v>0</v>
      </c>
      <c r="BA109" s="254">
        <v>0</v>
      </c>
      <c r="BB109" s="254">
        <f t="shared" si="65"/>
        <v>0</v>
      </c>
      <c r="BC109" s="254">
        <v>0</v>
      </c>
      <c r="BD109" s="254">
        <v>0</v>
      </c>
      <c r="BE109" s="254">
        <v>0</v>
      </c>
      <c r="BF109" s="254">
        <f t="shared" si="66"/>
        <v>0</v>
      </c>
      <c r="BG109" s="254">
        <v>0</v>
      </c>
      <c r="BH109" s="254">
        <v>0</v>
      </c>
      <c r="BI109" s="254">
        <v>0</v>
      </c>
      <c r="BJ109" s="254">
        <v>0</v>
      </c>
      <c r="BK109" s="254">
        <f t="shared" si="67"/>
        <v>0</v>
      </c>
      <c r="BL109" s="254">
        <v>0</v>
      </c>
      <c r="BM109" s="254">
        <v>0</v>
      </c>
      <c r="BN109" s="254">
        <v>0</v>
      </c>
      <c r="BO109" s="254">
        <v>0</v>
      </c>
      <c r="BP109" s="254">
        <v>0</v>
      </c>
      <c r="BQ109" s="254">
        <v>0</v>
      </c>
      <c r="BR109" s="254">
        <v>0</v>
      </c>
      <c r="BS109" s="254">
        <v>0</v>
      </c>
      <c r="BT109" s="254">
        <v>0</v>
      </c>
      <c r="BU109" s="254">
        <v>0</v>
      </c>
      <c r="BV109" s="254">
        <v>163142</v>
      </c>
      <c r="BW109" s="254">
        <f t="shared" si="68"/>
        <v>163142</v>
      </c>
      <c r="BX109" s="254">
        <v>0</v>
      </c>
      <c r="BY109" s="254">
        <v>0</v>
      </c>
      <c r="BZ109" s="254">
        <f t="shared" si="69"/>
        <v>0</v>
      </c>
      <c r="CA109" s="254">
        <v>0</v>
      </c>
      <c r="CB109" s="254">
        <v>0</v>
      </c>
      <c r="CC109" s="254">
        <v>0</v>
      </c>
      <c r="CD109" s="255">
        <f t="shared" si="70"/>
        <v>163142</v>
      </c>
      <c r="CE109" s="259">
        <v>163142</v>
      </c>
    </row>
    <row r="110" spans="1:83" s="21" customFormat="1" ht="12" customHeight="1">
      <c r="A110" s="261" t="s">
        <v>312</v>
      </c>
      <c r="B110" s="224">
        <f>SUM(B112:B123)</f>
        <v>26</v>
      </c>
      <c r="C110" s="225">
        <f>SUM(C112:C123)</f>
        <v>109</v>
      </c>
      <c r="D110" s="225">
        <f>SUM(D112:D123)</f>
        <v>12</v>
      </c>
      <c r="E110" s="226">
        <f t="shared" si="58"/>
        <v>147</v>
      </c>
      <c r="F110" s="224">
        <f>SUM(F112:F123)</f>
        <v>0</v>
      </c>
      <c r="G110" s="225">
        <f>SUM(G112:G123)</f>
        <v>0</v>
      </c>
      <c r="H110" s="225">
        <f>SUM(H112:H123)</f>
        <v>0</v>
      </c>
      <c r="I110" s="225">
        <f>SUM(I112:I123)</f>
        <v>0</v>
      </c>
      <c r="J110" s="227">
        <f t="shared" si="59"/>
        <v>0</v>
      </c>
      <c r="K110" s="224">
        <f t="shared" ref="K110:AN110" si="71">SUM(K112:K123)</f>
        <v>0</v>
      </c>
      <c r="L110" s="225">
        <f t="shared" si="71"/>
        <v>0</v>
      </c>
      <c r="M110" s="225">
        <f t="shared" si="71"/>
        <v>0</v>
      </c>
      <c r="N110" s="225">
        <f t="shared" si="71"/>
        <v>0</v>
      </c>
      <c r="O110" s="225">
        <f t="shared" si="71"/>
        <v>0</v>
      </c>
      <c r="P110" s="225">
        <f t="shared" si="71"/>
        <v>0</v>
      </c>
      <c r="Q110" s="225">
        <f t="shared" si="71"/>
        <v>0</v>
      </c>
      <c r="R110" s="225">
        <f t="shared" si="71"/>
        <v>0</v>
      </c>
      <c r="S110" s="225">
        <f t="shared" si="71"/>
        <v>0</v>
      </c>
      <c r="T110" s="225">
        <f t="shared" si="71"/>
        <v>0</v>
      </c>
      <c r="U110" s="225">
        <f t="shared" si="71"/>
        <v>0</v>
      </c>
      <c r="V110" s="225">
        <f t="shared" si="71"/>
        <v>0</v>
      </c>
      <c r="W110" s="225">
        <f t="shared" si="71"/>
        <v>0</v>
      </c>
      <c r="X110" s="225">
        <f t="shared" si="71"/>
        <v>0</v>
      </c>
      <c r="Y110" s="225">
        <f t="shared" si="71"/>
        <v>0</v>
      </c>
      <c r="Z110" s="225">
        <f t="shared" si="71"/>
        <v>0</v>
      </c>
      <c r="AA110" s="225">
        <f t="shared" si="71"/>
        <v>0</v>
      </c>
      <c r="AB110" s="225">
        <f t="shared" si="71"/>
        <v>0</v>
      </c>
      <c r="AC110" s="225">
        <f t="shared" si="71"/>
        <v>0</v>
      </c>
      <c r="AD110" s="225">
        <f t="shared" si="71"/>
        <v>0</v>
      </c>
      <c r="AE110" s="225">
        <f t="shared" si="71"/>
        <v>0</v>
      </c>
      <c r="AF110" s="225">
        <f t="shared" si="71"/>
        <v>0</v>
      </c>
      <c r="AG110" s="225">
        <f t="shared" si="71"/>
        <v>0</v>
      </c>
      <c r="AH110" s="225">
        <f t="shared" si="71"/>
        <v>202</v>
      </c>
      <c r="AI110" s="225">
        <f t="shared" si="71"/>
        <v>0</v>
      </c>
      <c r="AJ110" s="225">
        <f t="shared" si="71"/>
        <v>0</v>
      </c>
      <c r="AK110" s="225">
        <f t="shared" si="71"/>
        <v>0</v>
      </c>
      <c r="AL110" s="225">
        <f t="shared" si="71"/>
        <v>0</v>
      </c>
      <c r="AM110" s="225">
        <f t="shared" si="71"/>
        <v>0</v>
      </c>
      <c r="AN110" s="225">
        <f t="shared" si="71"/>
        <v>0</v>
      </c>
      <c r="AO110" s="228">
        <f t="shared" si="61"/>
        <v>202</v>
      </c>
      <c r="AP110" s="224">
        <f>SUM(AP112:AP123)</f>
        <v>0</v>
      </c>
      <c r="AQ110" s="225">
        <f>SUM(AQ112:AQ123)</f>
        <v>60122</v>
      </c>
      <c r="AR110" s="227">
        <f t="shared" si="62"/>
        <v>60122</v>
      </c>
      <c r="AS110" s="229">
        <f>SUM(AS112:AS123)</f>
        <v>0</v>
      </c>
      <c r="AT110" s="230">
        <f t="shared" si="63"/>
        <v>60324</v>
      </c>
      <c r="AU110" s="224">
        <f>SUM(AU112:AU123)</f>
        <v>464</v>
      </c>
      <c r="AV110" s="225">
        <f>SUM(AV112:AV123)</f>
        <v>10066</v>
      </c>
      <c r="AW110" s="225">
        <f t="shared" si="64"/>
        <v>10530</v>
      </c>
      <c r="AX110" s="225">
        <f>SUM(AX112:AX123)</f>
        <v>311019</v>
      </c>
      <c r="AY110" s="225">
        <f>SUM(AY112:AY123)</f>
        <v>17062</v>
      </c>
      <c r="AZ110" s="225">
        <f>SUM(AZ112:AZ123)</f>
        <v>37270</v>
      </c>
      <c r="BA110" s="225">
        <f>SUM(BA112:BA123)</f>
        <v>108889</v>
      </c>
      <c r="BB110" s="225">
        <f t="shared" si="65"/>
        <v>474240</v>
      </c>
      <c r="BC110" s="225">
        <f>SUM(BC112:BC123)</f>
        <v>0</v>
      </c>
      <c r="BD110" s="225">
        <f>SUM(BD112:BD123)</f>
        <v>24061</v>
      </c>
      <c r="BE110" s="225">
        <f>SUM(BE112:BE123)</f>
        <v>0</v>
      </c>
      <c r="BF110" s="225">
        <f t="shared" si="66"/>
        <v>24061</v>
      </c>
      <c r="BG110" s="225">
        <f>SUM(BG112:BG123)</f>
        <v>0</v>
      </c>
      <c r="BH110" s="225">
        <f>SUM(BH112:BH123)</f>
        <v>0</v>
      </c>
      <c r="BI110" s="225">
        <f>SUM(BI112:BI123)</f>
        <v>0</v>
      </c>
      <c r="BJ110" s="225">
        <f>SUM(BJ112:BJ123)</f>
        <v>3</v>
      </c>
      <c r="BK110" s="225">
        <f>SUM(BG110:BJ110)</f>
        <v>3</v>
      </c>
      <c r="BL110" s="225">
        <f t="shared" ref="BL110:BV110" si="72">SUM(BL112:BL123)</f>
        <v>0</v>
      </c>
      <c r="BM110" s="225">
        <f t="shared" si="72"/>
        <v>0</v>
      </c>
      <c r="BN110" s="225">
        <f t="shared" si="72"/>
        <v>0</v>
      </c>
      <c r="BO110" s="225">
        <f t="shared" si="72"/>
        <v>0</v>
      </c>
      <c r="BP110" s="225">
        <f t="shared" si="72"/>
        <v>0</v>
      </c>
      <c r="BQ110" s="225">
        <f t="shared" si="72"/>
        <v>17</v>
      </c>
      <c r="BR110" s="225">
        <f t="shared" si="72"/>
        <v>114684</v>
      </c>
      <c r="BS110" s="225">
        <f t="shared" si="72"/>
        <v>37538</v>
      </c>
      <c r="BT110" s="225">
        <f t="shared" si="72"/>
        <v>8236</v>
      </c>
      <c r="BU110" s="225">
        <f t="shared" si="72"/>
        <v>367</v>
      </c>
      <c r="BV110" s="225">
        <f t="shared" si="72"/>
        <v>2</v>
      </c>
      <c r="BW110" s="225">
        <f t="shared" si="68"/>
        <v>8605</v>
      </c>
      <c r="BX110" s="225">
        <f>SUM(BX112:BX123)</f>
        <v>0</v>
      </c>
      <c r="BY110" s="225">
        <f>SUM(BY112:BY123)</f>
        <v>0</v>
      </c>
      <c r="BZ110" s="225">
        <f t="shared" si="69"/>
        <v>0</v>
      </c>
      <c r="CA110" s="225">
        <f>SUM(CA112:CA123)</f>
        <v>0</v>
      </c>
      <c r="CB110" s="225">
        <f>SUM(CB112:CB123)</f>
        <v>100216</v>
      </c>
      <c r="CC110" s="225">
        <f>SUM(CC112:CC123)</f>
        <v>0</v>
      </c>
      <c r="CD110" s="226">
        <f t="shared" si="70"/>
        <v>769894</v>
      </c>
      <c r="CE110" s="229">
        <f>SUM(CE112:CE123)</f>
        <v>830365</v>
      </c>
    </row>
    <row r="111" spans="1:83" s="21" customFormat="1" ht="12" customHeight="1">
      <c r="A111" s="245" t="s">
        <v>310</v>
      </c>
      <c r="B111" s="250">
        <f>B110/B$99</f>
        <v>0.53061224489795922</v>
      </c>
      <c r="C111" s="251">
        <f t="shared" ref="C111:AJ111" si="73">C110/C$99</f>
        <v>0.89344262295081966</v>
      </c>
      <c r="D111" s="251">
        <f t="shared" si="73"/>
        <v>0.29268292682926828</v>
      </c>
      <c r="E111" s="248">
        <f t="shared" si="73"/>
        <v>0.69339622641509435</v>
      </c>
      <c r="F111" s="250">
        <f t="shared" si="73"/>
        <v>0</v>
      </c>
      <c r="G111" s="251">
        <f t="shared" si="73"/>
        <v>0</v>
      </c>
      <c r="H111" s="251">
        <f t="shared" si="73"/>
        <v>0</v>
      </c>
      <c r="I111" s="251">
        <f t="shared" si="73"/>
        <v>0</v>
      </c>
      <c r="J111" s="248">
        <f>J110/J$99</f>
        <v>0</v>
      </c>
      <c r="K111" s="250">
        <f t="shared" si="73"/>
        <v>0</v>
      </c>
      <c r="L111" s="251">
        <f t="shared" si="73"/>
        <v>0</v>
      </c>
      <c r="M111" s="251">
        <f t="shared" si="73"/>
        <v>0</v>
      </c>
      <c r="N111" s="251">
        <f>N110/N$99</f>
        <v>0</v>
      </c>
      <c r="O111" s="251">
        <f t="shared" si="73"/>
        <v>0</v>
      </c>
      <c r="P111" s="251">
        <f t="shared" si="73"/>
        <v>0</v>
      </c>
      <c r="Q111" s="251">
        <f t="shared" si="73"/>
        <v>0</v>
      </c>
      <c r="R111" s="251">
        <f t="shared" si="73"/>
        <v>0</v>
      </c>
      <c r="S111" s="251">
        <f t="shared" si="73"/>
        <v>0</v>
      </c>
      <c r="T111" s="251">
        <f t="shared" si="73"/>
        <v>0</v>
      </c>
      <c r="U111" s="251">
        <f t="shared" si="73"/>
        <v>0</v>
      </c>
      <c r="V111" s="251">
        <f t="shared" si="73"/>
        <v>0</v>
      </c>
      <c r="W111" s="251">
        <f t="shared" si="73"/>
        <v>0</v>
      </c>
      <c r="X111" s="251">
        <f t="shared" si="73"/>
        <v>0</v>
      </c>
      <c r="Y111" s="251">
        <f t="shared" si="73"/>
        <v>0</v>
      </c>
      <c r="Z111" s="251">
        <f t="shared" si="73"/>
        <v>0</v>
      </c>
      <c r="AA111" s="251">
        <f t="shared" si="73"/>
        <v>0</v>
      </c>
      <c r="AB111" s="251">
        <f t="shared" si="73"/>
        <v>0</v>
      </c>
      <c r="AC111" s="251">
        <f t="shared" si="73"/>
        <v>0</v>
      </c>
      <c r="AD111" s="251">
        <f t="shared" si="73"/>
        <v>0</v>
      </c>
      <c r="AE111" s="251">
        <f t="shared" si="73"/>
        <v>0</v>
      </c>
      <c r="AF111" s="251">
        <f t="shared" si="73"/>
        <v>0</v>
      </c>
      <c r="AG111" s="251">
        <f t="shared" si="73"/>
        <v>0</v>
      </c>
      <c r="AH111" s="251">
        <f t="shared" si="73"/>
        <v>0.11875367430922987</v>
      </c>
      <c r="AI111" s="251">
        <f t="shared" si="73"/>
        <v>0</v>
      </c>
      <c r="AJ111" s="251">
        <f t="shared" si="73"/>
        <v>0</v>
      </c>
      <c r="AK111" s="251">
        <f t="shared" ref="AK111:CB111" si="74">AK110/AK$99</f>
        <v>0</v>
      </c>
      <c r="AL111" s="251">
        <f t="shared" si="74"/>
        <v>0</v>
      </c>
      <c r="AM111" s="251">
        <f t="shared" si="74"/>
        <v>0</v>
      </c>
      <c r="AN111" s="251">
        <f t="shared" si="74"/>
        <v>0</v>
      </c>
      <c r="AO111" s="248">
        <f t="shared" si="74"/>
        <v>4.3008005450519502E-3</v>
      </c>
      <c r="AP111" s="250">
        <f t="shared" si="74"/>
        <v>0</v>
      </c>
      <c r="AQ111" s="251">
        <f t="shared" si="74"/>
        <v>0.99111455465620413</v>
      </c>
      <c r="AR111" s="248">
        <f t="shared" si="74"/>
        <v>0.22101726318266035</v>
      </c>
      <c r="AS111" s="262">
        <f t="shared" si="74"/>
        <v>0</v>
      </c>
      <c r="AT111" s="262">
        <f t="shared" si="74"/>
        <v>0.18729333743165583</v>
      </c>
      <c r="AU111" s="250">
        <f t="shared" si="74"/>
        <v>3.1136760166420615E-3</v>
      </c>
      <c r="AV111" s="251">
        <f t="shared" si="74"/>
        <v>1.1664787429934213E-2</v>
      </c>
      <c r="AW111" s="251">
        <f t="shared" si="74"/>
        <v>1.0405559909047698E-2</v>
      </c>
      <c r="AX111" s="251">
        <f t="shared" si="74"/>
        <v>0.96020783679316346</v>
      </c>
      <c r="AY111" s="251">
        <f t="shared" si="74"/>
        <v>0.97759697473213769</v>
      </c>
      <c r="AZ111" s="251">
        <f t="shared" si="74"/>
        <v>0.98765104939580239</v>
      </c>
      <c r="BA111" s="251">
        <f t="shared" si="74"/>
        <v>0.99149540624459354</v>
      </c>
      <c r="BB111" s="251">
        <f t="shared" si="74"/>
        <v>0.96997463797758321</v>
      </c>
      <c r="BC111" s="251">
        <f>BC110/BC$99</f>
        <v>0</v>
      </c>
      <c r="BD111" s="251">
        <f t="shared" si="74"/>
        <v>0.98232220135543402</v>
      </c>
      <c r="BE111" s="251">
        <f t="shared" si="74"/>
        <v>0</v>
      </c>
      <c r="BF111" s="251">
        <f t="shared" si="74"/>
        <v>9.8447652247917378E-2</v>
      </c>
      <c r="BG111" s="251">
        <f t="shared" si="74"/>
        <v>0</v>
      </c>
      <c r="BH111" s="251">
        <f t="shared" si="74"/>
        <v>0</v>
      </c>
      <c r="BI111" s="251">
        <f t="shared" si="74"/>
        <v>0</v>
      </c>
      <c r="BJ111" s="251">
        <f t="shared" si="74"/>
        <v>2.6027658725338792E-5</v>
      </c>
      <c r="BK111" s="251">
        <f t="shared" si="74"/>
        <v>8.7673154480098197E-6</v>
      </c>
      <c r="BL111" s="251">
        <f t="shared" si="74"/>
        <v>0</v>
      </c>
      <c r="BM111" s="251">
        <f t="shared" si="74"/>
        <v>0</v>
      </c>
      <c r="BN111" s="251">
        <f t="shared" si="74"/>
        <v>0</v>
      </c>
      <c r="BO111" s="251">
        <f t="shared" si="74"/>
        <v>0</v>
      </c>
      <c r="BP111" s="251">
        <f t="shared" si="74"/>
        <v>0</v>
      </c>
      <c r="BQ111" s="251">
        <f t="shared" si="74"/>
        <v>3.6128703192077186E-4</v>
      </c>
      <c r="BR111" s="251">
        <f t="shared" si="74"/>
        <v>0.57693932991246599</v>
      </c>
      <c r="BS111" s="251">
        <f t="shared" si="74"/>
        <v>0.99570291777188324</v>
      </c>
      <c r="BT111" s="251">
        <f t="shared" si="74"/>
        <v>1.2226750098351408E-2</v>
      </c>
      <c r="BU111" s="251">
        <f t="shared" si="74"/>
        <v>1.2933510478962782E-3</v>
      </c>
      <c r="BV111" s="251">
        <f t="shared" si="74"/>
        <v>1.1981500563130526E-5</v>
      </c>
      <c r="BW111" s="251">
        <f t="shared" si="74"/>
        <v>7.6537328513690446E-3</v>
      </c>
      <c r="BX111" s="251">
        <f t="shared" si="74"/>
        <v>0</v>
      </c>
      <c r="BY111" s="251">
        <f t="shared" si="74"/>
        <v>0</v>
      </c>
      <c r="BZ111" s="251">
        <f t="shared" si="74"/>
        <v>0</v>
      </c>
      <c r="CA111" s="251">
        <f t="shared" si="74"/>
        <v>0</v>
      </c>
      <c r="CB111" s="251">
        <f t="shared" si="74"/>
        <v>0.6954952704156343</v>
      </c>
      <c r="CC111" s="251">
        <v>0</v>
      </c>
      <c r="CD111" s="248">
        <f>CD110/CD$99</f>
        <v>0.14149053417457669</v>
      </c>
      <c r="CE111" s="262">
        <f>CE110/CE$99</f>
        <v>0.14407039620681913</v>
      </c>
    </row>
    <row r="112" spans="1:83" s="21" customFormat="1" ht="12" customHeight="1">
      <c r="A112" s="186" t="s">
        <v>166</v>
      </c>
      <c r="B112" s="187">
        <v>0</v>
      </c>
      <c r="C112" s="188">
        <v>0</v>
      </c>
      <c r="D112" s="188">
        <v>0</v>
      </c>
      <c r="E112" s="189">
        <f t="shared" ref="E112:E124" si="75">SUM(B112:D112)</f>
        <v>0</v>
      </c>
      <c r="F112" s="187">
        <v>0</v>
      </c>
      <c r="G112" s="188">
        <v>0</v>
      </c>
      <c r="H112" s="188">
        <v>0</v>
      </c>
      <c r="I112" s="188">
        <v>0</v>
      </c>
      <c r="J112" s="192">
        <f t="shared" ref="J112:J124" si="76">SUM(F112,G112,H112,I112)</f>
        <v>0</v>
      </c>
      <c r="K112" s="187">
        <v>0</v>
      </c>
      <c r="L112" s="188">
        <v>0</v>
      </c>
      <c r="M112" s="188">
        <v>0</v>
      </c>
      <c r="N112" s="188">
        <f t="shared" ref="N112:N123" si="77">SUM(K112:M112)</f>
        <v>0</v>
      </c>
      <c r="O112" s="188">
        <v>0</v>
      </c>
      <c r="P112" s="188">
        <v>0</v>
      </c>
      <c r="Q112" s="188">
        <v>0</v>
      </c>
      <c r="R112" s="188">
        <v>0</v>
      </c>
      <c r="S112" s="188">
        <v>0</v>
      </c>
      <c r="T112" s="188">
        <v>0</v>
      </c>
      <c r="U112" s="188">
        <v>0</v>
      </c>
      <c r="V112" s="188">
        <v>0</v>
      </c>
      <c r="W112" s="188">
        <v>0</v>
      </c>
      <c r="X112" s="188">
        <v>0</v>
      </c>
      <c r="Y112" s="188">
        <v>0</v>
      </c>
      <c r="Z112" s="188">
        <v>0</v>
      </c>
      <c r="AA112" s="188">
        <v>0</v>
      </c>
      <c r="AB112" s="188">
        <v>0</v>
      </c>
      <c r="AC112" s="188">
        <v>0</v>
      </c>
      <c r="AD112" s="188">
        <v>0</v>
      </c>
      <c r="AE112" s="188">
        <v>0</v>
      </c>
      <c r="AF112" s="188">
        <v>0</v>
      </c>
      <c r="AG112" s="188">
        <v>0</v>
      </c>
      <c r="AH112" s="188">
        <v>0</v>
      </c>
      <c r="AI112" s="188">
        <v>0</v>
      </c>
      <c r="AJ112" s="188">
        <v>0</v>
      </c>
      <c r="AK112" s="188">
        <v>0</v>
      </c>
      <c r="AL112" s="188">
        <v>0</v>
      </c>
      <c r="AM112" s="188">
        <v>0</v>
      </c>
      <c r="AN112" s="188">
        <v>0</v>
      </c>
      <c r="AO112" s="193">
        <f t="shared" ref="AO112:AO124" si="78">SUM(AN112,AM112,AL112,AK112,AJ112,AI112,AH112,AG112,AF112,AE112,AD112,AC112,AB112,AA112,Z112,Y112,X112,W112,V112,U112,T112,S112,R112,Q112,P112,O112,M112,L112,K112)</f>
        <v>0</v>
      </c>
      <c r="AP112" s="190">
        <v>0</v>
      </c>
      <c r="AQ112" s="191">
        <v>39</v>
      </c>
      <c r="AR112" s="192">
        <f t="shared" ref="AR112:AR124" si="79">SUM(AP112,AQ112)</f>
        <v>39</v>
      </c>
      <c r="AS112" s="194">
        <v>0</v>
      </c>
      <c r="AT112" s="195">
        <f t="shared" ref="AT112:AT124" si="80">SUM(AS112,AR112,AO112,J112)</f>
        <v>39</v>
      </c>
      <c r="AU112" s="187">
        <v>0</v>
      </c>
      <c r="AV112" s="188">
        <v>1150</v>
      </c>
      <c r="AW112" s="188">
        <f t="shared" ref="AW112:AW124" si="81">SUM(AU112:AV112)</f>
        <v>1150</v>
      </c>
      <c r="AX112" s="188">
        <v>221365</v>
      </c>
      <c r="AY112" s="188">
        <v>0</v>
      </c>
      <c r="AZ112" s="188">
        <v>0</v>
      </c>
      <c r="BA112" s="188">
        <v>0</v>
      </c>
      <c r="BB112" s="188">
        <f t="shared" ref="BB112:BB124" si="82">SUM(AX112:BA112)</f>
        <v>221365</v>
      </c>
      <c r="BC112" s="188">
        <v>0</v>
      </c>
      <c r="BD112" s="188">
        <v>0</v>
      </c>
      <c r="BE112" s="188">
        <v>0</v>
      </c>
      <c r="BF112" s="188">
        <f t="shared" ref="BF112:BF124" si="83">SUM(BD112:BE112)</f>
        <v>0</v>
      </c>
      <c r="BG112" s="188">
        <v>0</v>
      </c>
      <c r="BH112" s="188">
        <v>0</v>
      </c>
      <c r="BI112" s="188">
        <v>0</v>
      </c>
      <c r="BJ112" s="188">
        <v>0</v>
      </c>
      <c r="BK112" s="188">
        <f t="shared" ref="BK112:BK123" si="84">BG112+BH112+BI112+BJ112</f>
        <v>0</v>
      </c>
      <c r="BL112" s="188">
        <v>0</v>
      </c>
      <c r="BM112" s="188">
        <v>0</v>
      </c>
      <c r="BN112" s="188">
        <v>0</v>
      </c>
      <c r="BO112" s="188">
        <v>0</v>
      </c>
      <c r="BP112" s="188">
        <v>0</v>
      </c>
      <c r="BQ112" s="188">
        <v>6</v>
      </c>
      <c r="BR112" s="188">
        <v>0</v>
      </c>
      <c r="BS112" s="188">
        <v>0</v>
      </c>
      <c r="BT112" s="188">
        <v>0</v>
      </c>
      <c r="BU112" s="188">
        <v>0</v>
      </c>
      <c r="BV112" s="188">
        <v>0</v>
      </c>
      <c r="BW112" s="188">
        <f t="shared" ref="BW112:BW124" si="85">BT112+BU112+BV112</f>
        <v>0</v>
      </c>
      <c r="BX112" s="188">
        <v>0</v>
      </c>
      <c r="BY112" s="188">
        <v>0</v>
      </c>
      <c r="BZ112" s="188">
        <f t="shared" ref="BZ112:BZ146" si="86">BX112+BY112</f>
        <v>0</v>
      </c>
      <c r="CA112" s="188">
        <v>0</v>
      </c>
      <c r="CB112" s="188">
        <v>0</v>
      </c>
      <c r="CC112" s="188">
        <v>0</v>
      </c>
      <c r="CD112" s="189">
        <f t="shared" ref="CD112:CD124" si="87">SUM(CC112,CB112,BC112,CA112,BZ112,BW112,BS112,BR112,BQ112,BP112,BO112,BN112,BM112,BL112,BK112,BF112,BB112,AW112)</f>
        <v>222521</v>
      </c>
      <c r="CE112" s="194">
        <v>222560</v>
      </c>
    </row>
    <row r="113" spans="1:83" s="21" customFormat="1" ht="12" customHeight="1">
      <c r="A113" s="177" t="s">
        <v>167</v>
      </c>
      <c r="B113" s="253">
        <v>0</v>
      </c>
      <c r="C113" s="254">
        <v>0</v>
      </c>
      <c r="D113" s="254">
        <v>0</v>
      </c>
      <c r="E113" s="255">
        <f t="shared" si="75"/>
        <v>0</v>
      </c>
      <c r="F113" s="253">
        <v>0</v>
      </c>
      <c r="G113" s="254">
        <v>0</v>
      </c>
      <c r="H113" s="254">
        <v>0</v>
      </c>
      <c r="I113" s="254">
        <v>0</v>
      </c>
      <c r="J113" s="256">
        <f t="shared" si="76"/>
        <v>0</v>
      </c>
      <c r="K113" s="253">
        <v>0</v>
      </c>
      <c r="L113" s="254">
        <v>0</v>
      </c>
      <c r="M113" s="254">
        <v>0</v>
      </c>
      <c r="N113" s="254">
        <f t="shared" si="77"/>
        <v>0</v>
      </c>
      <c r="O113" s="254">
        <v>0</v>
      </c>
      <c r="P113" s="254">
        <v>0</v>
      </c>
      <c r="Q113" s="254">
        <v>0</v>
      </c>
      <c r="R113" s="254">
        <v>0</v>
      </c>
      <c r="S113" s="254">
        <v>0</v>
      </c>
      <c r="T113" s="254">
        <v>0</v>
      </c>
      <c r="U113" s="254">
        <v>0</v>
      </c>
      <c r="V113" s="254">
        <v>0</v>
      </c>
      <c r="W113" s="254">
        <v>0</v>
      </c>
      <c r="X113" s="254">
        <v>0</v>
      </c>
      <c r="Y113" s="254">
        <v>0</v>
      </c>
      <c r="Z113" s="254">
        <v>0</v>
      </c>
      <c r="AA113" s="254">
        <v>0</v>
      </c>
      <c r="AB113" s="254">
        <v>0</v>
      </c>
      <c r="AC113" s="254">
        <v>0</v>
      </c>
      <c r="AD113" s="254">
        <v>0</v>
      </c>
      <c r="AE113" s="254">
        <v>0</v>
      </c>
      <c r="AF113" s="254">
        <v>0</v>
      </c>
      <c r="AG113" s="254">
        <v>0</v>
      </c>
      <c r="AH113" s="254">
        <v>0</v>
      </c>
      <c r="AI113" s="254">
        <v>0</v>
      </c>
      <c r="AJ113" s="254">
        <v>0</v>
      </c>
      <c r="AK113" s="254">
        <v>0</v>
      </c>
      <c r="AL113" s="254">
        <v>0</v>
      </c>
      <c r="AM113" s="254">
        <v>0</v>
      </c>
      <c r="AN113" s="254">
        <v>0</v>
      </c>
      <c r="AO113" s="257">
        <f t="shared" si="78"/>
        <v>0</v>
      </c>
      <c r="AP113" s="258">
        <v>0</v>
      </c>
      <c r="AQ113" s="25">
        <v>0</v>
      </c>
      <c r="AR113" s="256">
        <f t="shared" si="79"/>
        <v>0</v>
      </c>
      <c r="AS113" s="259">
        <v>0</v>
      </c>
      <c r="AT113" s="260">
        <f t="shared" si="80"/>
        <v>0</v>
      </c>
      <c r="AU113" s="253">
        <v>0</v>
      </c>
      <c r="AV113" s="254">
        <v>0</v>
      </c>
      <c r="AW113" s="254">
        <f t="shared" si="81"/>
        <v>0</v>
      </c>
      <c r="AX113" s="254">
        <v>86350</v>
      </c>
      <c r="AY113" s="254">
        <v>0</v>
      </c>
      <c r="AZ113" s="254">
        <v>0</v>
      </c>
      <c r="BA113" s="254">
        <v>0</v>
      </c>
      <c r="BB113" s="254">
        <f t="shared" si="82"/>
        <v>86350</v>
      </c>
      <c r="BC113" s="254">
        <v>0</v>
      </c>
      <c r="BD113" s="254">
        <v>0</v>
      </c>
      <c r="BE113" s="254">
        <v>0</v>
      </c>
      <c r="BF113" s="254">
        <f t="shared" si="83"/>
        <v>0</v>
      </c>
      <c r="BG113" s="254">
        <v>0</v>
      </c>
      <c r="BH113" s="254">
        <v>0</v>
      </c>
      <c r="BI113" s="254">
        <v>0</v>
      </c>
      <c r="BJ113" s="254">
        <v>0</v>
      </c>
      <c r="BK113" s="254">
        <f t="shared" si="84"/>
        <v>0</v>
      </c>
      <c r="BL113" s="254">
        <v>0</v>
      </c>
      <c r="BM113" s="254">
        <v>0</v>
      </c>
      <c r="BN113" s="254">
        <v>0</v>
      </c>
      <c r="BO113" s="254">
        <v>0</v>
      </c>
      <c r="BP113" s="254">
        <v>0</v>
      </c>
      <c r="BQ113" s="254">
        <v>0</v>
      </c>
      <c r="BR113" s="254">
        <v>0</v>
      </c>
      <c r="BS113" s="254">
        <v>0</v>
      </c>
      <c r="BT113" s="254">
        <v>2356</v>
      </c>
      <c r="BU113" s="254">
        <v>0</v>
      </c>
      <c r="BV113" s="254">
        <v>0</v>
      </c>
      <c r="BW113" s="254">
        <f t="shared" si="85"/>
        <v>2356</v>
      </c>
      <c r="BX113" s="254">
        <v>0</v>
      </c>
      <c r="BY113" s="254">
        <v>0</v>
      </c>
      <c r="BZ113" s="254">
        <f t="shared" si="86"/>
        <v>0</v>
      </c>
      <c r="CA113" s="254">
        <v>0</v>
      </c>
      <c r="CB113" s="254">
        <v>0</v>
      </c>
      <c r="CC113" s="254">
        <v>0</v>
      </c>
      <c r="CD113" s="255">
        <f t="shared" si="87"/>
        <v>88706</v>
      </c>
      <c r="CE113" s="259">
        <v>88706</v>
      </c>
    </row>
    <row r="114" spans="1:83" s="21" customFormat="1" ht="12" customHeight="1">
      <c r="A114" s="186" t="s">
        <v>168</v>
      </c>
      <c r="B114" s="187">
        <v>0</v>
      </c>
      <c r="C114" s="188">
        <v>0</v>
      </c>
      <c r="D114" s="188">
        <v>0</v>
      </c>
      <c r="E114" s="189">
        <f t="shared" si="75"/>
        <v>0</v>
      </c>
      <c r="F114" s="187">
        <v>0</v>
      </c>
      <c r="G114" s="188">
        <v>0</v>
      </c>
      <c r="H114" s="188">
        <v>0</v>
      </c>
      <c r="I114" s="188">
        <v>0</v>
      </c>
      <c r="J114" s="192">
        <f t="shared" si="76"/>
        <v>0</v>
      </c>
      <c r="K114" s="187">
        <v>0</v>
      </c>
      <c r="L114" s="188">
        <v>0</v>
      </c>
      <c r="M114" s="188">
        <v>0</v>
      </c>
      <c r="N114" s="188">
        <f t="shared" si="77"/>
        <v>0</v>
      </c>
      <c r="O114" s="188">
        <v>0</v>
      </c>
      <c r="P114" s="188">
        <v>0</v>
      </c>
      <c r="Q114" s="188">
        <v>0</v>
      </c>
      <c r="R114" s="188">
        <v>0</v>
      </c>
      <c r="S114" s="188">
        <v>0</v>
      </c>
      <c r="T114" s="188">
        <v>0</v>
      </c>
      <c r="U114" s="188">
        <v>0</v>
      </c>
      <c r="V114" s="188">
        <v>0</v>
      </c>
      <c r="W114" s="188">
        <v>0</v>
      </c>
      <c r="X114" s="188">
        <v>0</v>
      </c>
      <c r="Y114" s="188">
        <v>0</v>
      </c>
      <c r="Z114" s="188">
        <v>0</v>
      </c>
      <c r="AA114" s="188">
        <v>0</v>
      </c>
      <c r="AB114" s="188">
        <v>0</v>
      </c>
      <c r="AC114" s="188">
        <v>0</v>
      </c>
      <c r="AD114" s="188">
        <v>0</v>
      </c>
      <c r="AE114" s="188">
        <v>0</v>
      </c>
      <c r="AF114" s="188">
        <v>0</v>
      </c>
      <c r="AG114" s="188">
        <v>0</v>
      </c>
      <c r="AH114" s="188">
        <v>0</v>
      </c>
      <c r="AI114" s="188">
        <v>0</v>
      </c>
      <c r="AJ114" s="188">
        <v>0</v>
      </c>
      <c r="AK114" s="188">
        <v>0</v>
      </c>
      <c r="AL114" s="188">
        <v>0</v>
      </c>
      <c r="AM114" s="188">
        <v>0</v>
      </c>
      <c r="AN114" s="188">
        <v>0</v>
      </c>
      <c r="AO114" s="193">
        <f t="shared" si="78"/>
        <v>0</v>
      </c>
      <c r="AP114" s="190">
        <v>0</v>
      </c>
      <c r="AQ114" s="191">
        <v>0</v>
      </c>
      <c r="AR114" s="192">
        <f t="shared" si="79"/>
        <v>0</v>
      </c>
      <c r="AS114" s="194">
        <v>0</v>
      </c>
      <c r="AT114" s="195">
        <f t="shared" si="80"/>
        <v>0</v>
      </c>
      <c r="AU114" s="187">
        <v>0</v>
      </c>
      <c r="AV114" s="188">
        <v>0</v>
      </c>
      <c r="AW114" s="188">
        <f t="shared" si="81"/>
        <v>0</v>
      </c>
      <c r="AX114" s="188">
        <v>1445</v>
      </c>
      <c r="AY114" s="188">
        <v>17062</v>
      </c>
      <c r="AZ114" s="188">
        <v>0</v>
      </c>
      <c r="BA114" s="188">
        <v>1794</v>
      </c>
      <c r="BB114" s="188">
        <f t="shared" si="82"/>
        <v>20301</v>
      </c>
      <c r="BC114" s="188">
        <v>0</v>
      </c>
      <c r="BD114" s="188">
        <v>0</v>
      </c>
      <c r="BE114" s="188">
        <v>0</v>
      </c>
      <c r="BF114" s="188">
        <f t="shared" si="83"/>
        <v>0</v>
      </c>
      <c r="BG114" s="188">
        <v>0</v>
      </c>
      <c r="BH114" s="188">
        <v>0</v>
      </c>
      <c r="BI114" s="188">
        <v>0</v>
      </c>
      <c r="BJ114" s="188">
        <v>0</v>
      </c>
      <c r="BK114" s="188">
        <f t="shared" si="84"/>
        <v>0</v>
      </c>
      <c r="BL114" s="188">
        <v>0</v>
      </c>
      <c r="BM114" s="188">
        <v>0</v>
      </c>
      <c r="BN114" s="188">
        <v>0</v>
      </c>
      <c r="BO114" s="188">
        <v>0</v>
      </c>
      <c r="BP114" s="188">
        <v>0</v>
      </c>
      <c r="BQ114" s="188">
        <v>0</v>
      </c>
      <c r="BR114" s="188">
        <v>0</v>
      </c>
      <c r="BS114" s="188">
        <v>0</v>
      </c>
      <c r="BT114" s="188">
        <v>37</v>
      </c>
      <c r="BU114" s="188">
        <v>0</v>
      </c>
      <c r="BV114" s="188">
        <v>0</v>
      </c>
      <c r="BW114" s="188">
        <f t="shared" si="85"/>
        <v>37</v>
      </c>
      <c r="BX114" s="188">
        <v>0</v>
      </c>
      <c r="BY114" s="188">
        <v>0</v>
      </c>
      <c r="BZ114" s="188">
        <f t="shared" si="86"/>
        <v>0</v>
      </c>
      <c r="CA114" s="188">
        <v>0</v>
      </c>
      <c r="CB114" s="188">
        <v>0</v>
      </c>
      <c r="CC114" s="188">
        <v>0</v>
      </c>
      <c r="CD114" s="189">
        <f t="shared" si="87"/>
        <v>20338</v>
      </c>
      <c r="CE114" s="194">
        <v>20338</v>
      </c>
    </row>
    <row r="115" spans="1:83" s="21" customFormat="1" ht="12" customHeight="1">
      <c r="A115" s="177" t="s">
        <v>169</v>
      </c>
      <c r="B115" s="253">
        <v>0</v>
      </c>
      <c r="C115" s="254">
        <v>0</v>
      </c>
      <c r="D115" s="254">
        <v>0</v>
      </c>
      <c r="E115" s="255">
        <f t="shared" si="75"/>
        <v>0</v>
      </c>
      <c r="F115" s="253">
        <v>0</v>
      </c>
      <c r="G115" s="254">
        <v>0</v>
      </c>
      <c r="H115" s="254">
        <v>0</v>
      </c>
      <c r="I115" s="254">
        <v>0</v>
      </c>
      <c r="J115" s="256">
        <f t="shared" si="76"/>
        <v>0</v>
      </c>
      <c r="K115" s="253">
        <v>0</v>
      </c>
      <c r="L115" s="254">
        <v>0</v>
      </c>
      <c r="M115" s="254">
        <v>0</v>
      </c>
      <c r="N115" s="254">
        <f t="shared" si="77"/>
        <v>0</v>
      </c>
      <c r="O115" s="254">
        <v>0</v>
      </c>
      <c r="P115" s="254">
        <v>0</v>
      </c>
      <c r="Q115" s="254">
        <v>0</v>
      </c>
      <c r="R115" s="254">
        <v>0</v>
      </c>
      <c r="S115" s="254">
        <v>0</v>
      </c>
      <c r="T115" s="254">
        <v>0</v>
      </c>
      <c r="U115" s="254">
        <v>0</v>
      </c>
      <c r="V115" s="254">
        <v>0</v>
      </c>
      <c r="W115" s="254">
        <v>0</v>
      </c>
      <c r="X115" s="254">
        <v>0</v>
      </c>
      <c r="Y115" s="254">
        <v>0</v>
      </c>
      <c r="Z115" s="254">
        <v>0</v>
      </c>
      <c r="AA115" s="254">
        <v>0</v>
      </c>
      <c r="AB115" s="254">
        <v>0</v>
      </c>
      <c r="AC115" s="254">
        <v>0</v>
      </c>
      <c r="AD115" s="254">
        <v>0</v>
      </c>
      <c r="AE115" s="254">
        <v>0</v>
      </c>
      <c r="AF115" s="254">
        <v>0</v>
      </c>
      <c r="AG115" s="254">
        <v>0</v>
      </c>
      <c r="AH115" s="254">
        <v>0</v>
      </c>
      <c r="AI115" s="254">
        <v>0</v>
      </c>
      <c r="AJ115" s="254">
        <v>0</v>
      </c>
      <c r="AK115" s="254">
        <v>0</v>
      </c>
      <c r="AL115" s="254">
        <v>0</v>
      </c>
      <c r="AM115" s="254">
        <v>0</v>
      </c>
      <c r="AN115" s="254">
        <v>0</v>
      </c>
      <c r="AO115" s="257">
        <f t="shared" si="78"/>
        <v>0</v>
      </c>
      <c r="AP115" s="258">
        <v>0</v>
      </c>
      <c r="AQ115" s="25">
        <v>0</v>
      </c>
      <c r="AR115" s="256">
        <f t="shared" si="79"/>
        <v>0</v>
      </c>
      <c r="AS115" s="259">
        <v>0</v>
      </c>
      <c r="AT115" s="260">
        <f t="shared" si="80"/>
        <v>0</v>
      </c>
      <c r="AU115" s="253">
        <v>0</v>
      </c>
      <c r="AV115" s="254">
        <v>0</v>
      </c>
      <c r="AW115" s="254">
        <f t="shared" si="81"/>
        <v>0</v>
      </c>
      <c r="AX115" s="254">
        <v>0</v>
      </c>
      <c r="AY115" s="254">
        <v>0</v>
      </c>
      <c r="AZ115" s="254">
        <v>37270</v>
      </c>
      <c r="BA115" s="254">
        <v>0</v>
      </c>
      <c r="BB115" s="254">
        <f t="shared" si="82"/>
        <v>37270</v>
      </c>
      <c r="BC115" s="254">
        <v>0</v>
      </c>
      <c r="BD115" s="254">
        <v>0</v>
      </c>
      <c r="BE115" s="254">
        <v>0</v>
      </c>
      <c r="BF115" s="254">
        <f t="shared" si="83"/>
        <v>0</v>
      </c>
      <c r="BG115" s="254">
        <v>0</v>
      </c>
      <c r="BH115" s="254">
        <v>0</v>
      </c>
      <c r="BI115" s="254">
        <v>0</v>
      </c>
      <c r="BJ115" s="254">
        <v>0</v>
      </c>
      <c r="BK115" s="254">
        <f t="shared" si="84"/>
        <v>0</v>
      </c>
      <c r="BL115" s="254">
        <v>0</v>
      </c>
      <c r="BM115" s="254">
        <v>0</v>
      </c>
      <c r="BN115" s="254">
        <v>0</v>
      </c>
      <c r="BO115" s="254">
        <v>0</v>
      </c>
      <c r="BP115" s="254">
        <v>0</v>
      </c>
      <c r="BQ115" s="254">
        <v>0</v>
      </c>
      <c r="BR115" s="254">
        <v>0</v>
      </c>
      <c r="BS115" s="254">
        <v>0</v>
      </c>
      <c r="BT115" s="254">
        <v>7</v>
      </c>
      <c r="BU115" s="254">
        <v>0</v>
      </c>
      <c r="BV115" s="254">
        <v>0</v>
      </c>
      <c r="BW115" s="254">
        <f t="shared" si="85"/>
        <v>7</v>
      </c>
      <c r="BX115" s="254">
        <v>0</v>
      </c>
      <c r="BY115" s="254">
        <v>0</v>
      </c>
      <c r="BZ115" s="254">
        <f t="shared" si="86"/>
        <v>0</v>
      </c>
      <c r="CA115" s="254">
        <v>0</v>
      </c>
      <c r="CB115" s="254">
        <v>0</v>
      </c>
      <c r="CC115" s="254">
        <v>0</v>
      </c>
      <c r="CD115" s="255">
        <f t="shared" si="87"/>
        <v>37277</v>
      </c>
      <c r="CE115" s="259">
        <v>37277</v>
      </c>
    </row>
    <row r="116" spans="1:83" s="21" customFormat="1" ht="12" customHeight="1">
      <c r="A116" s="186" t="s">
        <v>170</v>
      </c>
      <c r="B116" s="187">
        <v>0</v>
      </c>
      <c r="C116" s="188">
        <v>0</v>
      </c>
      <c r="D116" s="188">
        <v>0</v>
      </c>
      <c r="E116" s="189">
        <f t="shared" si="75"/>
        <v>0</v>
      </c>
      <c r="F116" s="187">
        <v>0</v>
      </c>
      <c r="G116" s="188">
        <v>0</v>
      </c>
      <c r="H116" s="188">
        <v>0</v>
      </c>
      <c r="I116" s="188">
        <v>0</v>
      </c>
      <c r="J116" s="192">
        <f t="shared" si="76"/>
        <v>0</v>
      </c>
      <c r="K116" s="187">
        <v>0</v>
      </c>
      <c r="L116" s="188">
        <v>0</v>
      </c>
      <c r="M116" s="188">
        <v>0</v>
      </c>
      <c r="N116" s="188">
        <f t="shared" si="77"/>
        <v>0</v>
      </c>
      <c r="O116" s="188">
        <v>0</v>
      </c>
      <c r="P116" s="188">
        <v>0</v>
      </c>
      <c r="Q116" s="188">
        <v>0</v>
      </c>
      <c r="R116" s="188">
        <v>0</v>
      </c>
      <c r="S116" s="188">
        <v>0</v>
      </c>
      <c r="T116" s="188">
        <v>0</v>
      </c>
      <c r="U116" s="188">
        <v>0</v>
      </c>
      <c r="V116" s="188">
        <v>0</v>
      </c>
      <c r="W116" s="188">
        <v>0</v>
      </c>
      <c r="X116" s="188">
        <v>0</v>
      </c>
      <c r="Y116" s="188">
        <v>0</v>
      </c>
      <c r="Z116" s="188">
        <v>0</v>
      </c>
      <c r="AA116" s="188">
        <v>0</v>
      </c>
      <c r="AB116" s="188">
        <v>0</v>
      </c>
      <c r="AC116" s="188">
        <v>0</v>
      </c>
      <c r="AD116" s="188">
        <v>0</v>
      </c>
      <c r="AE116" s="188">
        <v>0</v>
      </c>
      <c r="AF116" s="188">
        <v>0</v>
      </c>
      <c r="AG116" s="188">
        <v>0</v>
      </c>
      <c r="AH116" s="188">
        <v>0</v>
      </c>
      <c r="AI116" s="188">
        <v>0</v>
      </c>
      <c r="AJ116" s="188">
        <v>0</v>
      </c>
      <c r="AK116" s="188">
        <v>0</v>
      </c>
      <c r="AL116" s="188">
        <v>0</v>
      </c>
      <c r="AM116" s="188">
        <v>0</v>
      </c>
      <c r="AN116" s="188">
        <v>0</v>
      </c>
      <c r="AO116" s="193">
        <f t="shared" si="78"/>
        <v>0</v>
      </c>
      <c r="AP116" s="190">
        <v>0</v>
      </c>
      <c r="AQ116" s="191">
        <v>0</v>
      </c>
      <c r="AR116" s="192">
        <f t="shared" si="79"/>
        <v>0</v>
      </c>
      <c r="AS116" s="194">
        <v>0</v>
      </c>
      <c r="AT116" s="195">
        <f t="shared" si="80"/>
        <v>0</v>
      </c>
      <c r="AU116" s="187">
        <v>464</v>
      </c>
      <c r="AV116" s="188">
        <v>1332</v>
      </c>
      <c r="AW116" s="188">
        <f t="shared" si="81"/>
        <v>1796</v>
      </c>
      <c r="AX116" s="188">
        <v>1823</v>
      </c>
      <c r="AY116" s="188">
        <v>0</v>
      </c>
      <c r="AZ116" s="188">
        <v>0</v>
      </c>
      <c r="BA116" s="188">
        <v>86278</v>
      </c>
      <c r="BB116" s="188">
        <f t="shared" si="82"/>
        <v>88101</v>
      </c>
      <c r="BC116" s="188">
        <v>0</v>
      </c>
      <c r="BD116" s="188">
        <v>0</v>
      </c>
      <c r="BE116" s="188">
        <v>0</v>
      </c>
      <c r="BF116" s="188">
        <f t="shared" si="83"/>
        <v>0</v>
      </c>
      <c r="BG116" s="188">
        <v>0</v>
      </c>
      <c r="BH116" s="188">
        <v>0</v>
      </c>
      <c r="BI116" s="188">
        <v>0</v>
      </c>
      <c r="BJ116" s="188">
        <v>0</v>
      </c>
      <c r="BK116" s="188">
        <f t="shared" si="84"/>
        <v>0</v>
      </c>
      <c r="BL116" s="188">
        <v>0</v>
      </c>
      <c r="BM116" s="188">
        <v>0</v>
      </c>
      <c r="BN116" s="188">
        <v>0</v>
      </c>
      <c r="BO116" s="188">
        <v>0</v>
      </c>
      <c r="BP116" s="188">
        <v>0</v>
      </c>
      <c r="BQ116" s="188">
        <v>0</v>
      </c>
      <c r="BR116" s="188">
        <v>0</v>
      </c>
      <c r="BS116" s="188">
        <v>0</v>
      </c>
      <c r="BT116" s="188">
        <v>2844</v>
      </c>
      <c r="BU116" s="188">
        <v>0</v>
      </c>
      <c r="BV116" s="188">
        <v>0</v>
      </c>
      <c r="BW116" s="188">
        <f t="shared" si="85"/>
        <v>2844</v>
      </c>
      <c r="BX116" s="188">
        <v>0</v>
      </c>
      <c r="BY116" s="188">
        <v>0</v>
      </c>
      <c r="BZ116" s="188">
        <f t="shared" si="86"/>
        <v>0</v>
      </c>
      <c r="CA116" s="188">
        <v>0</v>
      </c>
      <c r="CB116" s="188">
        <v>0</v>
      </c>
      <c r="CC116" s="188">
        <v>0</v>
      </c>
      <c r="CD116" s="189">
        <f t="shared" si="87"/>
        <v>92741</v>
      </c>
      <c r="CE116" s="194">
        <v>92741</v>
      </c>
    </row>
    <row r="117" spans="1:83" s="21" customFormat="1" ht="12" customHeight="1">
      <c r="A117" s="263" t="s">
        <v>171</v>
      </c>
      <c r="B117" s="253">
        <v>0</v>
      </c>
      <c r="C117" s="254">
        <v>0</v>
      </c>
      <c r="D117" s="254">
        <v>0</v>
      </c>
      <c r="E117" s="255">
        <f t="shared" si="75"/>
        <v>0</v>
      </c>
      <c r="F117" s="253">
        <v>0</v>
      </c>
      <c r="G117" s="254">
        <v>0</v>
      </c>
      <c r="H117" s="254">
        <v>0</v>
      </c>
      <c r="I117" s="254">
        <v>0</v>
      </c>
      <c r="J117" s="256">
        <f t="shared" si="76"/>
        <v>0</v>
      </c>
      <c r="K117" s="253">
        <v>0</v>
      </c>
      <c r="L117" s="254">
        <v>0</v>
      </c>
      <c r="M117" s="254">
        <v>0</v>
      </c>
      <c r="N117" s="254">
        <f t="shared" si="77"/>
        <v>0</v>
      </c>
      <c r="O117" s="254">
        <v>0</v>
      </c>
      <c r="P117" s="254">
        <v>0</v>
      </c>
      <c r="Q117" s="254">
        <v>0</v>
      </c>
      <c r="R117" s="254">
        <v>0</v>
      </c>
      <c r="S117" s="254">
        <v>0</v>
      </c>
      <c r="T117" s="254">
        <v>0</v>
      </c>
      <c r="U117" s="254">
        <v>0</v>
      </c>
      <c r="V117" s="254">
        <v>0</v>
      </c>
      <c r="W117" s="254">
        <v>0</v>
      </c>
      <c r="X117" s="254">
        <v>0</v>
      </c>
      <c r="Y117" s="254">
        <v>0</v>
      </c>
      <c r="Z117" s="254">
        <v>0</v>
      </c>
      <c r="AA117" s="254">
        <v>0</v>
      </c>
      <c r="AB117" s="254">
        <v>0</v>
      </c>
      <c r="AC117" s="254">
        <v>0</v>
      </c>
      <c r="AD117" s="254">
        <v>0</v>
      </c>
      <c r="AE117" s="254">
        <v>0</v>
      </c>
      <c r="AF117" s="254">
        <v>0</v>
      </c>
      <c r="AG117" s="254">
        <v>0</v>
      </c>
      <c r="AH117" s="254">
        <v>0</v>
      </c>
      <c r="AI117" s="254">
        <v>0</v>
      </c>
      <c r="AJ117" s="254">
        <v>0</v>
      </c>
      <c r="AK117" s="254">
        <v>0</v>
      </c>
      <c r="AL117" s="254">
        <v>0</v>
      </c>
      <c r="AM117" s="254">
        <v>0</v>
      </c>
      <c r="AN117" s="254">
        <v>0</v>
      </c>
      <c r="AO117" s="257">
        <f t="shared" si="78"/>
        <v>0</v>
      </c>
      <c r="AP117" s="258">
        <v>0</v>
      </c>
      <c r="AQ117" s="25">
        <v>0</v>
      </c>
      <c r="AR117" s="256">
        <f t="shared" si="79"/>
        <v>0</v>
      </c>
      <c r="AS117" s="259">
        <v>0</v>
      </c>
      <c r="AT117" s="260">
        <f t="shared" si="80"/>
        <v>0</v>
      </c>
      <c r="AU117" s="253">
        <v>0</v>
      </c>
      <c r="AV117" s="254">
        <v>0</v>
      </c>
      <c r="AW117" s="254">
        <f t="shared" si="81"/>
        <v>0</v>
      </c>
      <c r="AX117" s="254">
        <v>0</v>
      </c>
      <c r="AY117" s="254">
        <v>0</v>
      </c>
      <c r="AZ117" s="254">
        <v>0</v>
      </c>
      <c r="BA117" s="254">
        <v>20817</v>
      </c>
      <c r="BB117" s="254">
        <f t="shared" si="82"/>
        <v>20817</v>
      </c>
      <c r="BC117" s="254">
        <v>0</v>
      </c>
      <c r="BD117" s="254">
        <v>0</v>
      </c>
      <c r="BE117" s="254">
        <v>0</v>
      </c>
      <c r="BF117" s="254">
        <f t="shared" si="83"/>
        <v>0</v>
      </c>
      <c r="BG117" s="254">
        <v>0</v>
      </c>
      <c r="BH117" s="254">
        <v>0</v>
      </c>
      <c r="BI117" s="254">
        <v>0</v>
      </c>
      <c r="BJ117" s="254">
        <v>0</v>
      </c>
      <c r="BK117" s="254">
        <f t="shared" si="84"/>
        <v>0</v>
      </c>
      <c r="BL117" s="254">
        <v>0</v>
      </c>
      <c r="BM117" s="254">
        <v>0</v>
      </c>
      <c r="BN117" s="254">
        <v>0</v>
      </c>
      <c r="BO117" s="254">
        <v>0</v>
      </c>
      <c r="BP117" s="254">
        <v>0</v>
      </c>
      <c r="BQ117" s="254">
        <v>0</v>
      </c>
      <c r="BR117" s="254">
        <v>0</v>
      </c>
      <c r="BS117" s="254">
        <v>0</v>
      </c>
      <c r="BT117" s="254">
        <v>0</v>
      </c>
      <c r="BU117" s="254">
        <v>0</v>
      </c>
      <c r="BV117" s="254">
        <v>0</v>
      </c>
      <c r="BW117" s="254">
        <f t="shared" si="85"/>
        <v>0</v>
      </c>
      <c r="BX117" s="254">
        <v>0</v>
      </c>
      <c r="BY117" s="254">
        <v>0</v>
      </c>
      <c r="BZ117" s="254">
        <f t="shared" si="86"/>
        <v>0</v>
      </c>
      <c r="CA117" s="254">
        <v>0</v>
      </c>
      <c r="CB117" s="254">
        <v>0</v>
      </c>
      <c r="CC117" s="254">
        <v>0</v>
      </c>
      <c r="CD117" s="255">
        <f t="shared" si="87"/>
        <v>20817</v>
      </c>
      <c r="CE117" s="259">
        <v>20817</v>
      </c>
    </row>
    <row r="118" spans="1:83" s="23" customFormat="1" ht="12" customHeight="1">
      <c r="A118" s="186" t="s">
        <v>160</v>
      </c>
      <c r="B118" s="187">
        <v>0</v>
      </c>
      <c r="C118" s="188">
        <v>0</v>
      </c>
      <c r="D118" s="188">
        <v>0</v>
      </c>
      <c r="E118" s="189">
        <f t="shared" si="75"/>
        <v>0</v>
      </c>
      <c r="F118" s="187">
        <v>0</v>
      </c>
      <c r="G118" s="188">
        <v>0</v>
      </c>
      <c r="H118" s="188">
        <v>0</v>
      </c>
      <c r="I118" s="188">
        <v>0</v>
      </c>
      <c r="J118" s="192">
        <f t="shared" si="76"/>
        <v>0</v>
      </c>
      <c r="K118" s="187">
        <v>0</v>
      </c>
      <c r="L118" s="188">
        <v>0</v>
      </c>
      <c r="M118" s="188">
        <v>0</v>
      </c>
      <c r="N118" s="188">
        <f t="shared" si="77"/>
        <v>0</v>
      </c>
      <c r="O118" s="188">
        <v>0</v>
      </c>
      <c r="P118" s="188">
        <v>0</v>
      </c>
      <c r="Q118" s="188">
        <v>0</v>
      </c>
      <c r="R118" s="188">
        <v>0</v>
      </c>
      <c r="S118" s="188">
        <v>0</v>
      </c>
      <c r="T118" s="188">
        <v>0</v>
      </c>
      <c r="U118" s="188">
        <v>0</v>
      </c>
      <c r="V118" s="188">
        <v>0</v>
      </c>
      <c r="W118" s="188">
        <v>0</v>
      </c>
      <c r="X118" s="188">
        <v>0</v>
      </c>
      <c r="Y118" s="188">
        <v>0</v>
      </c>
      <c r="Z118" s="188">
        <v>0</v>
      </c>
      <c r="AA118" s="188">
        <v>0</v>
      </c>
      <c r="AB118" s="188">
        <v>0</v>
      </c>
      <c r="AC118" s="188">
        <v>0</v>
      </c>
      <c r="AD118" s="188">
        <v>0</v>
      </c>
      <c r="AE118" s="188">
        <v>0</v>
      </c>
      <c r="AF118" s="188">
        <v>0</v>
      </c>
      <c r="AG118" s="188">
        <v>0</v>
      </c>
      <c r="AH118" s="188">
        <v>0</v>
      </c>
      <c r="AI118" s="188">
        <v>0</v>
      </c>
      <c r="AJ118" s="188">
        <v>0</v>
      </c>
      <c r="AK118" s="188">
        <v>0</v>
      </c>
      <c r="AL118" s="188">
        <v>0</v>
      </c>
      <c r="AM118" s="188">
        <v>0</v>
      </c>
      <c r="AN118" s="188">
        <v>0</v>
      </c>
      <c r="AO118" s="193">
        <f t="shared" si="78"/>
        <v>0</v>
      </c>
      <c r="AP118" s="190">
        <v>0</v>
      </c>
      <c r="AQ118" s="191">
        <v>60083</v>
      </c>
      <c r="AR118" s="192">
        <f t="shared" si="79"/>
        <v>60083</v>
      </c>
      <c r="AS118" s="194">
        <v>0</v>
      </c>
      <c r="AT118" s="195">
        <f t="shared" si="80"/>
        <v>60083</v>
      </c>
      <c r="AU118" s="187">
        <v>0</v>
      </c>
      <c r="AV118" s="188">
        <v>0</v>
      </c>
      <c r="AW118" s="188">
        <f t="shared" si="81"/>
        <v>0</v>
      </c>
      <c r="AX118" s="188">
        <v>0</v>
      </c>
      <c r="AY118" s="188">
        <v>0</v>
      </c>
      <c r="AZ118" s="188">
        <v>0</v>
      </c>
      <c r="BA118" s="188">
        <v>0</v>
      </c>
      <c r="BB118" s="188">
        <f t="shared" si="82"/>
        <v>0</v>
      </c>
      <c r="BC118" s="188">
        <v>0</v>
      </c>
      <c r="BD118" s="188">
        <v>0</v>
      </c>
      <c r="BE118" s="188">
        <v>0</v>
      </c>
      <c r="BF118" s="188">
        <f t="shared" si="83"/>
        <v>0</v>
      </c>
      <c r="BG118" s="188">
        <v>0</v>
      </c>
      <c r="BH118" s="188">
        <v>0</v>
      </c>
      <c r="BI118" s="188">
        <v>0</v>
      </c>
      <c r="BJ118" s="188">
        <v>0</v>
      </c>
      <c r="BK118" s="188">
        <f t="shared" si="84"/>
        <v>0</v>
      </c>
      <c r="BL118" s="188">
        <v>0</v>
      </c>
      <c r="BM118" s="188">
        <v>0</v>
      </c>
      <c r="BN118" s="188">
        <v>0</v>
      </c>
      <c r="BO118" s="188">
        <v>0</v>
      </c>
      <c r="BP118" s="188">
        <v>0</v>
      </c>
      <c r="BQ118" s="188">
        <v>0</v>
      </c>
      <c r="BR118" s="188">
        <v>0</v>
      </c>
      <c r="BS118" s="188">
        <v>0</v>
      </c>
      <c r="BT118" s="188">
        <v>2041</v>
      </c>
      <c r="BU118" s="188">
        <v>0</v>
      </c>
      <c r="BV118" s="188">
        <v>0</v>
      </c>
      <c r="BW118" s="188">
        <f t="shared" si="85"/>
        <v>2041</v>
      </c>
      <c r="BX118" s="188">
        <v>0</v>
      </c>
      <c r="BY118" s="188">
        <v>0</v>
      </c>
      <c r="BZ118" s="188">
        <f t="shared" si="86"/>
        <v>0</v>
      </c>
      <c r="CA118" s="188">
        <v>0</v>
      </c>
      <c r="CB118" s="188">
        <v>0</v>
      </c>
      <c r="CC118" s="188">
        <v>0</v>
      </c>
      <c r="CD118" s="189">
        <f t="shared" si="87"/>
        <v>2041</v>
      </c>
      <c r="CE118" s="194">
        <v>62124</v>
      </c>
    </row>
    <row r="119" spans="1:83" s="21" customFormat="1" ht="12" customHeight="1">
      <c r="A119" s="263" t="s">
        <v>172</v>
      </c>
      <c r="B119" s="253">
        <v>26</v>
      </c>
      <c r="C119" s="254">
        <v>109</v>
      </c>
      <c r="D119" s="254">
        <v>12</v>
      </c>
      <c r="E119" s="255">
        <f t="shared" si="75"/>
        <v>147</v>
      </c>
      <c r="F119" s="253">
        <v>0</v>
      </c>
      <c r="G119" s="254">
        <v>0</v>
      </c>
      <c r="H119" s="254">
        <v>0</v>
      </c>
      <c r="I119" s="254">
        <v>0</v>
      </c>
      <c r="J119" s="256">
        <f t="shared" si="76"/>
        <v>0</v>
      </c>
      <c r="K119" s="253">
        <v>0</v>
      </c>
      <c r="L119" s="254">
        <v>0</v>
      </c>
      <c r="M119" s="254">
        <v>0</v>
      </c>
      <c r="N119" s="254">
        <f t="shared" si="77"/>
        <v>0</v>
      </c>
      <c r="O119" s="254">
        <v>0</v>
      </c>
      <c r="P119" s="254">
        <v>0</v>
      </c>
      <c r="Q119" s="254">
        <v>0</v>
      </c>
      <c r="R119" s="254">
        <v>0</v>
      </c>
      <c r="S119" s="254">
        <v>0</v>
      </c>
      <c r="T119" s="254">
        <v>0</v>
      </c>
      <c r="U119" s="254">
        <v>0</v>
      </c>
      <c r="V119" s="254">
        <v>0</v>
      </c>
      <c r="W119" s="254">
        <v>0</v>
      </c>
      <c r="X119" s="254">
        <v>0</v>
      </c>
      <c r="Y119" s="254">
        <v>0</v>
      </c>
      <c r="Z119" s="254">
        <v>0</v>
      </c>
      <c r="AA119" s="254">
        <v>0</v>
      </c>
      <c r="AB119" s="254">
        <v>0</v>
      </c>
      <c r="AC119" s="254">
        <v>0</v>
      </c>
      <c r="AD119" s="254">
        <v>0</v>
      </c>
      <c r="AE119" s="254">
        <v>0</v>
      </c>
      <c r="AF119" s="254">
        <v>0</v>
      </c>
      <c r="AG119" s="254">
        <v>0</v>
      </c>
      <c r="AH119" s="254">
        <v>0</v>
      </c>
      <c r="AI119" s="254">
        <v>0</v>
      </c>
      <c r="AJ119" s="254">
        <v>0</v>
      </c>
      <c r="AK119" s="254">
        <v>0</v>
      </c>
      <c r="AL119" s="254">
        <v>0</v>
      </c>
      <c r="AM119" s="254">
        <v>0</v>
      </c>
      <c r="AN119" s="254">
        <v>0</v>
      </c>
      <c r="AO119" s="257">
        <f t="shared" si="78"/>
        <v>0</v>
      </c>
      <c r="AP119" s="258">
        <v>0</v>
      </c>
      <c r="AQ119" s="25">
        <v>0</v>
      </c>
      <c r="AR119" s="256">
        <f t="shared" si="79"/>
        <v>0</v>
      </c>
      <c r="AS119" s="259">
        <v>0</v>
      </c>
      <c r="AT119" s="260">
        <f t="shared" si="80"/>
        <v>0</v>
      </c>
      <c r="AU119" s="253">
        <v>0</v>
      </c>
      <c r="AV119" s="254">
        <v>0</v>
      </c>
      <c r="AW119" s="254">
        <f t="shared" si="81"/>
        <v>0</v>
      </c>
      <c r="AX119" s="254">
        <v>0</v>
      </c>
      <c r="AY119" s="254">
        <v>0</v>
      </c>
      <c r="AZ119" s="254">
        <v>0</v>
      </c>
      <c r="BA119" s="254">
        <v>0</v>
      </c>
      <c r="BB119" s="254">
        <f t="shared" si="82"/>
        <v>0</v>
      </c>
      <c r="BC119" s="254">
        <v>0</v>
      </c>
      <c r="BD119" s="254">
        <v>24061</v>
      </c>
      <c r="BE119" s="254">
        <v>0</v>
      </c>
      <c r="BF119" s="254">
        <f t="shared" si="83"/>
        <v>24061</v>
      </c>
      <c r="BG119" s="254">
        <v>0</v>
      </c>
      <c r="BH119" s="254">
        <v>0</v>
      </c>
      <c r="BI119" s="254">
        <v>0</v>
      </c>
      <c r="BJ119" s="254">
        <v>0</v>
      </c>
      <c r="BK119" s="254">
        <f t="shared" si="84"/>
        <v>0</v>
      </c>
      <c r="BL119" s="254">
        <v>0</v>
      </c>
      <c r="BM119" s="254">
        <v>0</v>
      </c>
      <c r="BN119" s="254">
        <v>0</v>
      </c>
      <c r="BO119" s="254">
        <v>0</v>
      </c>
      <c r="BP119" s="254">
        <v>0</v>
      </c>
      <c r="BQ119" s="254">
        <v>0</v>
      </c>
      <c r="BR119" s="254">
        <v>0</v>
      </c>
      <c r="BS119" s="254">
        <v>0</v>
      </c>
      <c r="BT119" s="254">
        <v>489</v>
      </c>
      <c r="BU119" s="254">
        <v>26</v>
      </c>
      <c r="BV119" s="254">
        <v>0</v>
      </c>
      <c r="BW119" s="254">
        <f t="shared" si="85"/>
        <v>515</v>
      </c>
      <c r="BX119" s="254">
        <v>0</v>
      </c>
      <c r="BY119" s="254">
        <v>0</v>
      </c>
      <c r="BZ119" s="254">
        <f t="shared" si="86"/>
        <v>0</v>
      </c>
      <c r="CA119" s="254">
        <v>0</v>
      </c>
      <c r="CB119" s="254">
        <v>0</v>
      </c>
      <c r="CC119" s="254">
        <v>0</v>
      </c>
      <c r="CD119" s="255">
        <f t="shared" si="87"/>
        <v>24576</v>
      </c>
      <c r="CE119" s="259">
        <v>24723</v>
      </c>
    </row>
    <row r="120" spans="1:83" s="21" customFormat="1" ht="12" customHeight="1">
      <c r="A120" s="186" t="s">
        <v>187</v>
      </c>
      <c r="B120" s="187">
        <v>0</v>
      </c>
      <c r="C120" s="188">
        <v>0</v>
      </c>
      <c r="D120" s="188">
        <v>0</v>
      </c>
      <c r="E120" s="189">
        <f t="shared" si="75"/>
        <v>0</v>
      </c>
      <c r="F120" s="187">
        <v>0</v>
      </c>
      <c r="G120" s="188">
        <v>0</v>
      </c>
      <c r="H120" s="188">
        <v>0</v>
      </c>
      <c r="I120" s="188">
        <v>0</v>
      </c>
      <c r="J120" s="192">
        <f t="shared" si="76"/>
        <v>0</v>
      </c>
      <c r="K120" s="187">
        <v>0</v>
      </c>
      <c r="L120" s="188">
        <v>0</v>
      </c>
      <c r="M120" s="188">
        <v>0</v>
      </c>
      <c r="N120" s="188">
        <f t="shared" si="77"/>
        <v>0</v>
      </c>
      <c r="O120" s="188">
        <v>0</v>
      </c>
      <c r="P120" s="188">
        <v>0</v>
      </c>
      <c r="Q120" s="188">
        <v>0</v>
      </c>
      <c r="R120" s="188">
        <v>0</v>
      </c>
      <c r="S120" s="188">
        <v>0</v>
      </c>
      <c r="T120" s="188">
        <v>0</v>
      </c>
      <c r="U120" s="188">
        <v>0</v>
      </c>
      <c r="V120" s="188">
        <v>0</v>
      </c>
      <c r="W120" s="188">
        <v>0</v>
      </c>
      <c r="X120" s="188">
        <v>0</v>
      </c>
      <c r="Y120" s="188">
        <v>0</v>
      </c>
      <c r="Z120" s="188">
        <v>0</v>
      </c>
      <c r="AA120" s="188">
        <v>0</v>
      </c>
      <c r="AB120" s="188">
        <v>0</v>
      </c>
      <c r="AC120" s="188">
        <v>0</v>
      </c>
      <c r="AD120" s="188">
        <v>0</v>
      </c>
      <c r="AE120" s="188">
        <v>0</v>
      </c>
      <c r="AF120" s="188">
        <v>0</v>
      </c>
      <c r="AG120" s="188">
        <v>0</v>
      </c>
      <c r="AH120" s="188">
        <v>0</v>
      </c>
      <c r="AI120" s="188">
        <v>0</v>
      </c>
      <c r="AJ120" s="188">
        <v>0</v>
      </c>
      <c r="AK120" s="188">
        <v>0</v>
      </c>
      <c r="AL120" s="188">
        <v>0</v>
      </c>
      <c r="AM120" s="188">
        <v>0</v>
      </c>
      <c r="AN120" s="188">
        <v>0</v>
      </c>
      <c r="AO120" s="193">
        <f t="shared" si="78"/>
        <v>0</v>
      </c>
      <c r="AP120" s="190">
        <v>0</v>
      </c>
      <c r="AQ120" s="191">
        <v>0</v>
      </c>
      <c r="AR120" s="192">
        <f t="shared" si="79"/>
        <v>0</v>
      </c>
      <c r="AS120" s="194">
        <v>0</v>
      </c>
      <c r="AT120" s="195">
        <f t="shared" si="80"/>
        <v>0</v>
      </c>
      <c r="AU120" s="187">
        <v>0</v>
      </c>
      <c r="AV120" s="188">
        <v>365</v>
      </c>
      <c r="AW120" s="188">
        <f t="shared" si="81"/>
        <v>365</v>
      </c>
      <c r="AX120" s="188">
        <v>36</v>
      </c>
      <c r="AY120" s="188">
        <v>0</v>
      </c>
      <c r="AZ120" s="188">
        <v>0</v>
      </c>
      <c r="BA120" s="188">
        <v>0</v>
      </c>
      <c r="BB120" s="188">
        <f t="shared" si="82"/>
        <v>36</v>
      </c>
      <c r="BC120" s="188">
        <v>0</v>
      </c>
      <c r="BD120" s="188">
        <v>0</v>
      </c>
      <c r="BE120" s="188">
        <v>0</v>
      </c>
      <c r="BF120" s="188">
        <f t="shared" si="83"/>
        <v>0</v>
      </c>
      <c r="BG120" s="188">
        <v>0</v>
      </c>
      <c r="BH120" s="188">
        <v>0</v>
      </c>
      <c r="BI120" s="188">
        <v>0</v>
      </c>
      <c r="BJ120" s="188">
        <v>0</v>
      </c>
      <c r="BK120" s="188">
        <f t="shared" si="84"/>
        <v>0</v>
      </c>
      <c r="BL120" s="188">
        <v>0</v>
      </c>
      <c r="BM120" s="188">
        <v>0</v>
      </c>
      <c r="BN120" s="188">
        <v>0</v>
      </c>
      <c r="BO120" s="188">
        <v>0</v>
      </c>
      <c r="BP120" s="188">
        <v>0</v>
      </c>
      <c r="BQ120" s="188">
        <v>0</v>
      </c>
      <c r="BR120" s="188">
        <v>114684</v>
      </c>
      <c r="BS120" s="188">
        <v>0</v>
      </c>
      <c r="BT120" s="188">
        <v>462</v>
      </c>
      <c r="BU120" s="188">
        <v>341</v>
      </c>
      <c r="BV120" s="188">
        <v>2</v>
      </c>
      <c r="BW120" s="188">
        <f t="shared" si="85"/>
        <v>805</v>
      </c>
      <c r="BX120" s="188">
        <v>0</v>
      </c>
      <c r="BY120" s="188">
        <v>0</v>
      </c>
      <c r="BZ120" s="188">
        <f t="shared" si="86"/>
        <v>0</v>
      </c>
      <c r="CA120" s="188">
        <v>0</v>
      </c>
      <c r="CB120" s="188">
        <v>0</v>
      </c>
      <c r="CC120" s="188">
        <v>0</v>
      </c>
      <c r="CD120" s="189">
        <f t="shared" si="87"/>
        <v>115890</v>
      </c>
      <c r="CE120" s="194">
        <v>115890</v>
      </c>
    </row>
    <row r="121" spans="1:83" s="21" customFormat="1" ht="12" customHeight="1">
      <c r="A121" s="263" t="s">
        <v>196</v>
      </c>
      <c r="B121" s="253">
        <v>0</v>
      </c>
      <c r="C121" s="254">
        <v>0</v>
      </c>
      <c r="D121" s="254">
        <v>0</v>
      </c>
      <c r="E121" s="255">
        <f t="shared" si="75"/>
        <v>0</v>
      </c>
      <c r="F121" s="253">
        <v>0</v>
      </c>
      <c r="G121" s="254">
        <v>0</v>
      </c>
      <c r="H121" s="254">
        <v>0</v>
      </c>
      <c r="I121" s="254">
        <v>0</v>
      </c>
      <c r="J121" s="256">
        <f t="shared" si="76"/>
        <v>0</v>
      </c>
      <c r="K121" s="253">
        <v>0</v>
      </c>
      <c r="L121" s="254">
        <v>0</v>
      </c>
      <c r="M121" s="254">
        <v>0</v>
      </c>
      <c r="N121" s="254">
        <f t="shared" si="77"/>
        <v>0</v>
      </c>
      <c r="O121" s="254">
        <v>0</v>
      </c>
      <c r="P121" s="254">
        <v>0</v>
      </c>
      <c r="Q121" s="254">
        <v>0</v>
      </c>
      <c r="R121" s="254">
        <v>0</v>
      </c>
      <c r="S121" s="254">
        <v>0</v>
      </c>
      <c r="T121" s="254">
        <v>0</v>
      </c>
      <c r="U121" s="254">
        <v>0</v>
      </c>
      <c r="V121" s="254">
        <v>0</v>
      </c>
      <c r="W121" s="254">
        <v>0</v>
      </c>
      <c r="X121" s="254">
        <v>0</v>
      </c>
      <c r="Y121" s="254">
        <v>0</v>
      </c>
      <c r="Z121" s="254">
        <v>0</v>
      </c>
      <c r="AA121" s="254">
        <v>0</v>
      </c>
      <c r="AB121" s="254">
        <v>0</v>
      </c>
      <c r="AC121" s="254">
        <v>0</v>
      </c>
      <c r="AD121" s="254">
        <v>0</v>
      </c>
      <c r="AE121" s="254">
        <v>0</v>
      </c>
      <c r="AF121" s="254">
        <v>0</v>
      </c>
      <c r="AG121" s="254">
        <v>0</v>
      </c>
      <c r="AH121" s="254">
        <v>0</v>
      </c>
      <c r="AI121" s="254">
        <v>0</v>
      </c>
      <c r="AJ121" s="254">
        <v>0</v>
      </c>
      <c r="AK121" s="254">
        <v>0</v>
      </c>
      <c r="AL121" s="254">
        <v>0</v>
      </c>
      <c r="AM121" s="254">
        <v>0</v>
      </c>
      <c r="AN121" s="254">
        <v>0</v>
      </c>
      <c r="AO121" s="257">
        <f t="shared" si="78"/>
        <v>0</v>
      </c>
      <c r="AP121" s="258">
        <v>0</v>
      </c>
      <c r="AQ121" s="25">
        <v>0</v>
      </c>
      <c r="AR121" s="256">
        <f t="shared" si="79"/>
        <v>0</v>
      </c>
      <c r="AS121" s="259">
        <v>0</v>
      </c>
      <c r="AT121" s="260">
        <f t="shared" si="80"/>
        <v>0</v>
      </c>
      <c r="AU121" s="253">
        <v>0</v>
      </c>
      <c r="AV121" s="254">
        <v>0</v>
      </c>
      <c r="AW121" s="254">
        <f t="shared" si="81"/>
        <v>0</v>
      </c>
      <c r="AX121" s="254">
        <v>0</v>
      </c>
      <c r="AY121" s="254">
        <v>0</v>
      </c>
      <c r="AZ121" s="254">
        <v>0</v>
      </c>
      <c r="BA121" s="254">
        <v>0</v>
      </c>
      <c r="BB121" s="254">
        <f t="shared" si="82"/>
        <v>0</v>
      </c>
      <c r="BC121" s="254">
        <v>0</v>
      </c>
      <c r="BD121" s="254">
        <v>0</v>
      </c>
      <c r="BE121" s="254">
        <v>0</v>
      </c>
      <c r="BF121" s="254">
        <f t="shared" si="83"/>
        <v>0</v>
      </c>
      <c r="BG121" s="254">
        <v>0</v>
      </c>
      <c r="BH121" s="254">
        <v>0</v>
      </c>
      <c r="BI121" s="254">
        <v>0</v>
      </c>
      <c r="BJ121" s="254">
        <v>0</v>
      </c>
      <c r="BK121" s="254">
        <f t="shared" si="84"/>
        <v>0</v>
      </c>
      <c r="BL121" s="254">
        <v>0</v>
      </c>
      <c r="BM121" s="254">
        <v>0</v>
      </c>
      <c r="BN121" s="254">
        <v>0</v>
      </c>
      <c r="BO121" s="254">
        <v>0</v>
      </c>
      <c r="BP121" s="254">
        <v>0</v>
      </c>
      <c r="BQ121" s="254">
        <v>0</v>
      </c>
      <c r="BR121" s="254">
        <v>0</v>
      </c>
      <c r="BS121" s="254">
        <v>0</v>
      </c>
      <c r="BT121" s="254">
        <v>0</v>
      </c>
      <c r="BU121" s="254">
        <v>0</v>
      </c>
      <c r="BV121" s="254">
        <v>0</v>
      </c>
      <c r="BW121" s="254">
        <f t="shared" si="85"/>
        <v>0</v>
      </c>
      <c r="BX121" s="254">
        <v>0</v>
      </c>
      <c r="BY121" s="254">
        <v>0</v>
      </c>
      <c r="BZ121" s="254">
        <f t="shared" si="86"/>
        <v>0</v>
      </c>
      <c r="CA121" s="254">
        <v>0</v>
      </c>
      <c r="CB121" s="254">
        <v>81581</v>
      </c>
      <c r="CC121" s="254">
        <v>0</v>
      </c>
      <c r="CD121" s="255">
        <f t="shared" si="87"/>
        <v>81581</v>
      </c>
      <c r="CE121" s="259">
        <v>81581</v>
      </c>
    </row>
    <row r="122" spans="1:83" s="21" customFormat="1" ht="12" customHeight="1">
      <c r="A122" s="186" t="s">
        <v>188</v>
      </c>
      <c r="B122" s="187">
        <v>0</v>
      </c>
      <c r="C122" s="188">
        <v>0</v>
      </c>
      <c r="D122" s="188">
        <v>0</v>
      </c>
      <c r="E122" s="189">
        <f t="shared" si="75"/>
        <v>0</v>
      </c>
      <c r="F122" s="187">
        <v>0</v>
      </c>
      <c r="G122" s="188">
        <v>0</v>
      </c>
      <c r="H122" s="188">
        <v>0</v>
      </c>
      <c r="I122" s="188">
        <v>0</v>
      </c>
      <c r="J122" s="192">
        <f t="shared" si="76"/>
        <v>0</v>
      </c>
      <c r="K122" s="187">
        <v>0</v>
      </c>
      <c r="L122" s="188">
        <v>0</v>
      </c>
      <c r="M122" s="188">
        <v>0</v>
      </c>
      <c r="N122" s="188">
        <f t="shared" si="77"/>
        <v>0</v>
      </c>
      <c r="O122" s="188">
        <v>0</v>
      </c>
      <c r="P122" s="188">
        <v>0</v>
      </c>
      <c r="Q122" s="188">
        <v>0</v>
      </c>
      <c r="R122" s="188">
        <v>0</v>
      </c>
      <c r="S122" s="188">
        <v>0</v>
      </c>
      <c r="T122" s="188">
        <v>0</v>
      </c>
      <c r="U122" s="188">
        <v>0</v>
      </c>
      <c r="V122" s="188">
        <v>0</v>
      </c>
      <c r="W122" s="188">
        <v>0</v>
      </c>
      <c r="X122" s="188">
        <v>0</v>
      </c>
      <c r="Y122" s="188">
        <v>0</v>
      </c>
      <c r="Z122" s="188">
        <v>0</v>
      </c>
      <c r="AA122" s="188">
        <v>0</v>
      </c>
      <c r="AB122" s="188">
        <v>0</v>
      </c>
      <c r="AC122" s="188">
        <v>0</v>
      </c>
      <c r="AD122" s="188">
        <v>0</v>
      </c>
      <c r="AE122" s="188">
        <v>0</v>
      </c>
      <c r="AF122" s="188">
        <v>0</v>
      </c>
      <c r="AG122" s="188">
        <v>0</v>
      </c>
      <c r="AH122" s="188">
        <v>0</v>
      </c>
      <c r="AI122" s="188">
        <v>0</v>
      </c>
      <c r="AJ122" s="188">
        <v>0</v>
      </c>
      <c r="AK122" s="188">
        <v>0</v>
      </c>
      <c r="AL122" s="188">
        <v>0</v>
      </c>
      <c r="AM122" s="188">
        <v>0</v>
      </c>
      <c r="AN122" s="188">
        <v>0</v>
      </c>
      <c r="AO122" s="193">
        <f t="shared" si="78"/>
        <v>0</v>
      </c>
      <c r="AP122" s="190">
        <v>0</v>
      </c>
      <c r="AQ122" s="191">
        <v>0</v>
      </c>
      <c r="AR122" s="192">
        <f t="shared" si="79"/>
        <v>0</v>
      </c>
      <c r="AS122" s="194">
        <v>0</v>
      </c>
      <c r="AT122" s="195">
        <f t="shared" si="80"/>
        <v>0</v>
      </c>
      <c r="AU122" s="187">
        <v>0</v>
      </c>
      <c r="AV122" s="188">
        <v>0</v>
      </c>
      <c r="AW122" s="188">
        <f t="shared" si="81"/>
        <v>0</v>
      </c>
      <c r="AX122" s="188">
        <v>0</v>
      </c>
      <c r="AY122" s="188">
        <v>0</v>
      </c>
      <c r="AZ122" s="188">
        <v>0</v>
      </c>
      <c r="BA122" s="188">
        <v>0</v>
      </c>
      <c r="BB122" s="188">
        <f t="shared" si="82"/>
        <v>0</v>
      </c>
      <c r="BC122" s="188">
        <v>0</v>
      </c>
      <c r="BD122" s="188">
        <v>0</v>
      </c>
      <c r="BE122" s="188">
        <v>0</v>
      </c>
      <c r="BF122" s="188">
        <f t="shared" si="83"/>
        <v>0</v>
      </c>
      <c r="BG122" s="188">
        <v>0</v>
      </c>
      <c r="BH122" s="188">
        <v>0</v>
      </c>
      <c r="BI122" s="188">
        <v>0</v>
      </c>
      <c r="BJ122" s="188">
        <v>0</v>
      </c>
      <c r="BK122" s="188">
        <f t="shared" si="84"/>
        <v>0</v>
      </c>
      <c r="BL122" s="188">
        <v>0</v>
      </c>
      <c r="BM122" s="188">
        <v>0</v>
      </c>
      <c r="BN122" s="188">
        <v>0</v>
      </c>
      <c r="BO122" s="188">
        <v>0</v>
      </c>
      <c r="BP122" s="188">
        <v>0</v>
      </c>
      <c r="BQ122" s="188">
        <v>0</v>
      </c>
      <c r="BR122" s="188">
        <v>0</v>
      </c>
      <c r="BS122" s="188">
        <v>37538</v>
      </c>
      <c r="BT122" s="188">
        <v>0</v>
      </c>
      <c r="BU122" s="188">
        <v>0</v>
      </c>
      <c r="BV122" s="188">
        <v>0</v>
      </c>
      <c r="BW122" s="188">
        <f t="shared" si="85"/>
        <v>0</v>
      </c>
      <c r="BX122" s="188">
        <v>0</v>
      </c>
      <c r="BY122" s="188">
        <v>0</v>
      </c>
      <c r="BZ122" s="188">
        <f t="shared" si="86"/>
        <v>0</v>
      </c>
      <c r="CA122" s="188">
        <v>0</v>
      </c>
      <c r="CB122" s="188">
        <v>0</v>
      </c>
      <c r="CC122" s="188">
        <v>0</v>
      </c>
      <c r="CD122" s="189">
        <f t="shared" si="87"/>
        <v>37538</v>
      </c>
      <c r="CE122" s="194">
        <v>37538</v>
      </c>
    </row>
    <row r="123" spans="1:83" s="21" customFormat="1" ht="12" customHeight="1">
      <c r="A123" s="186" t="s">
        <v>197</v>
      </c>
      <c r="B123" s="187">
        <v>0</v>
      </c>
      <c r="C123" s="188">
        <v>0</v>
      </c>
      <c r="D123" s="188">
        <v>0</v>
      </c>
      <c r="E123" s="189">
        <f t="shared" si="75"/>
        <v>0</v>
      </c>
      <c r="F123" s="187">
        <v>0</v>
      </c>
      <c r="G123" s="188">
        <v>0</v>
      </c>
      <c r="H123" s="188">
        <v>0</v>
      </c>
      <c r="I123" s="188">
        <v>0</v>
      </c>
      <c r="J123" s="192">
        <f t="shared" si="76"/>
        <v>0</v>
      </c>
      <c r="K123" s="187">
        <v>0</v>
      </c>
      <c r="L123" s="188">
        <v>0</v>
      </c>
      <c r="M123" s="188">
        <v>0</v>
      </c>
      <c r="N123" s="188">
        <f t="shared" si="77"/>
        <v>0</v>
      </c>
      <c r="O123" s="188">
        <v>0</v>
      </c>
      <c r="P123" s="188">
        <v>0</v>
      </c>
      <c r="Q123" s="188">
        <v>0</v>
      </c>
      <c r="R123" s="188">
        <v>0</v>
      </c>
      <c r="S123" s="188">
        <v>0</v>
      </c>
      <c r="T123" s="188">
        <v>0</v>
      </c>
      <c r="U123" s="188">
        <v>0</v>
      </c>
      <c r="V123" s="188">
        <v>0</v>
      </c>
      <c r="W123" s="188">
        <v>0</v>
      </c>
      <c r="X123" s="188">
        <v>0</v>
      </c>
      <c r="Y123" s="188">
        <v>0</v>
      </c>
      <c r="Z123" s="188">
        <v>0</v>
      </c>
      <c r="AA123" s="188">
        <v>0</v>
      </c>
      <c r="AB123" s="188">
        <v>0</v>
      </c>
      <c r="AC123" s="188">
        <v>0</v>
      </c>
      <c r="AD123" s="188">
        <v>0</v>
      </c>
      <c r="AE123" s="188">
        <v>0</v>
      </c>
      <c r="AF123" s="188">
        <v>0</v>
      </c>
      <c r="AG123" s="188">
        <v>0</v>
      </c>
      <c r="AH123" s="188">
        <v>202</v>
      </c>
      <c r="AI123" s="188">
        <v>0</v>
      </c>
      <c r="AJ123" s="188">
        <v>0</v>
      </c>
      <c r="AK123" s="188">
        <v>0</v>
      </c>
      <c r="AL123" s="188">
        <v>0</v>
      </c>
      <c r="AM123" s="188">
        <v>0</v>
      </c>
      <c r="AN123" s="188">
        <v>0</v>
      </c>
      <c r="AO123" s="193">
        <f t="shared" si="78"/>
        <v>202</v>
      </c>
      <c r="AP123" s="190">
        <v>0</v>
      </c>
      <c r="AQ123" s="191">
        <v>0</v>
      </c>
      <c r="AR123" s="192">
        <f t="shared" si="79"/>
        <v>0</v>
      </c>
      <c r="AS123" s="194">
        <v>0</v>
      </c>
      <c r="AT123" s="195">
        <f t="shared" si="80"/>
        <v>202</v>
      </c>
      <c r="AU123" s="187">
        <v>0</v>
      </c>
      <c r="AV123" s="188">
        <v>7219</v>
      </c>
      <c r="AW123" s="188">
        <f t="shared" si="81"/>
        <v>7219</v>
      </c>
      <c r="AX123" s="188">
        <v>0</v>
      </c>
      <c r="AY123" s="188">
        <v>0</v>
      </c>
      <c r="AZ123" s="188">
        <v>0</v>
      </c>
      <c r="BA123" s="188">
        <v>0</v>
      </c>
      <c r="BB123" s="188">
        <f t="shared" si="82"/>
        <v>0</v>
      </c>
      <c r="BC123" s="188">
        <v>0</v>
      </c>
      <c r="BD123" s="188">
        <v>0</v>
      </c>
      <c r="BE123" s="188">
        <v>0</v>
      </c>
      <c r="BF123" s="188">
        <f t="shared" si="83"/>
        <v>0</v>
      </c>
      <c r="BG123" s="188">
        <v>0</v>
      </c>
      <c r="BH123" s="188">
        <v>0</v>
      </c>
      <c r="BI123" s="188">
        <v>0</v>
      </c>
      <c r="BJ123" s="188">
        <v>3</v>
      </c>
      <c r="BK123" s="188">
        <f t="shared" si="84"/>
        <v>3</v>
      </c>
      <c r="BL123" s="188">
        <v>0</v>
      </c>
      <c r="BM123" s="188">
        <v>0</v>
      </c>
      <c r="BN123" s="188">
        <v>0</v>
      </c>
      <c r="BO123" s="188">
        <v>0</v>
      </c>
      <c r="BP123" s="188">
        <v>0</v>
      </c>
      <c r="BQ123" s="188">
        <v>11</v>
      </c>
      <c r="BR123" s="188">
        <v>0</v>
      </c>
      <c r="BS123" s="188">
        <v>0</v>
      </c>
      <c r="BT123" s="188">
        <v>0</v>
      </c>
      <c r="BU123" s="188">
        <v>0</v>
      </c>
      <c r="BV123" s="188">
        <v>0</v>
      </c>
      <c r="BW123" s="188">
        <f t="shared" si="85"/>
        <v>0</v>
      </c>
      <c r="BX123" s="188">
        <v>0</v>
      </c>
      <c r="BY123" s="188">
        <v>0</v>
      </c>
      <c r="BZ123" s="188">
        <f t="shared" si="86"/>
        <v>0</v>
      </c>
      <c r="CA123" s="188">
        <v>0</v>
      </c>
      <c r="CB123" s="188">
        <v>18635</v>
      </c>
      <c r="CC123" s="188">
        <v>0</v>
      </c>
      <c r="CD123" s="189">
        <f t="shared" si="87"/>
        <v>25868</v>
      </c>
      <c r="CE123" s="194">
        <v>26070</v>
      </c>
    </row>
    <row r="124" spans="1:83" s="21" customFormat="1" ht="12" customHeight="1">
      <c r="A124" s="261" t="s">
        <v>311</v>
      </c>
      <c r="B124" s="224">
        <f>SUM(B126:B137)</f>
        <v>0</v>
      </c>
      <c r="C124" s="225">
        <f>SUM(C126:C137)</f>
        <v>0</v>
      </c>
      <c r="D124" s="225">
        <f>SUM(D126:D137)</f>
        <v>0</v>
      </c>
      <c r="E124" s="226">
        <f t="shared" si="75"/>
        <v>0</v>
      </c>
      <c r="F124" s="224">
        <f>SUM(F126:F137)</f>
        <v>5</v>
      </c>
      <c r="G124" s="225">
        <f>SUM(G126:G137)</f>
        <v>48</v>
      </c>
      <c r="H124" s="225">
        <f>SUM(H126:H137)</f>
        <v>271</v>
      </c>
      <c r="I124" s="225">
        <f>SUM(I126:I137)</f>
        <v>11</v>
      </c>
      <c r="J124" s="227">
        <f t="shared" si="76"/>
        <v>335</v>
      </c>
      <c r="K124" s="224">
        <f t="shared" ref="K124:AN124" si="88">SUM(K126:K137)</f>
        <v>248</v>
      </c>
      <c r="L124" s="225">
        <f t="shared" si="88"/>
        <v>38</v>
      </c>
      <c r="M124" s="225">
        <f t="shared" si="88"/>
        <v>185</v>
      </c>
      <c r="N124" s="225">
        <f t="shared" si="88"/>
        <v>471</v>
      </c>
      <c r="O124" s="225">
        <f t="shared" si="88"/>
        <v>34</v>
      </c>
      <c r="P124" s="225">
        <f t="shared" si="88"/>
        <v>69</v>
      </c>
      <c r="Q124" s="225">
        <f t="shared" si="88"/>
        <v>31</v>
      </c>
      <c r="R124" s="225">
        <f t="shared" si="88"/>
        <v>65</v>
      </c>
      <c r="S124" s="225">
        <f t="shared" si="88"/>
        <v>215</v>
      </c>
      <c r="T124" s="225">
        <f t="shared" si="88"/>
        <v>47</v>
      </c>
      <c r="U124" s="225">
        <f t="shared" si="88"/>
        <v>243</v>
      </c>
      <c r="V124" s="225">
        <f t="shared" si="88"/>
        <v>49</v>
      </c>
      <c r="W124" s="225">
        <f t="shared" si="88"/>
        <v>0</v>
      </c>
      <c r="X124" s="225">
        <f t="shared" si="88"/>
        <v>3</v>
      </c>
      <c r="Y124" s="225">
        <f t="shared" si="88"/>
        <v>409</v>
      </c>
      <c r="Z124" s="225">
        <f t="shared" si="88"/>
        <v>713</v>
      </c>
      <c r="AA124" s="225">
        <f t="shared" si="88"/>
        <v>342</v>
      </c>
      <c r="AB124" s="225">
        <f t="shared" si="88"/>
        <v>961</v>
      </c>
      <c r="AC124" s="225">
        <f t="shared" si="88"/>
        <v>273</v>
      </c>
      <c r="AD124" s="225">
        <f t="shared" si="88"/>
        <v>185</v>
      </c>
      <c r="AE124" s="225">
        <f t="shared" si="88"/>
        <v>560</v>
      </c>
      <c r="AF124" s="225">
        <f t="shared" si="88"/>
        <v>89</v>
      </c>
      <c r="AG124" s="225">
        <f t="shared" si="88"/>
        <v>506</v>
      </c>
      <c r="AH124" s="225">
        <f t="shared" si="88"/>
        <v>1235</v>
      </c>
      <c r="AI124" s="225">
        <f t="shared" si="88"/>
        <v>786</v>
      </c>
      <c r="AJ124" s="225">
        <f t="shared" si="88"/>
        <v>3048</v>
      </c>
      <c r="AK124" s="225">
        <f t="shared" si="88"/>
        <v>1301</v>
      </c>
      <c r="AL124" s="225">
        <f t="shared" si="88"/>
        <v>419</v>
      </c>
      <c r="AM124" s="225">
        <f t="shared" si="88"/>
        <v>520</v>
      </c>
      <c r="AN124" s="225">
        <f t="shared" si="88"/>
        <v>112</v>
      </c>
      <c r="AO124" s="228">
        <f t="shared" si="78"/>
        <v>12686</v>
      </c>
      <c r="AP124" s="224">
        <f>SUM(AP126:AP137)</f>
        <v>207900</v>
      </c>
      <c r="AQ124" s="225">
        <f>SUM(AQ126:AQ137)</f>
        <v>12</v>
      </c>
      <c r="AR124" s="227">
        <f t="shared" si="79"/>
        <v>207912</v>
      </c>
      <c r="AS124" s="229">
        <f>SUM(AS126:AS137)</f>
        <v>512</v>
      </c>
      <c r="AT124" s="230">
        <f t="shared" si="80"/>
        <v>221445</v>
      </c>
      <c r="AU124" s="264">
        <f>SUM(AU126:AU137)</f>
        <v>793</v>
      </c>
      <c r="AV124" s="265">
        <f>SUM(AV126:AV137)</f>
        <v>11733</v>
      </c>
      <c r="AW124" s="265">
        <f t="shared" si="81"/>
        <v>12526</v>
      </c>
      <c r="AX124" s="265">
        <f>SUM(AX126:AX137)</f>
        <v>11191</v>
      </c>
      <c r="AY124" s="265">
        <f>SUM(AY126:AY137)</f>
        <v>0</v>
      </c>
      <c r="AZ124" s="265">
        <f>SUM(AZ126:AZ137)</f>
        <v>0</v>
      </c>
      <c r="BA124" s="265">
        <f>SUM(BA126:BA137)</f>
        <v>118</v>
      </c>
      <c r="BB124" s="265">
        <f t="shared" si="82"/>
        <v>11309</v>
      </c>
      <c r="BC124" s="225">
        <f>SUM(BC126:BC137)</f>
        <v>56990</v>
      </c>
      <c r="BD124" s="265">
        <f>SUM(BD126:BD137)</f>
        <v>0</v>
      </c>
      <c r="BE124" s="265">
        <f>SUM(BE126:BE137)</f>
        <v>516</v>
      </c>
      <c r="BF124" s="265">
        <f t="shared" si="83"/>
        <v>516</v>
      </c>
      <c r="BG124" s="265">
        <f>SUM(BG126:BG137)</f>
        <v>20953</v>
      </c>
      <c r="BH124" s="265">
        <f>SUM(BH126:BH137)</f>
        <v>43294</v>
      </c>
      <c r="BI124" s="265">
        <f>SUM(BI126:BI137)</f>
        <v>162167</v>
      </c>
      <c r="BJ124" s="265">
        <f>SUM(BJ126:BJ137)</f>
        <v>114958</v>
      </c>
      <c r="BK124" s="265">
        <f>SUM(BG124:BJ124)</f>
        <v>341372</v>
      </c>
      <c r="BL124" s="265">
        <f t="shared" ref="BL124:BV124" si="89">SUM(BL126:BL137)</f>
        <v>495485</v>
      </c>
      <c r="BM124" s="265">
        <f t="shared" si="89"/>
        <v>0</v>
      </c>
      <c r="BN124" s="265">
        <f t="shared" si="89"/>
        <v>174192</v>
      </c>
      <c r="BO124" s="265">
        <f t="shared" si="89"/>
        <v>71456</v>
      </c>
      <c r="BP124" s="265">
        <f t="shared" si="89"/>
        <v>90773</v>
      </c>
      <c r="BQ124" s="265">
        <f t="shared" si="89"/>
        <v>45618</v>
      </c>
      <c r="BR124" s="265">
        <f t="shared" si="89"/>
        <v>54</v>
      </c>
      <c r="BS124" s="265">
        <f t="shared" si="89"/>
        <v>0</v>
      </c>
      <c r="BT124" s="265">
        <f t="shared" si="89"/>
        <v>27314</v>
      </c>
      <c r="BU124" s="265">
        <f t="shared" si="89"/>
        <v>17625</v>
      </c>
      <c r="BV124" s="265">
        <f t="shared" si="89"/>
        <v>1679</v>
      </c>
      <c r="BW124" s="265">
        <f t="shared" si="85"/>
        <v>46618</v>
      </c>
      <c r="BX124" s="265">
        <f>SUM(BX126:BX137)</f>
        <v>1167</v>
      </c>
      <c r="BY124" s="265">
        <f>SUM(BY126:BY137)</f>
        <v>81</v>
      </c>
      <c r="BZ124" s="265">
        <f t="shared" si="86"/>
        <v>1248</v>
      </c>
      <c r="CA124" s="265">
        <f>SUM(CA126:CA137)</f>
        <v>2459</v>
      </c>
      <c r="CB124" s="265">
        <f>SUM(CB126:CB137)</f>
        <v>104</v>
      </c>
      <c r="CC124" s="265">
        <f>SUM(CC126:CC137)</f>
        <v>0</v>
      </c>
      <c r="CD124" s="226">
        <f t="shared" si="87"/>
        <v>1350720</v>
      </c>
      <c r="CE124" s="229">
        <f>SUM(CE126:CE137)</f>
        <v>1572165</v>
      </c>
    </row>
    <row r="125" spans="1:83" s="21" customFormat="1" ht="12" customHeight="1">
      <c r="A125" s="266" t="s">
        <v>310</v>
      </c>
      <c r="B125" s="250">
        <f>B124/B$99</f>
        <v>0</v>
      </c>
      <c r="C125" s="251">
        <f t="shared" ref="C125:AJ125" si="90">C124/C$99</f>
        <v>0</v>
      </c>
      <c r="D125" s="251">
        <f t="shared" si="90"/>
        <v>0</v>
      </c>
      <c r="E125" s="248">
        <f t="shared" si="90"/>
        <v>0</v>
      </c>
      <c r="F125" s="250">
        <f t="shared" si="90"/>
        <v>5.8139534883720929E-2</v>
      </c>
      <c r="G125" s="251">
        <f t="shared" si="90"/>
        <v>7.6190476190476197E-2</v>
      </c>
      <c r="H125" s="251">
        <f t="shared" si="90"/>
        <v>0.93127147766323026</v>
      </c>
      <c r="I125" s="251">
        <f t="shared" si="90"/>
        <v>0.7857142857142857</v>
      </c>
      <c r="J125" s="248">
        <f>J124/J$99</f>
        <v>0.32810969637610188</v>
      </c>
      <c r="K125" s="250">
        <f t="shared" si="90"/>
        <v>0.21565217391304348</v>
      </c>
      <c r="L125" s="251">
        <f t="shared" si="90"/>
        <v>0.21229050279329609</v>
      </c>
      <c r="M125" s="251">
        <f t="shared" si="90"/>
        <v>6.0615989515072084E-2</v>
      </c>
      <c r="N125" s="251">
        <f>N124/N$99</f>
        <v>0.10750970098151107</v>
      </c>
      <c r="O125" s="251">
        <f t="shared" si="90"/>
        <v>2.2020725388601035E-2</v>
      </c>
      <c r="P125" s="251">
        <f t="shared" si="90"/>
        <v>0.38547486033519551</v>
      </c>
      <c r="Q125" s="251">
        <f t="shared" si="90"/>
        <v>4.5321637426900582E-2</v>
      </c>
      <c r="R125" s="251">
        <f t="shared" si="90"/>
        <v>0.11545293072824156</v>
      </c>
      <c r="S125" s="251">
        <f t="shared" si="90"/>
        <v>0.36878216123499141</v>
      </c>
      <c r="T125" s="251">
        <f t="shared" si="90"/>
        <v>5.7038834951456313E-2</v>
      </c>
      <c r="U125" s="251">
        <f t="shared" si="90"/>
        <v>0.13322368421052633</v>
      </c>
      <c r="V125" s="251">
        <f t="shared" si="90"/>
        <v>4.9345417925478349E-2</v>
      </c>
      <c r="W125" s="251">
        <f t="shared" si="90"/>
        <v>0</v>
      </c>
      <c r="X125" s="251">
        <f t="shared" si="90"/>
        <v>1.6304347826086956E-2</v>
      </c>
      <c r="Y125" s="251">
        <f t="shared" si="90"/>
        <v>0.12749376558603492</v>
      </c>
      <c r="Z125" s="251">
        <f t="shared" si="90"/>
        <v>0.3489965736661772</v>
      </c>
      <c r="AA125" s="251">
        <f t="shared" si="90"/>
        <v>0.72921108742004259</v>
      </c>
      <c r="AB125" s="251">
        <f t="shared" si="90"/>
        <v>0.54945683247570043</v>
      </c>
      <c r="AC125" s="251">
        <f t="shared" si="90"/>
        <v>0.11313717364276833</v>
      </c>
      <c r="AD125" s="251">
        <f t="shared" si="90"/>
        <v>0.11377613776137761</v>
      </c>
      <c r="AE125" s="251">
        <f t="shared" si="90"/>
        <v>0.22544283413848631</v>
      </c>
      <c r="AF125" s="251">
        <f t="shared" si="90"/>
        <v>3.883071553228621E-2</v>
      </c>
      <c r="AG125" s="251">
        <f t="shared" si="90"/>
        <v>0.20527383367139959</v>
      </c>
      <c r="AH125" s="251">
        <f t="shared" si="90"/>
        <v>0.72604350382128158</v>
      </c>
      <c r="AI125" s="251">
        <f t="shared" si="90"/>
        <v>0.33150569380008438</v>
      </c>
      <c r="AJ125" s="251">
        <f t="shared" si="90"/>
        <v>0.67823765020026705</v>
      </c>
      <c r="AK125" s="251">
        <f t="shared" ref="AK125:BZ125" si="91">AK124/AK$99</f>
        <v>0.30122713591109052</v>
      </c>
      <c r="AL125" s="251">
        <f t="shared" si="91"/>
        <v>0.29341736694677872</v>
      </c>
      <c r="AM125" s="251">
        <f t="shared" si="91"/>
        <v>0.63337393422655297</v>
      </c>
      <c r="AN125" s="251">
        <f t="shared" si="91"/>
        <v>0.14659685863874344</v>
      </c>
      <c r="AO125" s="248">
        <f t="shared" si="91"/>
        <v>0.27009879066598536</v>
      </c>
      <c r="AP125" s="250">
        <f t="shared" si="91"/>
        <v>0.98361586464991513</v>
      </c>
      <c r="AQ125" s="251">
        <f t="shared" si="91"/>
        <v>1.9782067555760703E-4</v>
      </c>
      <c r="AR125" s="248">
        <f t="shared" si="91"/>
        <v>0.76431491338999502</v>
      </c>
      <c r="AS125" s="262">
        <f t="shared" si="91"/>
        <v>0.24734299516908212</v>
      </c>
      <c r="AT125" s="262">
        <f t="shared" si="91"/>
        <v>0.68754016821750918</v>
      </c>
      <c r="AU125" s="250">
        <f t="shared" si="91"/>
        <v>5.3214333646490405E-3</v>
      </c>
      <c r="AV125" s="251">
        <f t="shared" si="91"/>
        <v>1.359655780999584E-2</v>
      </c>
      <c r="AW125" s="251">
        <f t="shared" si="91"/>
        <v>1.2377971834827301E-2</v>
      </c>
      <c r="AX125" s="251">
        <f t="shared" si="91"/>
        <v>3.4549933931857194E-2</v>
      </c>
      <c r="AY125" s="251">
        <f t="shared" si="91"/>
        <v>0</v>
      </c>
      <c r="AZ125" s="251">
        <f t="shared" si="91"/>
        <v>0</v>
      </c>
      <c r="BA125" s="251">
        <f t="shared" si="91"/>
        <v>1.074456170383253E-3</v>
      </c>
      <c r="BB125" s="251">
        <f t="shared" si="91"/>
        <v>2.3130573508958519E-2</v>
      </c>
      <c r="BC125" s="251">
        <f>BC124/BC$99</f>
        <v>0.99199303742384681</v>
      </c>
      <c r="BD125" s="251">
        <f t="shared" si="91"/>
        <v>0</v>
      </c>
      <c r="BE125" s="251">
        <f t="shared" si="91"/>
        <v>2.3464144422718383E-3</v>
      </c>
      <c r="BF125" s="251">
        <f t="shared" si="91"/>
        <v>2.1112584082093582E-3</v>
      </c>
      <c r="BG125" s="251">
        <f t="shared" si="91"/>
        <v>0.98709191124511231</v>
      </c>
      <c r="BH125" s="251">
        <f t="shared" si="91"/>
        <v>0.99794850517483802</v>
      </c>
      <c r="BI125" s="251">
        <f t="shared" si="91"/>
        <v>0.99913128126771322</v>
      </c>
      <c r="BJ125" s="251">
        <f t="shared" si="91"/>
        <v>0.99736253058249902</v>
      </c>
      <c r="BK125" s="251">
        <f t="shared" si="91"/>
        <v>0.99763866970600268</v>
      </c>
      <c r="BL125" s="251">
        <f t="shared" si="91"/>
        <v>0.97942454348144081</v>
      </c>
      <c r="BM125" s="251">
        <f t="shared" si="91"/>
        <v>0</v>
      </c>
      <c r="BN125" s="251">
        <f t="shared" si="91"/>
        <v>0.99931731216044883</v>
      </c>
      <c r="BO125" s="251">
        <f t="shared" si="91"/>
        <v>0.98431021420207998</v>
      </c>
      <c r="BP125" s="251">
        <f t="shared" si="91"/>
        <v>0.99830633365227051</v>
      </c>
      <c r="BQ125" s="251">
        <f t="shared" si="91"/>
        <v>0.96948187189186896</v>
      </c>
      <c r="BR125" s="251">
        <f t="shared" si="91"/>
        <v>2.716571083610021E-4</v>
      </c>
      <c r="BS125" s="251">
        <f t="shared" si="91"/>
        <v>0</v>
      </c>
      <c r="BT125" s="251">
        <f t="shared" si="91"/>
        <v>4.0548986423794363E-2</v>
      </c>
      <c r="BU125" s="251">
        <f t="shared" si="91"/>
        <v>6.2112567354691832E-2</v>
      </c>
      <c r="BV125" s="251">
        <f t="shared" si="91"/>
        <v>1.0058469722748077E-2</v>
      </c>
      <c r="BW125" s="251">
        <f t="shared" si="91"/>
        <v>4.1464464621164682E-2</v>
      </c>
      <c r="BX125" s="251">
        <f t="shared" si="91"/>
        <v>1.1702180997743795E-2</v>
      </c>
      <c r="BY125" s="251">
        <f t="shared" si="91"/>
        <v>4.0096032472836178E-4</v>
      </c>
      <c r="BZ125" s="251">
        <f t="shared" si="91"/>
        <v>4.1360111354145955E-3</v>
      </c>
      <c r="CA125" s="251">
        <f>CA124/CA$99</f>
        <v>7.015291566815017E-2</v>
      </c>
      <c r="CB125" s="251">
        <f>CB124/CB$99</f>
        <v>7.2175608808200257E-4</v>
      </c>
      <c r="CC125" s="251">
        <v>0</v>
      </c>
      <c r="CD125" s="248">
        <f>CD124/CD$99</f>
        <v>0.24823429500721425</v>
      </c>
      <c r="CE125" s="262">
        <f>CE124/CE$99</f>
        <v>0.27277454426968117</v>
      </c>
    </row>
    <row r="126" spans="1:83" s="21" customFormat="1" ht="12" customHeight="1">
      <c r="A126" s="186" t="s">
        <v>174</v>
      </c>
      <c r="B126" s="190">
        <v>0</v>
      </c>
      <c r="C126" s="191">
        <v>0</v>
      </c>
      <c r="D126" s="191">
        <v>0</v>
      </c>
      <c r="E126" s="189">
        <f t="shared" ref="E126:E138" si="92">SUM(B126:D126)</f>
        <v>0</v>
      </c>
      <c r="F126" s="187">
        <v>0</v>
      </c>
      <c r="G126" s="188">
        <v>0</v>
      </c>
      <c r="H126" s="188">
        <v>0</v>
      </c>
      <c r="I126" s="188">
        <v>0</v>
      </c>
      <c r="J126" s="192">
        <f t="shared" ref="J126:J138" si="93">SUM(F126,G126,H126,I126)</f>
        <v>0</v>
      </c>
      <c r="K126" s="187">
        <v>0</v>
      </c>
      <c r="L126" s="188">
        <v>0</v>
      </c>
      <c r="M126" s="188">
        <v>0</v>
      </c>
      <c r="N126" s="188">
        <f t="shared" ref="N126:N137" si="94">SUM(K126:M126)</f>
        <v>0</v>
      </c>
      <c r="O126" s="188">
        <v>0</v>
      </c>
      <c r="P126" s="188">
        <v>0</v>
      </c>
      <c r="Q126" s="188">
        <v>0</v>
      </c>
      <c r="R126" s="188">
        <v>0</v>
      </c>
      <c r="S126" s="188">
        <v>0</v>
      </c>
      <c r="T126" s="188">
        <v>0</v>
      </c>
      <c r="U126" s="188">
        <v>0</v>
      </c>
      <c r="V126" s="188">
        <v>0</v>
      </c>
      <c r="W126" s="188">
        <v>0</v>
      </c>
      <c r="X126" s="188">
        <v>0</v>
      </c>
      <c r="Y126" s="188">
        <v>0</v>
      </c>
      <c r="Z126" s="188">
        <v>0</v>
      </c>
      <c r="AA126" s="188">
        <v>0</v>
      </c>
      <c r="AB126" s="188">
        <v>0</v>
      </c>
      <c r="AC126" s="188">
        <v>0</v>
      </c>
      <c r="AD126" s="188">
        <v>0</v>
      </c>
      <c r="AE126" s="188">
        <v>0</v>
      </c>
      <c r="AF126" s="188">
        <v>0</v>
      </c>
      <c r="AG126" s="188">
        <v>0</v>
      </c>
      <c r="AH126" s="188">
        <v>0</v>
      </c>
      <c r="AI126" s="188">
        <v>0</v>
      </c>
      <c r="AJ126" s="188">
        <v>0</v>
      </c>
      <c r="AK126" s="188">
        <v>0</v>
      </c>
      <c r="AL126" s="188">
        <v>0</v>
      </c>
      <c r="AM126" s="188">
        <v>0</v>
      </c>
      <c r="AN126" s="188">
        <v>0</v>
      </c>
      <c r="AO126" s="193">
        <f t="shared" ref="AO126:AO138" si="95">SUM(AN126,AM126,AL126,AK126,AJ126,AI126,AH126,AG126,AF126,AE126,AD126,AC126,AB126,AA126,Z126,Y126,X126,W126,V126,U126,T126,S126,R126,Q126,P126,O126,M126,L126,K126)</f>
        <v>0</v>
      </c>
      <c r="AP126" s="190">
        <v>0</v>
      </c>
      <c r="AQ126" s="191">
        <v>0</v>
      </c>
      <c r="AR126" s="192">
        <f t="shared" ref="AR126:AR138" si="96">SUM(AP126,AQ126)</f>
        <v>0</v>
      </c>
      <c r="AS126" s="194">
        <v>0</v>
      </c>
      <c r="AT126" s="195">
        <f t="shared" ref="AT126:AT138" si="97">SUM(AS126,AR126,AO126,J126)</f>
        <v>0</v>
      </c>
      <c r="AU126" s="187">
        <v>0</v>
      </c>
      <c r="AV126" s="188">
        <v>0</v>
      </c>
      <c r="AW126" s="188">
        <f t="shared" ref="AW126:AW138" si="98">SUM(AU126:AV126)</f>
        <v>0</v>
      </c>
      <c r="AX126" s="188">
        <v>0</v>
      </c>
      <c r="AY126" s="188">
        <v>0</v>
      </c>
      <c r="AZ126" s="188">
        <v>0</v>
      </c>
      <c r="BA126" s="188">
        <v>0</v>
      </c>
      <c r="BB126" s="188">
        <f t="shared" ref="BB126:BB138" si="99">SUM(AX126:BA126)</f>
        <v>0</v>
      </c>
      <c r="BC126" s="188">
        <v>0</v>
      </c>
      <c r="BD126" s="188">
        <v>0</v>
      </c>
      <c r="BE126" s="188">
        <v>0</v>
      </c>
      <c r="BF126" s="188">
        <f t="shared" ref="BF126:BF138" si="100">SUM(BD126:BE126)</f>
        <v>0</v>
      </c>
      <c r="BG126" s="188">
        <v>20921</v>
      </c>
      <c r="BH126" s="188">
        <v>0</v>
      </c>
      <c r="BI126" s="188">
        <v>0</v>
      </c>
      <c r="BJ126" s="188">
        <v>0</v>
      </c>
      <c r="BK126" s="188">
        <f t="shared" ref="BK126:BK137" si="101">BG126+BH126+BI126+BJ126</f>
        <v>20921</v>
      </c>
      <c r="BL126" s="188">
        <v>0</v>
      </c>
      <c r="BM126" s="188">
        <v>0</v>
      </c>
      <c r="BN126" s="188">
        <v>0</v>
      </c>
      <c r="BO126" s="188">
        <v>0</v>
      </c>
      <c r="BP126" s="188">
        <v>0</v>
      </c>
      <c r="BQ126" s="188">
        <v>0</v>
      </c>
      <c r="BR126" s="188">
        <v>0</v>
      </c>
      <c r="BS126" s="188">
        <v>0</v>
      </c>
      <c r="BT126" s="188">
        <v>352</v>
      </c>
      <c r="BU126" s="188">
        <v>2</v>
      </c>
      <c r="BV126" s="188">
        <v>0</v>
      </c>
      <c r="BW126" s="188">
        <f t="shared" ref="BW126:BW138" si="102">BT126+BU126+BV126</f>
        <v>354</v>
      </c>
      <c r="BX126" s="188">
        <v>0</v>
      </c>
      <c r="BY126" s="188">
        <v>0</v>
      </c>
      <c r="BZ126" s="188">
        <f t="shared" si="86"/>
        <v>0</v>
      </c>
      <c r="CA126" s="188">
        <v>0</v>
      </c>
      <c r="CB126" s="188">
        <v>0</v>
      </c>
      <c r="CC126" s="188">
        <v>0</v>
      </c>
      <c r="CD126" s="189">
        <f t="shared" ref="CD126:CD138" si="103">SUM(CC126,CB126,BC126,CA126,BZ126,BW126,BS126,BR126,BQ126,BP126,BO126,BN126,BM126,BL126,BK126,BF126,BB126,AW126)</f>
        <v>21275</v>
      </c>
      <c r="CE126" s="194">
        <v>21275</v>
      </c>
    </row>
    <row r="127" spans="1:83" s="21" customFormat="1" ht="12" customHeight="1">
      <c r="A127" s="263" t="s">
        <v>175</v>
      </c>
      <c r="B127" s="258">
        <v>0</v>
      </c>
      <c r="C127" s="25">
        <v>0</v>
      </c>
      <c r="D127" s="25">
        <v>0</v>
      </c>
      <c r="E127" s="255">
        <f t="shared" si="92"/>
        <v>0</v>
      </c>
      <c r="F127" s="253">
        <v>0</v>
      </c>
      <c r="G127" s="254">
        <v>0</v>
      </c>
      <c r="H127" s="254">
        <v>0</v>
      </c>
      <c r="I127" s="254">
        <v>0</v>
      </c>
      <c r="J127" s="256">
        <f t="shared" si="93"/>
        <v>0</v>
      </c>
      <c r="K127" s="253">
        <v>0</v>
      </c>
      <c r="L127" s="254">
        <v>0</v>
      </c>
      <c r="M127" s="254">
        <v>0</v>
      </c>
      <c r="N127" s="254">
        <f t="shared" si="94"/>
        <v>0</v>
      </c>
      <c r="O127" s="254">
        <v>0</v>
      </c>
      <c r="P127" s="254">
        <v>0</v>
      </c>
      <c r="Q127" s="254">
        <v>0</v>
      </c>
      <c r="R127" s="254">
        <v>0</v>
      </c>
      <c r="S127" s="254">
        <v>0</v>
      </c>
      <c r="T127" s="254">
        <v>0</v>
      </c>
      <c r="U127" s="254">
        <v>0</v>
      </c>
      <c r="V127" s="254">
        <v>0</v>
      </c>
      <c r="W127" s="254">
        <v>0</v>
      </c>
      <c r="X127" s="254">
        <v>0</v>
      </c>
      <c r="Y127" s="254">
        <v>0</v>
      </c>
      <c r="Z127" s="254">
        <v>0</v>
      </c>
      <c r="AA127" s="254">
        <v>0</v>
      </c>
      <c r="AB127" s="254">
        <v>0</v>
      </c>
      <c r="AC127" s="254">
        <v>0</v>
      </c>
      <c r="AD127" s="254">
        <v>0</v>
      </c>
      <c r="AE127" s="254">
        <v>0</v>
      </c>
      <c r="AF127" s="254">
        <v>0</v>
      </c>
      <c r="AG127" s="254">
        <v>0</v>
      </c>
      <c r="AH127" s="254">
        <v>0</v>
      </c>
      <c r="AI127" s="254">
        <v>0</v>
      </c>
      <c r="AJ127" s="254">
        <v>0</v>
      </c>
      <c r="AK127" s="254">
        <v>0</v>
      </c>
      <c r="AL127" s="254">
        <v>0</v>
      </c>
      <c r="AM127" s="254">
        <v>0</v>
      </c>
      <c r="AN127" s="254">
        <v>0</v>
      </c>
      <c r="AO127" s="257">
        <f t="shared" si="95"/>
        <v>0</v>
      </c>
      <c r="AP127" s="258">
        <v>0</v>
      </c>
      <c r="AQ127" s="25">
        <v>0</v>
      </c>
      <c r="AR127" s="256">
        <f t="shared" si="96"/>
        <v>0</v>
      </c>
      <c r="AS127" s="259">
        <v>0</v>
      </c>
      <c r="AT127" s="260">
        <f t="shared" si="97"/>
        <v>0</v>
      </c>
      <c r="AU127" s="253">
        <v>0</v>
      </c>
      <c r="AV127" s="254">
        <v>0</v>
      </c>
      <c r="AW127" s="254">
        <f t="shared" si="98"/>
        <v>0</v>
      </c>
      <c r="AX127" s="254">
        <v>0</v>
      </c>
      <c r="AY127" s="254">
        <v>0</v>
      </c>
      <c r="AZ127" s="254">
        <v>0</v>
      </c>
      <c r="BA127" s="254">
        <v>0</v>
      </c>
      <c r="BB127" s="254">
        <f t="shared" si="99"/>
        <v>0</v>
      </c>
      <c r="BC127" s="254">
        <v>0</v>
      </c>
      <c r="BD127" s="254">
        <v>0</v>
      </c>
      <c r="BE127" s="254">
        <v>0</v>
      </c>
      <c r="BF127" s="254">
        <f t="shared" si="100"/>
        <v>0</v>
      </c>
      <c r="BG127" s="254">
        <v>0</v>
      </c>
      <c r="BH127" s="254">
        <v>43294</v>
      </c>
      <c r="BI127" s="254">
        <v>0</v>
      </c>
      <c r="BJ127" s="254">
        <v>0</v>
      </c>
      <c r="BK127" s="254">
        <f t="shared" si="101"/>
        <v>43294</v>
      </c>
      <c r="BL127" s="254">
        <v>0</v>
      </c>
      <c r="BM127" s="254">
        <v>0</v>
      </c>
      <c r="BN127" s="254">
        <v>0</v>
      </c>
      <c r="BO127" s="254">
        <v>0</v>
      </c>
      <c r="BP127" s="254">
        <v>0</v>
      </c>
      <c r="BQ127" s="254">
        <v>0</v>
      </c>
      <c r="BR127" s="254">
        <v>0</v>
      </c>
      <c r="BS127" s="254">
        <v>0</v>
      </c>
      <c r="BT127" s="254">
        <v>81</v>
      </c>
      <c r="BU127" s="254">
        <v>0</v>
      </c>
      <c r="BV127" s="254">
        <v>0</v>
      </c>
      <c r="BW127" s="254">
        <f t="shared" si="102"/>
        <v>81</v>
      </c>
      <c r="BX127" s="254">
        <v>0</v>
      </c>
      <c r="BY127" s="254">
        <v>0</v>
      </c>
      <c r="BZ127" s="254">
        <f t="shared" si="86"/>
        <v>0</v>
      </c>
      <c r="CA127" s="254">
        <v>0</v>
      </c>
      <c r="CB127" s="254">
        <v>0</v>
      </c>
      <c r="CC127" s="254">
        <v>0</v>
      </c>
      <c r="CD127" s="255">
        <f t="shared" si="103"/>
        <v>43375</v>
      </c>
      <c r="CE127" s="259">
        <v>43375</v>
      </c>
    </row>
    <row r="128" spans="1:83" s="21" customFormat="1" ht="12" customHeight="1">
      <c r="A128" s="186" t="s">
        <v>176</v>
      </c>
      <c r="B128" s="190">
        <v>0</v>
      </c>
      <c r="C128" s="191">
        <v>0</v>
      </c>
      <c r="D128" s="191">
        <v>0</v>
      </c>
      <c r="E128" s="189">
        <f t="shared" si="92"/>
        <v>0</v>
      </c>
      <c r="F128" s="187">
        <v>0</v>
      </c>
      <c r="G128" s="188">
        <v>0</v>
      </c>
      <c r="H128" s="188">
        <v>0</v>
      </c>
      <c r="I128" s="188">
        <v>0</v>
      </c>
      <c r="J128" s="192">
        <f t="shared" si="93"/>
        <v>0</v>
      </c>
      <c r="K128" s="187">
        <v>0</v>
      </c>
      <c r="L128" s="188">
        <v>0</v>
      </c>
      <c r="M128" s="188">
        <v>0</v>
      </c>
      <c r="N128" s="188">
        <f t="shared" si="94"/>
        <v>0</v>
      </c>
      <c r="O128" s="188">
        <v>0</v>
      </c>
      <c r="P128" s="188">
        <v>0</v>
      </c>
      <c r="Q128" s="188">
        <v>0</v>
      </c>
      <c r="R128" s="188">
        <v>0</v>
      </c>
      <c r="S128" s="188">
        <v>0</v>
      </c>
      <c r="T128" s="188">
        <v>0</v>
      </c>
      <c r="U128" s="188">
        <v>0</v>
      </c>
      <c r="V128" s="188">
        <v>0</v>
      </c>
      <c r="W128" s="188">
        <v>0</v>
      </c>
      <c r="X128" s="188">
        <v>0</v>
      </c>
      <c r="Y128" s="188">
        <v>0</v>
      </c>
      <c r="Z128" s="188">
        <v>0</v>
      </c>
      <c r="AA128" s="188">
        <v>0</v>
      </c>
      <c r="AB128" s="188">
        <v>0</v>
      </c>
      <c r="AC128" s="188">
        <v>0</v>
      </c>
      <c r="AD128" s="188">
        <v>0</v>
      </c>
      <c r="AE128" s="188">
        <v>0</v>
      </c>
      <c r="AF128" s="188">
        <v>0</v>
      </c>
      <c r="AG128" s="188">
        <v>0</v>
      </c>
      <c r="AH128" s="188">
        <v>0</v>
      </c>
      <c r="AI128" s="188">
        <v>0</v>
      </c>
      <c r="AJ128" s="188">
        <v>0</v>
      </c>
      <c r="AK128" s="188">
        <v>0</v>
      </c>
      <c r="AL128" s="188">
        <v>0</v>
      </c>
      <c r="AM128" s="188">
        <v>0</v>
      </c>
      <c r="AN128" s="188">
        <v>0</v>
      </c>
      <c r="AO128" s="193">
        <f t="shared" si="95"/>
        <v>0</v>
      </c>
      <c r="AP128" s="190">
        <v>0</v>
      </c>
      <c r="AQ128" s="191">
        <v>0</v>
      </c>
      <c r="AR128" s="192">
        <f t="shared" si="96"/>
        <v>0</v>
      </c>
      <c r="AS128" s="194">
        <v>0</v>
      </c>
      <c r="AT128" s="195">
        <f t="shared" si="97"/>
        <v>0</v>
      </c>
      <c r="AU128" s="187">
        <v>0</v>
      </c>
      <c r="AV128" s="188">
        <v>0</v>
      </c>
      <c r="AW128" s="188">
        <f t="shared" si="98"/>
        <v>0</v>
      </c>
      <c r="AX128" s="188">
        <v>0</v>
      </c>
      <c r="AY128" s="188">
        <v>0</v>
      </c>
      <c r="AZ128" s="188">
        <v>0</v>
      </c>
      <c r="BA128" s="188">
        <v>59</v>
      </c>
      <c r="BB128" s="188">
        <f t="shared" si="99"/>
        <v>59</v>
      </c>
      <c r="BC128" s="188">
        <v>0</v>
      </c>
      <c r="BD128" s="188">
        <v>0</v>
      </c>
      <c r="BE128" s="188">
        <v>0</v>
      </c>
      <c r="BF128" s="188">
        <f t="shared" si="100"/>
        <v>0</v>
      </c>
      <c r="BG128" s="188">
        <v>0</v>
      </c>
      <c r="BH128" s="188">
        <v>0</v>
      </c>
      <c r="BI128" s="188">
        <v>161903</v>
      </c>
      <c r="BJ128" s="188">
        <v>0</v>
      </c>
      <c r="BK128" s="188">
        <f t="shared" si="101"/>
        <v>161903</v>
      </c>
      <c r="BL128" s="188">
        <v>0</v>
      </c>
      <c r="BM128" s="188">
        <v>0</v>
      </c>
      <c r="BN128" s="188">
        <v>0</v>
      </c>
      <c r="BO128" s="188">
        <v>0</v>
      </c>
      <c r="BP128" s="188">
        <v>0</v>
      </c>
      <c r="BQ128" s="188">
        <v>0</v>
      </c>
      <c r="BR128" s="188">
        <v>0</v>
      </c>
      <c r="BS128" s="188">
        <v>0</v>
      </c>
      <c r="BT128" s="188">
        <v>2</v>
      </c>
      <c r="BU128" s="188">
        <v>0</v>
      </c>
      <c r="BV128" s="188">
        <v>0</v>
      </c>
      <c r="BW128" s="188">
        <f t="shared" si="102"/>
        <v>2</v>
      </c>
      <c r="BX128" s="188">
        <v>0</v>
      </c>
      <c r="BY128" s="188">
        <v>0</v>
      </c>
      <c r="BZ128" s="188">
        <f t="shared" si="86"/>
        <v>0</v>
      </c>
      <c r="CA128" s="188">
        <v>0</v>
      </c>
      <c r="CB128" s="188">
        <v>0</v>
      </c>
      <c r="CC128" s="188">
        <v>0</v>
      </c>
      <c r="CD128" s="189">
        <f t="shared" si="103"/>
        <v>161964</v>
      </c>
      <c r="CE128" s="194">
        <v>161964</v>
      </c>
    </row>
    <row r="129" spans="1:83" s="21" customFormat="1" ht="12" customHeight="1">
      <c r="A129" s="263" t="s">
        <v>177</v>
      </c>
      <c r="B129" s="258">
        <v>0</v>
      </c>
      <c r="C129" s="25">
        <v>0</v>
      </c>
      <c r="D129" s="25">
        <v>0</v>
      </c>
      <c r="E129" s="255">
        <f t="shared" si="92"/>
        <v>0</v>
      </c>
      <c r="F129" s="253">
        <v>0</v>
      </c>
      <c r="G129" s="254">
        <v>0</v>
      </c>
      <c r="H129" s="254">
        <v>0</v>
      </c>
      <c r="I129" s="254">
        <v>0</v>
      </c>
      <c r="J129" s="256">
        <f t="shared" si="93"/>
        <v>0</v>
      </c>
      <c r="K129" s="253">
        <v>0</v>
      </c>
      <c r="L129" s="254">
        <v>0</v>
      </c>
      <c r="M129" s="254">
        <v>0</v>
      </c>
      <c r="N129" s="254">
        <f t="shared" si="94"/>
        <v>0</v>
      </c>
      <c r="O129" s="254">
        <v>0</v>
      </c>
      <c r="P129" s="254">
        <v>0</v>
      </c>
      <c r="Q129" s="254">
        <v>0</v>
      </c>
      <c r="R129" s="254">
        <v>0</v>
      </c>
      <c r="S129" s="254">
        <v>0</v>
      </c>
      <c r="T129" s="254">
        <v>0</v>
      </c>
      <c r="U129" s="254">
        <v>0</v>
      </c>
      <c r="V129" s="254">
        <v>0</v>
      </c>
      <c r="W129" s="254">
        <v>0</v>
      </c>
      <c r="X129" s="254">
        <v>0</v>
      </c>
      <c r="Y129" s="254">
        <v>0</v>
      </c>
      <c r="Z129" s="254">
        <v>0</v>
      </c>
      <c r="AA129" s="254">
        <v>0</v>
      </c>
      <c r="AB129" s="254">
        <v>0</v>
      </c>
      <c r="AC129" s="254">
        <v>0</v>
      </c>
      <c r="AD129" s="254">
        <v>0</v>
      </c>
      <c r="AE129" s="254">
        <v>0</v>
      </c>
      <c r="AF129" s="254">
        <v>0</v>
      </c>
      <c r="AG129" s="254">
        <v>0</v>
      </c>
      <c r="AH129" s="254">
        <v>0</v>
      </c>
      <c r="AI129" s="254">
        <v>0</v>
      </c>
      <c r="AJ129" s="254">
        <v>0</v>
      </c>
      <c r="AK129" s="254">
        <v>0</v>
      </c>
      <c r="AL129" s="254">
        <v>0</v>
      </c>
      <c r="AM129" s="254">
        <v>0</v>
      </c>
      <c r="AN129" s="254">
        <v>0</v>
      </c>
      <c r="AO129" s="257">
        <f t="shared" si="95"/>
        <v>0</v>
      </c>
      <c r="AP129" s="258">
        <v>0</v>
      </c>
      <c r="AQ129" s="25">
        <v>0</v>
      </c>
      <c r="AR129" s="256">
        <f t="shared" si="96"/>
        <v>0</v>
      </c>
      <c r="AS129" s="259">
        <v>0</v>
      </c>
      <c r="AT129" s="260">
        <f t="shared" si="97"/>
        <v>0</v>
      </c>
      <c r="AU129" s="253">
        <v>0</v>
      </c>
      <c r="AV129" s="254">
        <v>695</v>
      </c>
      <c r="AW129" s="254">
        <f t="shared" si="98"/>
        <v>695</v>
      </c>
      <c r="AX129" s="254">
        <v>0</v>
      </c>
      <c r="AY129" s="254">
        <v>0</v>
      </c>
      <c r="AZ129" s="254">
        <v>0</v>
      </c>
      <c r="BA129" s="254">
        <v>0</v>
      </c>
      <c r="BB129" s="254">
        <f t="shared" si="99"/>
        <v>0</v>
      </c>
      <c r="BC129" s="254">
        <v>0</v>
      </c>
      <c r="BD129" s="254">
        <v>0</v>
      </c>
      <c r="BE129" s="254">
        <v>0</v>
      </c>
      <c r="BF129" s="254">
        <f t="shared" si="100"/>
        <v>0</v>
      </c>
      <c r="BG129" s="254">
        <v>0</v>
      </c>
      <c r="BH129" s="254">
        <v>0</v>
      </c>
      <c r="BI129" s="254">
        <v>0</v>
      </c>
      <c r="BJ129" s="254">
        <v>113969</v>
      </c>
      <c r="BK129" s="254">
        <f t="shared" si="101"/>
        <v>113969</v>
      </c>
      <c r="BL129" s="254">
        <v>937</v>
      </c>
      <c r="BM129" s="254">
        <v>0</v>
      </c>
      <c r="BN129" s="254">
        <v>0</v>
      </c>
      <c r="BO129" s="254">
        <v>0</v>
      </c>
      <c r="BP129" s="254">
        <v>0</v>
      </c>
      <c r="BQ129" s="254">
        <v>0</v>
      </c>
      <c r="BR129" s="254">
        <v>0</v>
      </c>
      <c r="BS129" s="254">
        <v>0</v>
      </c>
      <c r="BT129" s="254">
        <v>1445</v>
      </c>
      <c r="BU129" s="254">
        <v>1</v>
      </c>
      <c r="BV129" s="254">
        <v>0</v>
      </c>
      <c r="BW129" s="254">
        <f t="shared" si="102"/>
        <v>1446</v>
      </c>
      <c r="BX129" s="254">
        <v>0</v>
      </c>
      <c r="BY129" s="254">
        <v>0</v>
      </c>
      <c r="BZ129" s="254">
        <f t="shared" si="86"/>
        <v>0</v>
      </c>
      <c r="CA129" s="254">
        <v>0</v>
      </c>
      <c r="CB129" s="254">
        <v>104</v>
      </c>
      <c r="CC129" s="254">
        <v>0</v>
      </c>
      <c r="CD129" s="255">
        <f t="shared" si="103"/>
        <v>117151</v>
      </c>
      <c r="CE129" s="259">
        <v>117151</v>
      </c>
    </row>
    <row r="130" spans="1:83" s="21" customFormat="1" ht="12" customHeight="1">
      <c r="A130" s="186" t="s">
        <v>181</v>
      </c>
      <c r="B130" s="190">
        <v>0</v>
      </c>
      <c r="C130" s="191">
        <v>0</v>
      </c>
      <c r="D130" s="191">
        <v>0</v>
      </c>
      <c r="E130" s="189">
        <f t="shared" si="92"/>
        <v>0</v>
      </c>
      <c r="F130" s="187">
        <v>0</v>
      </c>
      <c r="G130" s="188">
        <v>0</v>
      </c>
      <c r="H130" s="188">
        <v>0</v>
      </c>
      <c r="I130" s="188">
        <v>0</v>
      </c>
      <c r="J130" s="192">
        <f t="shared" si="93"/>
        <v>0</v>
      </c>
      <c r="K130" s="187">
        <v>0</v>
      </c>
      <c r="L130" s="188">
        <v>0</v>
      </c>
      <c r="M130" s="188">
        <v>0</v>
      </c>
      <c r="N130" s="188">
        <f t="shared" si="94"/>
        <v>0</v>
      </c>
      <c r="O130" s="188">
        <v>0</v>
      </c>
      <c r="P130" s="188">
        <v>0</v>
      </c>
      <c r="Q130" s="188">
        <v>0</v>
      </c>
      <c r="R130" s="188">
        <v>0</v>
      </c>
      <c r="S130" s="188">
        <v>0</v>
      </c>
      <c r="T130" s="188">
        <v>0</v>
      </c>
      <c r="U130" s="188">
        <v>0</v>
      </c>
      <c r="V130" s="188">
        <v>0</v>
      </c>
      <c r="W130" s="188">
        <v>0</v>
      </c>
      <c r="X130" s="188">
        <v>0</v>
      </c>
      <c r="Y130" s="188">
        <v>0</v>
      </c>
      <c r="Z130" s="188">
        <v>0</v>
      </c>
      <c r="AA130" s="188">
        <v>0</v>
      </c>
      <c r="AB130" s="188">
        <v>0</v>
      </c>
      <c r="AC130" s="188">
        <v>0</v>
      </c>
      <c r="AD130" s="188">
        <v>0</v>
      </c>
      <c r="AE130" s="188">
        <v>0</v>
      </c>
      <c r="AF130" s="188">
        <v>0</v>
      </c>
      <c r="AG130" s="188">
        <v>0</v>
      </c>
      <c r="AH130" s="188">
        <v>0</v>
      </c>
      <c r="AI130" s="188">
        <v>0</v>
      </c>
      <c r="AJ130" s="188">
        <v>0</v>
      </c>
      <c r="AK130" s="188">
        <v>0</v>
      </c>
      <c r="AL130" s="188">
        <v>0</v>
      </c>
      <c r="AM130" s="188">
        <v>0</v>
      </c>
      <c r="AN130" s="188">
        <v>0</v>
      </c>
      <c r="AO130" s="193">
        <f t="shared" si="95"/>
        <v>0</v>
      </c>
      <c r="AP130" s="190">
        <v>0</v>
      </c>
      <c r="AQ130" s="191">
        <v>0</v>
      </c>
      <c r="AR130" s="192">
        <f t="shared" si="96"/>
        <v>0</v>
      </c>
      <c r="AS130" s="194">
        <v>0</v>
      </c>
      <c r="AT130" s="195">
        <f t="shared" si="97"/>
        <v>0</v>
      </c>
      <c r="AU130" s="187">
        <v>0</v>
      </c>
      <c r="AV130" s="188">
        <v>1088</v>
      </c>
      <c r="AW130" s="188">
        <f t="shared" si="98"/>
        <v>1088</v>
      </c>
      <c r="AX130" s="188">
        <v>0</v>
      </c>
      <c r="AY130" s="188">
        <v>0</v>
      </c>
      <c r="AZ130" s="188">
        <v>0</v>
      </c>
      <c r="BA130" s="188">
        <v>0</v>
      </c>
      <c r="BB130" s="188">
        <f t="shared" si="99"/>
        <v>0</v>
      </c>
      <c r="BC130" s="188">
        <v>0</v>
      </c>
      <c r="BD130" s="188">
        <v>0</v>
      </c>
      <c r="BE130" s="188">
        <v>0</v>
      </c>
      <c r="BF130" s="188">
        <f t="shared" si="100"/>
        <v>0</v>
      </c>
      <c r="BG130" s="188">
        <v>0</v>
      </c>
      <c r="BH130" s="188">
        <v>0</v>
      </c>
      <c r="BI130" s="188">
        <v>0</v>
      </c>
      <c r="BJ130" s="188">
        <v>0</v>
      </c>
      <c r="BK130" s="188">
        <f t="shared" si="101"/>
        <v>0</v>
      </c>
      <c r="BL130" s="188">
        <v>0</v>
      </c>
      <c r="BM130" s="188">
        <v>0</v>
      </c>
      <c r="BN130" s="188">
        <v>174192</v>
      </c>
      <c r="BO130" s="188">
        <v>0</v>
      </c>
      <c r="BP130" s="188">
        <v>0</v>
      </c>
      <c r="BQ130" s="188">
        <v>0</v>
      </c>
      <c r="BR130" s="188">
        <v>0</v>
      </c>
      <c r="BS130" s="188">
        <v>0</v>
      </c>
      <c r="BT130" s="188">
        <v>5645</v>
      </c>
      <c r="BU130" s="188">
        <v>146</v>
      </c>
      <c r="BV130" s="188">
        <v>1</v>
      </c>
      <c r="BW130" s="188">
        <f t="shared" si="102"/>
        <v>5792</v>
      </c>
      <c r="BX130" s="188">
        <v>0</v>
      </c>
      <c r="BY130" s="188">
        <v>0</v>
      </c>
      <c r="BZ130" s="188">
        <f t="shared" si="86"/>
        <v>0</v>
      </c>
      <c r="CA130" s="188">
        <v>0</v>
      </c>
      <c r="CB130" s="188">
        <v>0</v>
      </c>
      <c r="CC130" s="188">
        <v>0</v>
      </c>
      <c r="CD130" s="189">
        <f t="shared" si="103"/>
        <v>181072</v>
      </c>
      <c r="CE130" s="194">
        <v>181072</v>
      </c>
    </row>
    <row r="131" spans="1:83" s="21" customFormat="1" ht="12" customHeight="1">
      <c r="A131" s="263" t="s">
        <v>182</v>
      </c>
      <c r="B131" s="258">
        <v>0</v>
      </c>
      <c r="C131" s="25">
        <v>0</v>
      </c>
      <c r="D131" s="25">
        <v>0</v>
      </c>
      <c r="E131" s="255">
        <f t="shared" si="92"/>
        <v>0</v>
      </c>
      <c r="F131" s="253">
        <v>5</v>
      </c>
      <c r="G131" s="254">
        <v>47</v>
      </c>
      <c r="H131" s="254">
        <v>271</v>
      </c>
      <c r="I131" s="254">
        <v>11</v>
      </c>
      <c r="J131" s="256">
        <f t="shared" si="93"/>
        <v>334</v>
      </c>
      <c r="K131" s="253">
        <v>248</v>
      </c>
      <c r="L131" s="254">
        <v>33</v>
      </c>
      <c r="M131" s="254">
        <v>185</v>
      </c>
      <c r="N131" s="254">
        <f t="shared" si="94"/>
        <v>466</v>
      </c>
      <c r="O131" s="254">
        <v>34</v>
      </c>
      <c r="P131" s="254">
        <v>69</v>
      </c>
      <c r="Q131" s="254">
        <v>29</v>
      </c>
      <c r="R131" s="254">
        <v>65</v>
      </c>
      <c r="S131" s="254">
        <v>213</v>
      </c>
      <c r="T131" s="254">
        <v>42</v>
      </c>
      <c r="U131" s="254">
        <v>188</v>
      </c>
      <c r="V131" s="254">
        <v>35</v>
      </c>
      <c r="W131" s="254">
        <v>0</v>
      </c>
      <c r="X131" s="254">
        <v>0</v>
      </c>
      <c r="Y131" s="254">
        <v>409</v>
      </c>
      <c r="Z131" s="254">
        <v>702</v>
      </c>
      <c r="AA131" s="254">
        <v>342</v>
      </c>
      <c r="AB131" s="254">
        <v>961</v>
      </c>
      <c r="AC131" s="254">
        <v>261</v>
      </c>
      <c r="AD131" s="254">
        <v>171</v>
      </c>
      <c r="AE131" s="254">
        <v>222</v>
      </c>
      <c r="AF131" s="254">
        <v>81</v>
      </c>
      <c r="AG131" s="254">
        <v>99</v>
      </c>
      <c r="AH131" s="254">
        <v>979</v>
      </c>
      <c r="AI131" s="254">
        <v>737</v>
      </c>
      <c r="AJ131" s="254">
        <v>2148</v>
      </c>
      <c r="AK131" s="254">
        <v>1289</v>
      </c>
      <c r="AL131" s="254">
        <v>406</v>
      </c>
      <c r="AM131" s="254">
        <v>333</v>
      </c>
      <c r="AN131" s="254">
        <v>95</v>
      </c>
      <c r="AO131" s="257">
        <f t="shared" si="95"/>
        <v>10376</v>
      </c>
      <c r="AP131" s="258">
        <v>197</v>
      </c>
      <c r="AQ131" s="25">
        <v>12</v>
      </c>
      <c r="AR131" s="256">
        <f t="shared" si="96"/>
        <v>209</v>
      </c>
      <c r="AS131" s="259">
        <v>73</v>
      </c>
      <c r="AT131" s="260">
        <f t="shared" si="97"/>
        <v>10992</v>
      </c>
      <c r="AU131" s="253">
        <v>0</v>
      </c>
      <c r="AV131" s="254">
        <v>677</v>
      </c>
      <c r="AW131" s="254">
        <f t="shared" si="98"/>
        <v>677</v>
      </c>
      <c r="AX131" s="254">
        <v>0</v>
      </c>
      <c r="AY131" s="254">
        <v>0</v>
      </c>
      <c r="AZ131" s="254">
        <v>0</v>
      </c>
      <c r="BA131" s="254">
        <v>0</v>
      </c>
      <c r="BB131" s="254">
        <f t="shared" si="99"/>
        <v>0</v>
      </c>
      <c r="BC131" s="254">
        <v>30</v>
      </c>
      <c r="BD131" s="254">
        <v>0</v>
      </c>
      <c r="BE131" s="254">
        <v>0</v>
      </c>
      <c r="BF131" s="254">
        <f t="shared" si="100"/>
        <v>0</v>
      </c>
      <c r="BG131" s="254">
        <v>32</v>
      </c>
      <c r="BH131" s="254">
        <v>0</v>
      </c>
      <c r="BI131" s="254">
        <v>264</v>
      </c>
      <c r="BJ131" s="254">
        <v>989</v>
      </c>
      <c r="BK131" s="254">
        <f t="shared" si="101"/>
        <v>1285</v>
      </c>
      <c r="BL131" s="254">
        <v>70</v>
      </c>
      <c r="BM131" s="254">
        <v>0</v>
      </c>
      <c r="BN131" s="254">
        <v>0</v>
      </c>
      <c r="BO131" s="254">
        <v>4944</v>
      </c>
      <c r="BP131" s="254">
        <v>0</v>
      </c>
      <c r="BQ131" s="254">
        <v>82</v>
      </c>
      <c r="BR131" s="254">
        <v>54</v>
      </c>
      <c r="BS131" s="254">
        <v>0</v>
      </c>
      <c r="BT131" s="254">
        <v>10225</v>
      </c>
      <c r="BU131" s="254">
        <v>17278</v>
      </c>
      <c r="BV131" s="254">
        <v>1675</v>
      </c>
      <c r="BW131" s="254">
        <f t="shared" si="102"/>
        <v>29178</v>
      </c>
      <c r="BX131" s="254">
        <v>1167</v>
      </c>
      <c r="BY131" s="254">
        <v>81</v>
      </c>
      <c r="BZ131" s="254">
        <f t="shared" si="86"/>
        <v>1248</v>
      </c>
      <c r="CA131" s="254">
        <v>0</v>
      </c>
      <c r="CB131" s="254">
        <v>0</v>
      </c>
      <c r="CC131" s="254">
        <v>0</v>
      </c>
      <c r="CD131" s="255">
        <f t="shared" si="103"/>
        <v>37568</v>
      </c>
      <c r="CE131" s="259">
        <v>48560</v>
      </c>
    </row>
    <row r="132" spans="1:83" s="21" customFormat="1" ht="12" customHeight="1">
      <c r="A132" s="186" t="s">
        <v>183</v>
      </c>
      <c r="B132" s="190">
        <v>0</v>
      </c>
      <c r="C132" s="191">
        <v>0</v>
      </c>
      <c r="D132" s="191">
        <v>0</v>
      </c>
      <c r="E132" s="189">
        <f t="shared" si="92"/>
        <v>0</v>
      </c>
      <c r="F132" s="187">
        <v>0</v>
      </c>
      <c r="G132" s="188">
        <v>0</v>
      </c>
      <c r="H132" s="188">
        <v>0</v>
      </c>
      <c r="I132" s="188">
        <v>0</v>
      </c>
      <c r="J132" s="192">
        <f t="shared" si="93"/>
        <v>0</v>
      </c>
      <c r="K132" s="187">
        <v>0</v>
      </c>
      <c r="L132" s="188">
        <v>0</v>
      </c>
      <c r="M132" s="188">
        <v>0</v>
      </c>
      <c r="N132" s="188">
        <f t="shared" si="94"/>
        <v>0</v>
      </c>
      <c r="O132" s="188">
        <v>0</v>
      </c>
      <c r="P132" s="188">
        <v>0</v>
      </c>
      <c r="Q132" s="188">
        <v>0</v>
      </c>
      <c r="R132" s="188">
        <v>0</v>
      </c>
      <c r="S132" s="188">
        <v>0</v>
      </c>
      <c r="T132" s="188">
        <v>0</v>
      </c>
      <c r="U132" s="188">
        <v>0</v>
      </c>
      <c r="V132" s="188">
        <v>0</v>
      </c>
      <c r="W132" s="188">
        <v>0</v>
      </c>
      <c r="X132" s="188">
        <v>0</v>
      </c>
      <c r="Y132" s="188">
        <v>0</v>
      </c>
      <c r="Z132" s="188">
        <v>0</v>
      </c>
      <c r="AA132" s="188">
        <v>0</v>
      </c>
      <c r="AB132" s="188">
        <v>0</v>
      </c>
      <c r="AC132" s="188">
        <v>0</v>
      </c>
      <c r="AD132" s="188">
        <v>0</v>
      </c>
      <c r="AE132" s="188">
        <v>0</v>
      </c>
      <c r="AF132" s="188">
        <v>0</v>
      </c>
      <c r="AG132" s="188">
        <v>0</v>
      </c>
      <c r="AH132" s="188">
        <v>0</v>
      </c>
      <c r="AI132" s="188">
        <v>0</v>
      </c>
      <c r="AJ132" s="188">
        <v>0</v>
      </c>
      <c r="AK132" s="188">
        <v>0</v>
      </c>
      <c r="AL132" s="188">
        <v>0</v>
      </c>
      <c r="AM132" s="188">
        <v>0</v>
      </c>
      <c r="AN132" s="188">
        <v>0</v>
      </c>
      <c r="AO132" s="193">
        <f t="shared" si="95"/>
        <v>0</v>
      </c>
      <c r="AP132" s="190">
        <v>0</v>
      </c>
      <c r="AQ132" s="191">
        <v>0</v>
      </c>
      <c r="AR132" s="192">
        <f t="shared" si="96"/>
        <v>0</v>
      </c>
      <c r="AS132" s="194">
        <v>0</v>
      </c>
      <c r="AT132" s="195">
        <f t="shared" si="97"/>
        <v>0</v>
      </c>
      <c r="AU132" s="187">
        <v>0</v>
      </c>
      <c r="AV132" s="188">
        <v>0</v>
      </c>
      <c r="AW132" s="188">
        <f t="shared" si="98"/>
        <v>0</v>
      </c>
      <c r="AX132" s="188">
        <v>0</v>
      </c>
      <c r="AY132" s="188">
        <v>0</v>
      </c>
      <c r="AZ132" s="188">
        <v>0</v>
      </c>
      <c r="BA132" s="188">
        <v>0</v>
      </c>
      <c r="BB132" s="188">
        <f t="shared" si="99"/>
        <v>0</v>
      </c>
      <c r="BC132" s="188">
        <v>0</v>
      </c>
      <c r="BD132" s="188">
        <v>0</v>
      </c>
      <c r="BE132" s="188">
        <v>0</v>
      </c>
      <c r="BF132" s="188">
        <f t="shared" si="100"/>
        <v>0</v>
      </c>
      <c r="BG132" s="188">
        <v>0</v>
      </c>
      <c r="BH132" s="188">
        <v>0</v>
      </c>
      <c r="BI132" s="188">
        <v>0</v>
      </c>
      <c r="BJ132" s="188">
        <v>0</v>
      </c>
      <c r="BK132" s="188">
        <f t="shared" si="101"/>
        <v>0</v>
      </c>
      <c r="BL132" s="188">
        <v>0</v>
      </c>
      <c r="BM132" s="188">
        <v>0</v>
      </c>
      <c r="BN132" s="188">
        <v>0</v>
      </c>
      <c r="BO132" s="188">
        <v>66512</v>
      </c>
      <c r="BP132" s="188">
        <v>0</v>
      </c>
      <c r="BQ132" s="188">
        <v>0</v>
      </c>
      <c r="BR132" s="188">
        <v>0</v>
      </c>
      <c r="BS132" s="188">
        <v>0</v>
      </c>
      <c r="BT132" s="188">
        <v>1584</v>
      </c>
      <c r="BU132" s="188">
        <v>173</v>
      </c>
      <c r="BV132" s="188">
        <v>2</v>
      </c>
      <c r="BW132" s="188">
        <f t="shared" si="102"/>
        <v>1759</v>
      </c>
      <c r="BX132" s="188">
        <v>0</v>
      </c>
      <c r="BY132" s="188">
        <v>0</v>
      </c>
      <c r="BZ132" s="188">
        <f t="shared" si="86"/>
        <v>0</v>
      </c>
      <c r="CA132" s="188">
        <v>0</v>
      </c>
      <c r="CB132" s="188">
        <v>0</v>
      </c>
      <c r="CC132" s="188">
        <v>0</v>
      </c>
      <c r="CD132" s="189">
        <f t="shared" si="103"/>
        <v>68271</v>
      </c>
      <c r="CE132" s="194">
        <v>68271</v>
      </c>
    </row>
    <row r="133" spans="1:83" s="21" customFormat="1" ht="12" customHeight="1">
      <c r="A133" s="186" t="s">
        <v>178</v>
      </c>
      <c r="B133" s="187">
        <v>0</v>
      </c>
      <c r="C133" s="188">
        <v>0</v>
      </c>
      <c r="D133" s="188">
        <v>0</v>
      </c>
      <c r="E133" s="189">
        <f>SUM(B133:D133)</f>
        <v>0</v>
      </c>
      <c r="F133" s="187">
        <v>0</v>
      </c>
      <c r="G133" s="188">
        <v>0</v>
      </c>
      <c r="H133" s="188">
        <v>0</v>
      </c>
      <c r="I133" s="188">
        <v>0</v>
      </c>
      <c r="J133" s="192">
        <f>SUM(F133,G133,H133,I133)</f>
        <v>0</v>
      </c>
      <c r="K133" s="187">
        <v>0</v>
      </c>
      <c r="L133" s="188">
        <v>0</v>
      </c>
      <c r="M133" s="188">
        <v>0</v>
      </c>
      <c r="N133" s="188">
        <f>SUM(K133:M133)</f>
        <v>0</v>
      </c>
      <c r="O133" s="188">
        <v>0</v>
      </c>
      <c r="P133" s="188">
        <v>0</v>
      </c>
      <c r="Q133" s="188">
        <v>0</v>
      </c>
      <c r="R133" s="188">
        <v>0</v>
      </c>
      <c r="S133" s="188">
        <v>0</v>
      </c>
      <c r="T133" s="188">
        <v>0</v>
      </c>
      <c r="U133" s="188">
        <v>0</v>
      </c>
      <c r="V133" s="188">
        <v>0</v>
      </c>
      <c r="W133" s="188">
        <v>0</v>
      </c>
      <c r="X133" s="188">
        <v>0</v>
      </c>
      <c r="Y133" s="188">
        <v>0</v>
      </c>
      <c r="Z133" s="188">
        <v>0</v>
      </c>
      <c r="AA133" s="188">
        <v>0</v>
      </c>
      <c r="AB133" s="188">
        <v>0</v>
      </c>
      <c r="AC133" s="188">
        <v>0</v>
      </c>
      <c r="AD133" s="188">
        <v>0</v>
      </c>
      <c r="AE133" s="188">
        <v>0</v>
      </c>
      <c r="AF133" s="188">
        <v>0</v>
      </c>
      <c r="AG133" s="188">
        <v>0</v>
      </c>
      <c r="AH133" s="188">
        <v>0</v>
      </c>
      <c r="AI133" s="188">
        <v>0</v>
      </c>
      <c r="AJ133" s="188">
        <v>0</v>
      </c>
      <c r="AK133" s="188">
        <v>0</v>
      </c>
      <c r="AL133" s="188">
        <v>0</v>
      </c>
      <c r="AM133" s="188">
        <v>0</v>
      </c>
      <c r="AN133" s="188">
        <v>0</v>
      </c>
      <c r="AO133" s="193">
        <f t="shared" si="95"/>
        <v>0</v>
      </c>
      <c r="AP133" s="190">
        <v>0</v>
      </c>
      <c r="AQ133" s="191">
        <v>0</v>
      </c>
      <c r="AR133" s="192">
        <f>SUM(AP133,AQ133)</f>
        <v>0</v>
      </c>
      <c r="AS133" s="194">
        <v>0</v>
      </c>
      <c r="AT133" s="195">
        <f t="shared" si="97"/>
        <v>0</v>
      </c>
      <c r="AU133" s="187">
        <v>0</v>
      </c>
      <c r="AV133" s="188">
        <v>0</v>
      </c>
      <c r="AW133" s="188">
        <f>SUM(AU133:AV133)</f>
        <v>0</v>
      </c>
      <c r="AX133" s="188">
        <v>0</v>
      </c>
      <c r="AY133" s="188">
        <v>0</v>
      </c>
      <c r="AZ133" s="188">
        <v>0</v>
      </c>
      <c r="BA133" s="188">
        <v>0</v>
      </c>
      <c r="BB133" s="188">
        <f>SUM(AX133:BA133)</f>
        <v>0</v>
      </c>
      <c r="BC133" s="188">
        <v>0</v>
      </c>
      <c r="BD133" s="188">
        <v>0</v>
      </c>
      <c r="BE133" s="188">
        <v>0</v>
      </c>
      <c r="BF133" s="188">
        <f>SUM(BD133:BE133)</f>
        <v>0</v>
      </c>
      <c r="BG133" s="188">
        <v>0</v>
      </c>
      <c r="BH133" s="188">
        <v>0</v>
      </c>
      <c r="BI133" s="188">
        <v>0</v>
      </c>
      <c r="BJ133" s="188">
        <v>0</v>
      </c>
      <c r="BK133" s="188">
        <f>BG133+BH133+BI133+BJ133</f>
        <v>0</v>
      </c>
      <c r="BL133" s="188">
        <v>494052</v>
      </c>
      <c r="BM133" s="188">
        <v>0</v>
      </c>
      <c r="BN133" s="188">
        <v>0</v>
      </c>
      <c r="BO133" s="188">
        <v>0</v>
      </c>
      <c r="BP133" s="188">
        <v>0</v>
      </c>
      <c r="BQ133" s="188">
        <v>0</v>
      </c>
      <c r="BR133" s="188">
        <v>0</v>
      </c>
      <c r="BS133" s="188">
        <v>0</v>
      </c>
      <c r="BT133" s="188">
        <v>470</v>
      </c>
      <c r="BU133" s="188">
        <v>0</v>
      </c>
      <c r="BV133" s="188">
        <v>0</v>
      </c>
      <c r="BW133" s="188">
        <f>BT133+BU133+BV133</f>
        <v>470</v>
      </c>
      <c r="BX133" s="188">
        <v>0</v>
      </c>
      <c r="BY133" s="188">
        <v>0</v>
      </c>
      <c r="BZ133" s="188">
        <f>BX133+BY133</f>
        <v>0</v>
      </c>
      <c r="CA133" s="188">
        <v>0</v>
      </c>
      <c r="CB133" s="188">
        <v>0</v>
      </c>
      <c r="CC133" s="188">
        <v>0</v>
      </c>
      <c r="CD133" s="189">
        <f t="shared" si="103"/>
        <v>494522</v>
      </c>
      <c r="CE133" s="194">
        <v>494522</v>
      </c>
    </row>
    <row r="134" spans="1:83" s="23" customFormat="1" ht="12" customHeight="1">
      <c r="A134" s="177" t="s">
        <v>159</v>
      </c>
      <c r="B134" s="178">
        <v>0</v>
      </c>
      <c r="C134" s="179">
        <v>0</v>
      </c>
      <c r="D134" s="179">
        <v>0</v>
      </c>
      <c r="E134" s="180">
        <f>SUM(B134:D134)</f>
        <v>0</v>
      </c>
      <c r="F134" s="178">
        <v>0</v>
      </c>
      <c r="G134" s="179">
        <v>0</v>
      </c>
      <c r="H134" s="179">
        <v>0</v>
      </c>
      <c r="I134" s="179">
        <v>0</v>
      </c>
      <c r="J134" s="182">
        <f>SUM(F134,G134,H134,I134)</f>
        <v>0</v>
      </c>
      <c r="K134" s="178">
        <v>0</v>
      </c>
      <c r="L134" s="179">
        <v>0</v>
      </c>
      <c r="M134" s="179">
        <v>0</v>
      </c>
      <c r="N134" s="179">
        <f>SUM(K134:M134)</f>
        <v>0</v>
      </c>
      <c r="O134" s="179">
        <v>0</v>
      </c>
      <c r="P134" s="179">
        <v>0</v>
      </c>
      <c r="Q134" s="179">
        <v>0</v>
      </c>
      <c r="R134" s="179">
        <v>0</v>
      </c>
      <c r="S134" s="179">
        <v>0</v>
      </c>
      <c r="T134" s="179">
        <v>0</v>
      </c>
      <c r="U134" s="179">
        <v>0</v>
      </c>
      <c r="V134" s="179">
        <v>0</v>
      </c>
      <c r="W134" s="179">
        <v>0</v>
      </c>
      <c r="X134" s="179">
        <v>0</v>
      </c>
      <c r="Y134" s="179">
        <v>0</v>
      </c>
      <c r="Z134" s="179">
        <v>0</v>
      </c>
      <c r="AA134" s="179">
        <v>0</v>
      </c>
      <c r="AB134" s="179">
        <v>0</v>
      </c>
      <c r="AC134" s="179">
        <v>0</v>
      </c>
      <c r="AD134" s="179">
        <v>0</v>
      </c>
      <c r="AE134" s="179">
        <v>0</v>
      </c>
      <c r="AF134" s="179">
        <v>0</v>
      </c>
      <c r="AG134" s="179">
        <v>0</v>
      </c>
      <c r="AH134" s="179">
        <v>0</v>
      </c>
      <c r="AI134" s="179">
        <v>0</v>
      </c>
      <c r="AJ134" s="179">
        <v>0</v>
      </c>
      <c r="AK134" s="179">
        <v>0</v>
      </c>
      <c r="AL134" s="179">
        <v>0</v>
      </c>
      <c r="AM134" s="179">
        <v>0</v>
      </c>
      <c r="AN134" s="179">
        <v>0</v>
      </c>
      <c r="AO134" s="183">
        <f t="shared" si="95"/>
        <v>0</v>
      </c>
      <c r="AP134" s="181">
        <v>207703</v>
      </c>
      <c r="AQ134" s="22">
        <v>0</v>
      </c>
      <c r="AR134" s="182">
        <f>SUM(AP134,AQ134)</f>
        <v>207703</v>
      </c>
      <c r="AS134" s="184">
        <v>0</v>
      </c>
      <c r="AT134" s="185">
        <f t="shared" si="97"/>
        <v>207703</v>
      </c>
      <c r="AU134" s="178">
        <v>0</v>
      </c>
      <c r="AV134" s="179">
        <v>0</v>
      </c>
      <c r="AW134" s="179">
        <f>SUM(AU134:AV134)</f>
        <v>0</v>
      </c>
      <c r="AX134" s="179">
        <v>0</v>
      </c>
      <c r="AY134" s="179">
        <v>0</v>
      </c>
      <c r="AZ134" s="179">
        <v>0</v>
      </c>
      <c r="BA134" s="179">
        <v>0</v>
      </c>
      <c r="BB134" s="179">
        <f>SUM(AX134:BA134)</f>
        <v>0</v>
      </c>
      <c r="BC134" s="179">
        <v>0</v>
      </c>
      <c r="BD134" s="179">
        <v>0</v>
      </c>
      <c r="BE134" s="179">
        <v>0</v>
      </c>
      <c r="BF134" s="179">
        <f>SUM(BD134:BE134)</f>
        <v>0</v>
      </c>
      <c r="BG134" s="179">
        <v>0</v>
      </c>
      <c r="BH134" s="179">
        <v>0</v>
      </c>
      <c r="BI134" s="179">
        <v>0</v>
      </c>
      <c r="BJ134" s="179">
        <v>0</v>
      </c>
      <c r="BK134" s="179">
        <f>BG134+BH134+BI134+BJ134</f>
        <v>0</v>
      </c>
      <c r="BL134" s="179">
        <v>0</v>
      </c>
      <c r="BM134" s="179">
        <v>0</v>
      </c>
      <c r="BN134" s="179">
        <v>0</v>
      </c>
      <c r="BO134" s="179">
        <v>0</v>
      </c>
      <c r="BP134" s="179">
        <v>0</v>
      </c>
      <c r="BQ134" s="179">
        <v>0</v>
      </c>
      <c r="BR134" s="179">
        <v>0</v>
      </c>
      <c r="BS134" s="179">
        <v>0</v>
      </c>
      <c r="BT134" s="179">
        <v>357</v>
      </c>
      <c r="BU134" s="179">
        <v>0</v>
      </c>
      <c r="BV134" s="179">
        <v>0</v>
      </c>
      <c r="BW134" s="179">
        <f>BT134+BU134+BV134</f>
        <v>357</v>
      </c>
      <c r="BX134" s="179">
        <v>0</v>
      </c>
      <c r="BY134" s="179">
        <v>0</v>
      </c>
      <c r="BZ134" s="179">
        <f>BX134+BY134</f>
        <v>0</v>
      </c>
      <c r="CA134" s="179">
        <v>0</v>
      </c>
      <c r="CB134" s="179">
        <v>0</v>
      </c>
      <c r="CC134" s="179">
        <v>0</v>
      </c>
      <c r="CD134" s="180">
        <f t="shared" si="103"/>
        <v>357</v>
      </c>
      <c r="CE134" s="184">
        <v>208060</v>
      </c>
    </row>
    <row r="135" spans="1:83" s="23" customFormat="1" ht="12" customHeight="1">
      <c r="A135" s="177" t="s">
        <v>158</v>
      </c>
      <c r="B135" s="178">
        <v>0</v>
      </c>
      <c r="C135" s="179">
        <v>0</v>
      </c>
      <c r="D135" s="179">
        <v>0</v>
      </c>
      <c r="E135" s="180">
        <f>SUM(B135:D135)</f>
        <v>0</v>
      </c>
      <c r="F135" s="178">
        <v>0</v>
      </c>
      <c r="G135" s="179">
        <v>1</v>
      </c>
      <c r="H135" s="179">
        <v>0</v>
      </c>
      <c r="I135" s="179">
        <v>0</v>
      </c>
      <c r="J135" s="182">
        <f>SUM(F135,G135,H135,I135)</f>
        <v>1</v>
      </c>
      <c r="K135" s="178">
        <v>0</v>
      </c>
      <c r="L135" s="179">
        <v>5</v>
      </c>
      <c r="M135" s="179">
        <v>0</v>
      </c>
      <c r="N135" s="179">
        <f>SUM(K135:M135)</f>
        <v>5</v>
      </c>
      <c r="O135" s="179">
        <v>0</v>
      </c>
      <c r="P135" s="179">
        <v>0</v>
      </c>
      <c r="Q135" s="179">
        <v>2</v>
      </c>
      <c r="R135" s="179">
        <v>0</v>
      </c>
      <c r="S135" s="179">
        <v>2</v>
      </c>
      <c r="T135" s="179">
        <v>5</v>
      </c>
      <c r="U135" s="179">
        <v>55</v>
      </c>
      <c r="V135" s="179">
        <v>14</v>
      </c>
      <c r="W135" s="179">
        <v>0</v>
      </c>
      <c r="X135" s="179">
        <v>3</v>
      </c>
      <c r="Y135" s="179">
        <v>0</v>
      </c>
      <c r="Z135" s="179">
        <v>11</v>
      </c>
      <c r="AA135" s="179">
        <v>0</v>
      </c>
      <c r="AB135" s="179">
        <v>0</v>
      </c>
      <c r="AC135" s="179">
        <v>12</v>
      </c>
      <c r="AD135" s="179">
        <v>14</v>
      </c>
      <c r="AE135" s="179">
        <v>338</v>
      </c>
      <c r="AF135" s="179">
        <v>8</v>
      </c>
      <c r="AG135" s="179">
        <v>407</v>
      </c>
      <c r="AH135" s="179">
        <v>256</v>
      </c>
      <c r="AI135" s="179">
        <v>49</v>
      </c>
      <c r="AJ135" s="179">
        <v>900</v>
      </c>
      <c r="AK135" s="179">
        <v>12</v>
      </c>
      <c r="AL135" s="179">
        <v>13</v>
      </c>
      <c r="AM135" s="179">
        <v>187</v>
      </c>
      <c r="AN135" s="179">
        <v>17</v>
      </c>
      <c r="AO135" s="183">
        <f t="shared" si="95"/>
        <v>2310</v>
      </c>
      <c r="AP135" s="181">
        <v>0</v>
      </c>
      <c r="AQ135" s="22">
        <v>0</v>
      </c>
      <c r="AR135" s="182">
        <f>SUM(AP135,AQ135)</f>
        <v>0</v>
      </c>
      <c r="AS135" s="184">
        <v>0</v>
      </c>
      <c r="AT135" s="185">
        <f t="shared" si="97"/>
        <v>2311</v>
      </c>
      <c r="AU135" s="178">
        <v>0</v>
      </c>
      <c r="AV135" s="179">
        <v>6681</v>
      </c>
      <c r="AW135" s="179">
        <f>SUM(AU135:AV135)</f>
        <v>6681</v>
      </c>
      <c r="AX135" s="179">
        <v>0</v>
      </c>
      <c r="AY135" s="179">
        <v>0</v>
      </c>
      <c r="AZ135" s="179">
        <v>0</v>
      </c>
      <c r="BA135" s="179">
        <v>0</v>
      </c>
      <c r="BB135" s="179">
        <f>SUM(AX135:BA135)</f>
        <v>0</v>
      </c>
      <c r="BC135" s="179">
        <v>56960</v>
      </c>
      <c r="BD135" s="179">
        <v>0</v>
      </c>
      <c r="BE135" s="179">
        <v>0</v>
      </c>
      <c r="BF135" s="179">
        <f>SUM(BD135:BE135)</f>
        <v>0</v>
      </c>
      <c r="BG135" s="179">
        <v>0</v>
      </c>
      <c r="BH135" s="179">
        <v>0</v>
      </c>
      <c r="BI135" s="179">
        <v>0</v>
      </c>
      <c r="BJ135" s="179">
        <v>0</v>
      </c>
      <c r="BK135" s="179">
        <f>BG135+BH135+BI135+BJ135</f>
        <v>0</v>
      </c>
      <c r="BL135" s="179">
        <v>0</v>
      </c>
      <c r="BM135" s="179">
        <v>0</v>
      </c>
      <c r="BN135" s="179">
        <v>0</v>
      </c>
      <c r="BO135" s="179">
        <v>0</v>
      </c>
      <c r="BP135" s="179">
        <v>0</v>
      </c>
      <c r="BQ135" s="179">
        <v>3020</v>
      </c>
      <c r="BR135" s="179">
        <v>0</v>
      </c>
      <c r="BS135" s="179">
        <v>0</v>
      </c>
      <c r="BT135" s="179">
        <v>9</v>
      </c>
      <c r="BU135" s="179">
        <v>0</v>
      </c>
      <c r="BV135" s="179">
        <v>0</v>
      </c>
      <c r="BW135" s="179">
        <f>BT135+BU135+BV135</f>
        <v>9</v>
      </c>
      <c r="BX135" s="179">
        <v>0</v>
      </c>
      <c r="BY135" s="179">
        <v>0</v>
      </c>
      <c r="BZ135" s="179">
        <f>BX135+BY135</f>
        <v>0</v>
      </c>
      <c r="CA135" s="179">
        <v>0</v>
      </c>
      <c r="CB135" s="179">
        <v>0</v>
      </c>
      <c r="CC135" s="179">
        <v>0</v>
      </c>
      <c r="CD135" s="180">
        <f t="shared" si="103"/>
        <v>66670</v>
      </c>
      <c r="CE135" s="184">
        <v>68981</v>
      </c>
    </row>
    <row r="136" spans="1:83" s="21" customFormat="1" ht="12" customHeight="1">
      <c r="A136" s="263" t="s">
        <v>185</v>
      </c>
      <c r="B136" s="258">
        <v>0</v>
      </c>
      <c r="C136" s="25">
        <v>0</v>
      </c>
      <c r="D136" s="25">
        <v>0</v>
      </c>
      <c r="E136" s="255">
        <f t="shared" si="92"/>
        <v>0</v>
      </c>
      <c r="F136" s="253">
        <v>0</v>
      </c>
      <c r="G136" s="254">
        <v>0</v>
      </c>
      <c r="H136" s="254">
        <v>0</v>
      </c>
      <c r="I136" s="254">
        <v>0</v>
      </c>
      <c r="J136" s="256">
        <f t="shared" si="93"/>
        <v>0</v>
      </c>
      <c r="K136" s="253">
        <v>0</v>
      </c>
      <c r="L136" s="254">
        <v>0</v>
      </c>
      <c r="M136" s="254">
        <v>0</v>
      </c>
      <c r="N136" s="254">
        <f t="shared" si="94"/>
        <v>0</v>
      </c>
      <c r="O136" s="254">
        <v>0</v>
      </c>
      <c r="P136" s="254">
        <v>0</v>
      </c>
      <c r="Q136" s="254">
        <v>0</v>
      </c>
      <c r="R136" s="254">
        <v>0</v>
      </c>
      <c r="S136" s="254">
        <v>0</v>
      </c>
      <c r="T136" s="254">
        <v>0</v>
      </c>
      <c r="U136" s="254">
        <v>0</v>
      </c>
      <c r="V136" s="254">
        <v>0</v>
      </c>
      <c r="W136" s="254">
        <v>0</v>
      </c>
      <c r="X136" s="254">
        <v>0</v>
      </c>
      <c r="Y136" s="254">
        <v>0</v>
      </c>
      <c r="Z136" s="254">
        <v>0</v>
      </c>
      <c r="AA136" s="254">
        <v>0</v>
      </c>
      <c r="AB136" s="254">
        <v>0</v>
      </c>
      <c r="AC136" s="254">
        <v>0</v>
      </c>
      <c r="AD136" s="254">
        <v>0</v>
      </c>
      <c r="AE136" s="254">
        <v>0</v>
      </c>
      <c r="AF136" s="254">
        <v>0</v>
      </c>
      <c r="AG136" s="254">
        <v>0</v>
      </c>
      <c r="AH136" s="254">
        <v>0</v>
      </c>
      <c r="AI136" s="254">
        <v>0</v>
      </c>
      <c r="AJ136" s="254">
        <v>0</v>
      </c>
      <c r="AK136" s="254">
        <v>0</v>
      </c>
      <c r="AL136" s="254">
        <v>0</v>
      </c>
      <c r="AM136" s="254">
        <v>0</v>
      </c>
      <c r="AN136" s="254">
        <v>0</v>
      </c>
      <c r="AO136" s="257">
        <f t="shared" si="95"/>
        <v>0</v>
      </c>
      <c r="AP136" s="258">
        <v>0</v>
      </c>
      <c r="AQ136" s="25">
        <v>0</v>
      </c>
      <c r="AR136" s="256">
        <f t="shared" si="96"/>
        <v>0</v>
      </c>
      <c r="AS136" s="259">
        <v>439</v>
      </c>
      <c r="AT136" s="260">
        <f t="shared" si="97"/>
        <v>439</v>
      </c>
      <c r="AU136" s="253">
        <v>793</v>
      </c>
      <c r="AV136" s="254">
        <v>2490</v>
      </c>
      <c r="AW136" s="254">
        <f t="shared" si="98"/>
        <v>3283</v>
      </c>
      <c r="AX136" s="254">
        <v>0</v>
      </c>
      <c r="AY136" s="254">
        <v>0</v>
      </c>
      <c r="AZ136" s="254">
        <v>0</v>
      </c>
      <c r="BA136" s="254">
        <v>0</v>
      </c>
      <c r="BB136" s="254">
        <f t="shared" si="99"/>
        <v>0</v>
      </c>
      <c r="BC136" s="254">
        <v>0</v>
      </c>
      <c r="BD136" s="254">
        <v>0</v>
      </c>
      <c r="BE136" s="254">
        <v>516</v>
      </c>
      <c r="BF136" s="254">
        <f t="shared" si="100"/>
        <v>516</v>
      </c>
      <c r="BG136" s="254">
        <v>0</v>
      </c>
      <c r="BH136" s="254">
        <v>0</v>
      </c>
      <c r="BI136" s="254">
        <v>0</v>
      </c>
      <c r="BJ136" s="254">
        <v>0</v>
      </c>
      <c r="BK136" s="254">
        <f t="shared" si="101"/>
        <v>0</v>
      </c>
      <c r="BL136" s="254">
        <v>426</v>
      </c>
      <c r="BM136" s="254">
        <v>0</v>
      </c>
      <c r="BN136" s="254">
        <v>0</v>
      </c>
      <c r="BO136" s="254">
        <v>0</v>
      </c>
      <c r="BP136" s="254">
        <v>0</v>
      </c>
      <c r="BQ136" s="254">
        <v>42516</v>
      </c>
      <c r="BR136" s="254">
        <v>0</v>
      </c>
      <c r="BS136" s="254">
        <v>0</v>
      </c>
      <c r="BT136" s="254">
        <v>0</v>
      </c>
      <c r="BU136" s="254">
        <v>0</v>
      </c>
      <c r="BV136" s="254">
        <v>0</v>
      </c>
      <c r="BW136" s="254">
        <f t="shared" si="102"/>
        <v>0</v>
      </c>
      <c r="BX136" s="254">
        <v>0</v>
      </c>
      <c r="BY136" s="254">
        <v>0</v>
      </c>
      <c r="BZ136" s="254">
        <f t="shared" si="86"/>
        <v>0</v>
      </c>
      <c r="CA136" s="254">
        <v>0</v>
      </c>
      <c r="CB136" s="254">
        <v>0</v>
      </c>
      <c r="CC136" s="254">
        <v>0</v>
      </c>
      <c r="CD136" s="255">
        <f t="shared" si="103"/>
        <v>46741</v>
      </c>
      <c r="CE136" s="259">
        <v>47180</v>
      </c>
    </row>
    <row r="137" spans="1:83" s="21" customFormat="1" ht="12" customHeight="1">
      <c r="A137" s="186" t="s">
        <v>184</v>
      </c>
      <c r="B137" s="190">
        <v>0</v>
      </c>
      <c r="C137" s="191">
        <v>0</v>
      </c>
      <c r="D137" s="191">
        <v>0</v>
      </c>
      <c r="E137" s="189">
        <f t="shared" si="92"/>
        <v>0</v>
      </c>
      <c r="F137" s="187">
        <v>0</v>
      </c>
      <c r="G137" s="188">
        <v>0</v>
      </c>
      <c r="H137" s="188">
        <v>0</v>
      </c>
      <c r="I137" s="188">
        <v>0</v>
      </c>
      <c r="J137" s="192">
        <f t="shared" si="93"/>
        <v>0</v>
      </c>
      <c r="K137" s="187">
        <v>0</v>
      </c>
      <c r="L137" s="188">
        <v>0</v>
      </c>
      <c r="M137" s="188">
        <v>0</v>
      </c>
      <c r="N137" s="188">
        <f t="shared" si="94"/>
        <v>0</v>
      </c>
      <c r="O137" s="188">
        <v>0</v>
      </c>
      <c r="P137" s="188">
        <v>0</v>
      </c>
      <c r="Q137" s="188">
        <v>0</v>
      </c>
      <c r="R137" s="188">
        <v>0</v>
      </c>
      <c r="S137" s="188">
        <v>0</v>
      </c>
      <c r="T137" s="188">
        <v>0</v>
      </c>
      <c r="U137" s="188">
        <v>0</v>
      </c>
      <c r="V137" s="188">
        <v>0</v>
      </c>
      <c r="W137" s="188">
        <v>0</v>
      </c>
      <c r="X137" s="188">
        <v>0</v>
      </c>
      <c r="Y137" s="188">
        <v>0</v>
      </c>
      <c r="Z137" s="188">
        <v>0</v>
      </c>
      <c r="AA137" s="188">
        <v>0</v>
      </c>
      <c r="AB137" s="188">
        <v>0</v>
      </c>
      <c r="AC137" s="188">
        <v>0</v>
      </c>
      <c r="AD137" s="188">
        <v>0</v>
      </c>
      <c r="AE137" s="188">
        <v>0</v>
      </c>
      <c r="AF137" s="188">
        <v>0</v>
      </c>
      <c r="AG137" s="188">
        <v>0</v>
      </c>
      <c r="AH137" s="188">
        <v>0</v>
      </c>
      <c r="AI137" s="188">
        <v>0</v>
      </c>
      <c r="AJ137" s="188">
        <v>0</v>
      </c>
      <c r="AK137" s="188">
        <v>0</v>
      </c>
      <c r="AL137" s="188">
        <v>0</v>
      </c>
      <c r="AM137" s="188">
        <v>0</v>
      </c>
      <c r="AN137" s="188">
        <v>0</v>
      </c>
      <c r="AO137" s="193">
        <f t="shared" si="95"/>
        <v>0</v>
      </c>
      <c r="AP137" s="190">
        <v>0</v>
      </c>
      <c r="AQ137" s="191">
        <v>0</v>
      </c>
      <c r="AR137" s="192">
        <f t="shared" si="96"/>
        <v>0</v>
      </c>
      <c r="AS137" s="194">
        <v>0</v>
      </c>
      <c r="AT137" s="195">
        <f t="shared" si="97"/>
        <v>0</v>
      </c>
      <c r="AU137" s="187">
        <v>0</v>
      </c>
      <c r="AV137" s="188">
        <v>102</v>
      </c>
      <c r="AW137" s="188">
        <f t="shared" si="98"/>
        <v>102</v>
      </c>
      <c r="AX137" s="188">
        <v>11191</v>
      </c>
      <c r="AY137" s="188">
        <v>0</v>
      </c>
      <c r="AZ137" s="188">
        <v>0</v>
      </c>
      <c r="BA137" s="188">
        <v>59</v>
      </c>
      <c r="BB137" s="188">
        <f t="shared" si="99"/>
        <v>11250</v>
      </c>
      <c r="BC137" s="188">
        <v>0</v>
      </c>
      <c r="BD137" s="188">
        <v>0</v>
      </c>
      <c r="BE137" s="188">
        <v>0</v>
      </c>
      <c r="BF137" s="188">
        <f t="shared" si="100"/>
        <v>0</v>
      </c>
      <c r="BG137" s="188">
        <v>0</v>
      </c>
      <c r="BH137" s="188">
        <v>0</v>
      </c>
      <c r="BI137" s="188">
        <v>0</v>
      </c>
      <c r="BJ137" s="188">
        <v>0</v>
      </c>
      <c r="BK137" s="188">
        <f t="shared" si="101"/>
        <v>0</v>
      </c>
      <c r="BL137" s="188">
        <v>0</v>
      </c>
      <c r="BM137" s="188">
        <v>0</v>
      </c>
      <c r="BN137" s="188">
        <v>0</v>
      </c>
      <c r="BO137" s="188">
        <v>0</v>
      </c>
      <c r="BP137" s="188">
        <v>90773</v>
      </c>
      <c r="BQ137" s="188">
        <v>0</v>
      </c>
      <c r="BR137" s="188">
        <v>0</v>
      </c>
      <c r="BS137" s="188">
        <v>0</v>
      </c>
      <c r="BT137" s="188">
        <v>7144</v>
      </c>
      <c r="BU137" s="188">
        <v>25</v>
      </c>
      <c r="BV137" s="188">
        <v>1</v>
      </c>
      <c r="BW137" s="188">
        <f t="shared" si="102"/>
        <v>7170</v>
      </c>
      <c r="BX137" s="188">
        <v>0</v>
      </c>
      <c r="BY137" s="188">
        <v>0</v>
      </c>
      <c r="BZ137" s="188">
        <f t="shared" si="86"/>
        <v>0</v>
      </c>
      <c r="CA137" s="188">
        <v>2459</v>
      </c>
      <c r="CB137" s="188">
        <v>0</v>
      </c>
      <c r="CC137" s="188">
        <v>0</v>
      </c>
      <c r="CD137" s="189">
        <f t="shared" si="103"/>
        <v>111754</v>
      </c>
      <c r="CE137" s="194">
        <v>111754</v>
      </c>
    </row>
    <row r="138" spans="1:83" s="21" customFormat="1" ht="12" customHeight="1">
      <c r="A138" s="261" t="s">
        <v>309</v>
      </c>
      <c r="B138" s="224">
        <f>SUM(B140:B146)</f>
        <v>0</v>
      </c>
      <c r="C138" s="225">
        <f>SUM(C140:C146)</f>
        <v>0</v>
      </c>
      <c r="D138" s="225">
        <f>SUM(D140:D146)</f>
        <v>0</v>
      </c>
      <c r="E138" s="226">
        <f t="shared" si="92"/>
        <v>0</v>
      </c>
      <c r="F138" s="224">
        <f t="shared" ref="F138:I138" si="104">SUM(F140:F146)</f>
        <v>0</v>
      </c>
      <c r="G138" s="225">
        <f t="shared" si="104"/>
        <v>0</v>
      </c>
      <c r="H138" s="225">
        <f t="shared" si="104"/>
        <v>0</v>
      </c>
      <c r="I138" s="225">
        <f t="shared" si="104"/>
        <v>0</v>
      </c>
      <c r="J138" s="227">
        <f t="shared" si="93"/>
        <v>0</v>
      </c>
      <c r="K138" s="224">
        <f t="shared" ref="K138:AN138" si="105">SUM(K140:K146)</f>
        <v>0</v>
      </c>
      <c r="L138" s="225">
        <f t="shared" si="105"/>
        <v>0</v>
      </c>
      <c r="M138" s="225">
        <f t="shared" si="105"/>
        <v>0</v>
      </c>
      <c r="N138" s="225">
        <f t="shared" ref="N138" si="106">SUM(N140:N146)</f>
        <v>0</v>
      </c>
      <c r="O138" s="225">
        <f t="shared" si="105"/>
        <v>0</v>
      </c>
      <c r="P138" s="225">
        <f t="shared" si="105"/>
        <v>0</v>
      </c>
      <c r="Q138" s="225">
        <f t="shared" si="105"/>
        <v>0</v>
      </c>
      <c r="R138" s="225">
        <f t="shared" si="105"/>
        <v>0</v>
      </c>
      <c r="S138" s="225">
        <f t="shared" si="105"/>
        <v>0</v>
      </c>
      <c r="T138" s="225">
        <f t="shared" si="105"/>
        <v>0</v>
      </c>
      <c r="U138" s="225">
        <f t="shared" si="105"/>
        <v>0</v>
      </c>
      <c r="V138" s="225">
        <f t="shared" si="105"/>
        <v>0</v>
      </c>
      <c r="W138" s="225">
        <f t="shared" si="105"/>
        <v>0</v>
      </c>
      <c r="X138" s="225">
        <f t="shared" si="105"/>
        <v>0</v>
      </c>
      <c r="Y138" s="225">
        <f t="shared" si="105"/>
        <v>0</v>
      </c>
      <c r="Z138" s="225">
        <f t="shared" si="105"/>
        <v>0</v>
      </c>
      <c r="AA138" s="225">
        <f t="shared" si="105"/>
        <v>0</v>
      </c>
      <c r="AB138" s="225">
        <f t="shared" si="105"/>
        <v>0</v>
      </c>
      <c r="AC138" s="225">
        <f t="shared" si="105"/>
        <v>0</v>
      </c>
      <c r="AD138" s="225">
        <f t="shared" si="105"/>
        <v>0</v>
      </c>
      <c r="AE138" s="225">
        <f t="shared" si="105"/>
        <v>0</v>
      </c>
      <c r="AF138" s="225">
        <f t="shared" si="105"/>
        <v>0</v>
      </c>
      <c r="AG138" s="225">
        <f t="shared" si="105"/>
        <v>0</v>
      </c>
      <c r="AH138" s="225">
        <f t="shared" si="105"/>
        <v>0</v>
      </c>
      <c r="AI138" s="225">
        <f t="shared" si="105"/>
        <v>0</v>
      </c>
      <c r="AJ138" s="225">
        <f t="shared" si="105"/>
        <v>0</v>
      </c>
      <c r="AK138" s="225">
        <f t="shared" si="105"/>
        <v>0</v>
      </c>
      <c r="AL138" s="225">
        <f t="shared" si="105"/>
        <v>0</v>
      </c>
      <c r="AM138" s="225">
        <f t="shared" si="105"/>
        <v>0</v>
      </c>
      <c r="AN138" s="225">
        <f t="shared" si="105"/>
        <v>0</v>
      </c>
      <c r="AO138" s="228">
        <f t="shared" si="95"/>
        <v>0</v>
      </c>
      <c r="AP138" s="224">
        <f>SUM(AP140:AP146)</f>
        <v>0</v>
      </c>
      <c r="AQ138" s="225">
        <f>SUM(AQ140:AQ146)</f>
        <v>0</v>
      </c>
      <c r="AR138" s="227">
        <f t="shared" si="96"/>
        <v>0</v>
      </c>
      <c r="AS138" s="229">
        <f>SUM(AS140:AS146)</f>
        <v>0</v>
      </c>
      <c r="AT138" s="230">
        <f t="shared" si="97"/>
        <v>0</v>
      </c>
      <c r="AU138" s="224">
        <f>SUM(AU140:AU146)</f>
        <v>0</v>
      </c>
      <c r="AV138" s="225">
        <f>SUM(AV140:AV146)</f>
        <v>3105</v>
      </c>
      <c r="AW138" s="225">
        <f t="shared" si="98"/>
        <v>3105</v>
      </c>
      <c r="AX138" s="225">
        <f>SUM(AX140:AX146)</f>
        <v>0</v>
      </c>
      <c r="AY138" s="225">
        <f>SUM(AY140:AY146)</f>
        <v>0</v>
      </c>
      <c r="AZ138" s="225">
        <f>SUM(AZ140:AZ146)</f>
        <v>0</v>
      </c>
      <c r="BA138" s="225">
        <f>SUM(BA140:BA146)</f>
        <v>0</v>
      </c>
      <c r="BB138" s="225">
        <f t="shared" si="99"/>
        <v>0</v>
      </c>
      <c r="BC138" s="225">
        <f>SUM(BC140:BC146)</f>
        <v>0</v>
      </c>
      <c r="BD138" s="225">
        <f>SUM(BD140:BD146)</f>
        <v>0</v>
      </c>
      <c r="BE138" s="225">
        <f>SUM(BE140:BE146)</f>
        <v>218402</v>
      </c>
      <c r="BF138" s="225">
        <f t="shared" si="100"/>
        <v>218402</v>
      </c>
      <c r="BG138" s="225">
        <f>SUM(BG140:BG146)</f>
        <v>0</v>
      </c>
      <c r="BH138" s="225">
        <f>SUM(BH140:BH146)</f>
        <v>1</v>
      </c>
      <c r="BI138" s="225">
        <f>SUM(BI140:BI146)</f>
        <v>0</v>
      </c>
      <c r="BJ138" s="225">
        <f>SUM(BJ140:BJ146)</f>
        <v>0</v>
      </c>
      <c r="BK138" s="225">
        <f>SUM(BG138:BJ138)</f>
        <v>1</v>
      </c>
      <c r="BL138" s="225">
        <f t="shared" ref="BL138:BV138" si="107">SUM(BL140:BL146)</f>
        <v>1303</v>
      </c>
      <c r="BM138" s="225">
        <f t="shared" si="107"/>
        <v>0</v>
      </c>
      <c r="BN138" s="225">
        <f t="shared" si="107"/>
        <v>0</v>
      </c>
      <c r="BO138" s="225">
        <f t="shared" si="107"/>
        <v>0</v>
      </c>
      <c r="BP138" s="225">
        <f t="shared" si="107"/>
        <v>0</v>
      </c>
      <c r="BQ138" s="225">
        <f t="shared" si="107"/>
        <v>0</v>
      </c>
      <c r="BR138" s="225">
        <f t="shared" si="107"/>
        <v>82888</v>
      </c>
      <c r="BS138" s="225">
        <f t="shared" si="107"/>
        <v>0</v>
      </c>
      <c r="BT138" s="225">
        <f t="shared" si="107"/>
        <v>4435</v>
      </c>
      <c r="BU138" s="225">
        <f t="shared" si="107"/>
        <v>903</v>
      </c>
      <c r="BV138" s="225">
        <f t="shared" si="107"/>
        <v>2099</v>
      </c>
      <c r="BW138" s="225">
        <f t="shared" si="102"/>
        <v>7437</v>
      </c>
      <c r="BX138" s="225">
        <f>SUM(BX140:BX146)</f>
        <v>98283</v>
      </c>
      <c r="BY138" s="225">
        <f>SUM(BY140:BY146)</f>
        <v>201412</v>
      </c>
      <c r="BZ138" s="225">
        <f t="shared" si="86"/>
        <v>299695</v>
      </c>
      <c r="CA138" s="225">
        <f t="shared" ref="CA138:CC138" si="108">SUM(CA140:CA146)</f>
        <v>32139</v>
      </c>
      <c r="CB138" s="225">
        <f t="shared" si="108"/>
        <v>42525</v>
      </c>
      <c r="CC138" s="225">
        <f t="shared" si="108"/>
        <v>58164</v>
      </c>
      <c r="CD138" s="226">
        <f t="shared" si="103"/>
        <v>745659</v>
      </c>
      <c r="CE138" s="229">
        <f>SUM(CE140:CE146)</f>
        <v>745659</v>
      </c>
    </row>
    <row r="139" spans="1:83" s="21" customFormat="1" ht="12" customHeight="1">
      <c r="A139" s="266" t="s">
        <v>310</v>
      </c>
      <c r="B139" s="250">
        <f>B138/B$99</f>
        <v>0</v>
      </c>
      <c r="C139" s="251">
        <f t="shared" ref="C139:AJ139" si="109">C138/C$99</f>
        <v>0</v>
      </c>
      <c r="D139" s="251">
        <f t="shared" si="109"/>
        <v>0</v>
      </c>
      <c r="E139" s="248">
        <f t="shared" si="109"/>
        <v>0</v>
      </c>
      <c r="F139" s="250">
        <f t="shared" si="109"/>
        <v>0</v>
      </c>
      <c r="G139" s="251">
        <f t="shared" si="109"/>
        <v>0</v>
      </c>
      <c r="H139" s="251">
        <f t="shared" si="109"/>
        <v>0</v>
      </c>
      <c r="I139" s="251">
        <f t="shared" si="109"/>
        <v>0</v>
      </c>
      <c r="J139" s="248">
        <f>J138/J$99</f>
        <v>0</v>
      </c>
      <c r="K139" s="250">
        <f t="shared" si="109"/>
        <v>0</v>
      </c>
      <c r="L139" s="251">
        <f t="shared" si="109"/>
        <v>0</v>
      </c>
      <c r="M139" s="251">
        <f t="shared" si="109"/>
        <v>0</v>
      </c>
      <c r="N139" s="251">
        <f>N138/N$99</f>
        <v>0</v>
      </c>
      <c r="O139" s="251">
        <f t="shared" si="109"/>
        <v>0</v>
      </c>
      <c r="P139" s="251">
        <f t="shared" si="109"/>
        <v>0</v>
      </c>
      <c r="Q139" s="251">
        <f t="shared" si="109"/>
        <v>0</v>
      </c>
      <c r="R139" s="251">
        <f t="shared" si="109"/>
        <v>0</v>
      </c>
      <c r="S139" s="251">
        <f t="shared" si="109"/>
        <v>0</v>
      </c>
      <c r="T139" s="251">
        <f t="shared" si="109"/>
        <v>0</v>
      </c>
      <c r="U139" s="251">
        <f t="shared" si="109"/>
        <v>0</v>
      </c>
      <c r="V139" s="251">
        <f t="shared" si="109"/>
        <v>0</v>
      </c>
      <c r="W139" s="251">
        <f t="shared" si="109"/>
        <v>0</v>
      </c>
      <c r="X139" s="251">
        <f t="shared" si="109"/>
        <v>0</v>
      </c>
      <c r="Y139" s="251">
        <f t="shared" si="109"/>
        <v>0</v>
      </c>
      <c r="Z139" s="251">
        <f t="shared" si="109"/>
        <v>0</v>
      </c>
      <c r="AA139" s="251">
        <f t="shared" si="109"/>
        <v>0</v>
      </c>
      <c r="AB139" s="251">
        <f t="shared" si="109"/>
        <v>0</v>
      </c>
      <c r="AC139" s="251">
        <f t="shared" si="109"/>
        <v>0</v>
      </c>
      <c r="AD139" s="251">
        <f t="shared" si="109"/>
        <v>0</v>
      </c>
      <c r="AE139" s="251">
        <f t="shared" si="109"/>
        <v>0</v>
      </c>
      <c r="AF139" s="251">
        <f t="shared" si="109"/>
        <v>0</v>
      </c>
      <c r="AG139" s="251">
        <f t="shared" si="109"/>
        <v>0</v>
      </c>
      <c r="AH139" s="251">
        <f t="shared" si="109"/>
        <v>0</v>
      </c>
      <c r="AI139" s="251">
        <f t="shared" si="109"/>
        <v>0</v>
      </c>
      <c r="AJ139" s="251">
        <f t="shared" si="109"/>
        <v>0</v>
      </c>
      <c r="AK139" s="251">
        <f t="shared" ref="AK139:BZ139" si="110">AK138/AK$99</f>
        <v>0</v>
      </c>
      <c r="AL139" s="251">
        <f t="shared" si="110"/>
        <v>0</v>
      </c>
      <c r="AM139" s="251">
        <f t="shared" si="110"/>
        <v>0</v>
      </c>
      <c r="AN139" s="251">
        <f t="shared" si="110"/>
        <v>0</v>
      </c>
      <c r="AO139" s="248">
        <f t="shared" si="110"/>
        <v>0</v>
      </c>
      <c r="AP139" s="250">
        <f t="shared" si="110"/>
        <v>0</v>
      </c>
      <c r="AQ139" s="251">
        <f t="shared" si="110"/>
        <v>0</v>
      </c>
      <c r="AR139" s="248">
        <f t="shared" si="110"/>
        <v>0</v>
      </c>
      <c r="AS139" s="262">
        <f t="shared" si="110"/>
        <v>0</v>
      </c>
      <c r="AT139" s="262">
        <f t="shared" si="110"/>
        <v>0</v>
      </c>
      <c r="AU139" s="250">
        <f t="shared" si="110"/>
        <v>0</v>
      </c>
      <c r="AV139" s="251">
        <f t="shared" si="110"/>
        <v>3.5981685843379427E-3</v>
      </c>
      <c r="AW139" s="251">
        <f t="shared" si="110"/>
        <v>3.0683061270268853E-3</v>
      </c>
      <c r="AX139" s="251">
        <f t="shared" si="110"/>
        <v>0</v>
      </c>
      <c r="AY139" s="251">
        <f t="shared" si="110"/>
        <v>0</v>
      </c>
      <c r="AZ139" s="251">
        <f t="shared" si="110"/>
        <v>0</v>
      </c>
      <c r="BA139" s="251">
        <f t="shared" si="110"/>
        <v>0</v>
      </c>
      <c r="BB139" s="251">
        <f t="shared" si="110"/>
        <v>0</v>
      </c>
      <c r="BC139" s="251">
        <f>BC138/BC$99</f>
        <v>0</v>
      </c>
      <c r="BD139" s="251">
        <f t="shared" si="110"/>
        <v>0</v>
      </c>
      <c r="BE139" s="251">
        <f t="shared" si="110"/>
        <v>0.99314264926560869</v>
      </c>
      <c r="BF139" s="251">
        <f t="shared" si="110"/>
        <v>0.89361057920492304</v>
      </c>
      <c r="BG139" s="251">
        <f t="shared" si="110"/>
        <v>0</v>
      </c>
      <c r="BH139" s="251">
        <f t="shared" si="110"/>
        <v>2.3050503653504828E-5</v>
      </c>
      <c r="BI139" s="251">
        <f t="shared" si="110"/>
        <v>0</v>
      </c>
      <c r="BJ139" s="251">
        <f t="shared" si="110"/>
        <v>0</v>
      </c>
      <c r="BK139" s="251">
        <f t="shared" si="110"/>
        <v>2.9224384826699398E-6</v>
      </c>
      <c r="BL139" s="251">
        <f t="shared" si="110"/>
        <v>2.5756383748374166E-3</v>
      </c>
      <c r="BM139" s="251">
        <f t="shared" si="110"/>
        <v>0</v>
      </c>
      <c r="BN139" s="251">
        <f t="shared" si="110"/>
        <v>0</v>
      </c>
      <c r="BO139" s="251">
        <f t="shared" si="110"/>
        <v>0</v>
      </c>
      <c r="BP139" s="251">
        <f t="shared" si="110"/>
        <v>0</v>
      </c>
      <c r="BQ139" s="251">
        <f t="shared" si="110"/>
        <v>0</v>
      </c>
      <c r="BR139" s="251">
        <f t="shared" si="110"/>
        <v>0.41698359995975448</v>
      </c>
      <c r="BS139" s="251">
        <f t="shared" si="110"/>
        <v>0</v>
      </c>
      <c r="BT139" s="251">
        <f t="shared" si="110"/>
        <v>6.5839772567008858E-3</v>
      </c>
      <c r="BU139" s="251">
        <f t="shared" si="110"/>
        <v>3.1822779189382539E-3</v>
      </c>
      <c r="BV139" s="251">
        <f t="shared" si="110"/>
        <v>1.2574584841005487E-2</v>
      </c>
      <c r="BW139" s="251">
        <f t="shared" si="110"/>
        <v>6.6148531337166276E-3</v>
      </c>
      <c r="BX139" s="251">
        <f t="shared" si="110"/>
        <v>0.98554023564803206</v>
      </c>
      <c r="BY139" s="251">
        <f t="shared" si="110"/>
        <v>0.99701507313813331</v>
      </c>
      <c r="BZ139" s="251">
        <f t="shared" si="110"/>
        <v>0.99322264200967725</v>
      </c>
      <c r="CA139" s="251">
        <f>CA138/CA$99</f>
        <v>0.91689489900718935</v>
      </c>
      <c r="CB139" s="251">
        <f>CB138/CB$99</f>
        <v>0.29512190043929964</v>
      </c>
      <c r="CC139" s="251">
        <f>CC138/CC$99</f>
        <v>1</v>
      </c>
      <c r="CD139" s="248">
        <f>CD138/CD$99</f>
        <v>0.13703664429399459</v>
      </c>
      <c r="CE139" s="262">
        <f>CE138/CE$99</f>
        <v>0.12937369417687469</v>
      </c>
    </row>
    <row r="140" spans="1:83" s="21" customFormat="1" ht="12" customHeight="1">
      <c r="A140" s="186" t="s">
        <v>186</v>
      </c>
      <c r="B140" s="190">
        <v>0</v>
      </c>
      <c r="C140" s="191">
        <v>0</v>
      </c>
      <c r="D140" s="191">
        <v>0</v>
      </c>
      <c r="E140" s="189">
        <f t="shared" ref="E140:E146" si="111">SUM(B140:D140)</f>
        <v>0</v>
      </c>
      <c r="F140" s="190">
        <v>0</v>
      </c>
      <c r="G140" s="191">
        <v>0</v>
      </c>
      <c r="H140" s="191">
        <v>0</v>
      </c>
      <c r="I140" s="191">
        <v>0</v>
      </c>
      <c r="J140" s="192">
        <f t="shared" ref="J140:J146" si="112">SUM(F140,G140,H140,I140)</f>
        <v>0</v>
      </c>
      <c r="K140" s="190">
        <v>0</v>
      </c>
      <c r="L140" s="191">
        <v>0</v>
      </c>
      <c r="M140" s="191">
        <v>0</v>
      </c>
      <c r="N140" s="191">
        <f t="shared" ref="N140:N146" si="113">SUM(K140:M140)</f>
        <v>0</v>
      </c>
      <c r="O140" s="191">
        <v>0</v>
      </c>
      <c r="P140" s="191">
        <v>0</v>
      </c>
      <c r="Q140" s="191">
        <v>0</v>
      </c>
      <c r="R140" s="191">
        <v>0</v>
      </c>
      <c r="S140" s="191">
        <v>0</v>
      </c>
      <c r="T140" s="191">
        <v>0</v>
      </c>
      <c r="U140" s="191">
        <v>0</v>
      </c>
      <c r="V140" s="191">
        <v>0</v>
      </c>
      <c r="W140" s="191">
        <v>0</v>
      </c>
      <c r="X140" s="191">
        <v>0</v>
      </c>
      <c r="Y140" s="191">
        <v>0</v>
      </c>
      <c r="Z140" s="191">
        <v>0</v>
      </c>
      <c r="AA140" s="191">
        <v>0</v>
      </c>
      <c r="AB140" s="191">
        <v>0</v>
      </c>
      <c r="AC140" s="191">
        <v>0</v>
      </c>
      <c r="AD140" s="191">
        <v>0</v>
      </c>
      <c r="AE140" s="191">
        <v>0</v>
      </c>
      <c r="AF140" s="191">
        <v>0</v>
      </c>
      <c r="AG140" s="191">
        <v>0</v>
      </c>
      <c r="AH140" s="191">
        <v>0</v>
      </c>
      <c r="AI140" s="191">
        <v>0</v>
      </c>
      <c r="AJ140" s="191">
        <v>0</v>
      </c>
      <c r="AK140" s="191">
        <v>0</v>
      </c>
      <c r="AL140" s="191">
        <v>0</v>
      </c>
      <c r="AM140" s="191">
        <v>0</v>
      </c>
      <c r="AN140" s="191">
        <v>0</v>
      </c>
      <c r="AO140" s="193">
        <f t="shared" ref="AO140:AO146" si="114">SUM(AN140,AM140,AL140,AK140,AJ140,AI140,AH140,AG140,AF140,AE140,AD140,AC140,AB140,AA140,Z140,Y140,X140,W140,V140,U140,T140,S140,R140,Q140,P140,O140,M140,L140,K140)</f>
        <v>0</v>
      </c>
      <c r="AP140" s="190">
        <v>0</v>
      </c>
      <c r="AQ140" s="191">
        <v>0</v>
      </c>
      <c r="AR140" s="192">
        <f t="shared" ref="AR140:AR146" si="115">SUM(AP140,AQ140)</f>
        <v>0</v>
      </c>
      <c r="AS140" s="194">
        <v>0</v>
      </c>
      <c r="AT140" s="195">
        <f t="shared" ref="AT140:AT146" si="116">SUM(AS140,AR140,AO140,J140)</f>
        <v>0</v>
      </c>
      <c r="AU140" s="187">
        <v>0</v>
      </c>
      <c r="AV140" s="188">
        <v>0</v>
      </c>
      <c r="AW140" s="188">
        <f t="shared" ref="AW140:AW146" si="117">SUM(AU140:AV140)</f>
        <v>0</v>
      </c>
      <c r="AX140" s="188">
        <v>0</v>
      </c>
      <c r="AY140" s="188">
        <v>0</v>
      </c>
      <c r="AZ140" s="188">
        <v>0</v>
      </c>
      <c r="BA140" s="188">
        <v>0</v>
      </c>
      <c r="BB140" s="188">
        <f t="shared" ref="BB140:BB146" si="118">SUM(AX140:BA140)</f>
        <v>0</v>
      </c>
      <c r="BC140" s="191">
        <v>0</v>
      </c>
      <c r="BD140" s="188">
        <v>0</v>
      </c>
      <c r="BE140" s="188">
        <v>0</v>
      </c>
      <c r="BF140" s="188">
        <f t="shared" ref="BF140:BF146" si="119">SUM(BD140:BE140)</f>
        <v>0</v>
      </c>
      <c r="BG140" s="188">
        <v>0</v>
      </c>
      <c r="BH140" s="188">
        <v>0</v>
      </c>
      <c r="BI140" s="188">
        <v>0</v>
      </c>
      <c r="BJ140" s="188">
        <v>0</v>
      </c>
      <c r="BK140" s="188">
        <f t="shared" ref="BK140:BK146" si="120">BG140+BH140+BI140+BJ140</f>
        <v>0</v>
      </c>
      <c r="BL140" s="188">
        <v>0</v>
      </c>
      <c r="BM140" s="188">
        <v>0</v>
      </c>
      <c r="BN140" s="188">
        <v>0</v>
      </c>
      <c r="BO140" s="188">
        <v>0</v>
      </c>
      <c r="BP140" s="188">
        <v>0</v>
      </c>
      <c r="BQ140" s="188">
        <v>0</v>
      </c>
      <c r="BR140" s="188">
        <v>82888</v>
      </c>
      <c r="BS140" s="188">
        <v>0</v>
      </c>
      <c r="BT140" s="188">
        <v>0</v>
      </c>
      <c r="BU140" s="188">
        <v>0</v>
      </c>
      <c r="BV140" s="188">
        <v>0</v>
      </c>
      <c r="BW140" s="188">
        <f t="shared" ref="BW140:BW146" si="121">BT140+BU140+BV140</f>
        <v>0</v>
      </c>
      <c r="BX140" s="188">
        <v>0</v>
      </c>
      <c r="BY140" s="188">
        <v>0</v>
      </c>
      <c r="BZ140" s="188">
        <f t="shared" si="86"/>
        <v>0</v>
      </c>
      <c r="CA140" s="188">
        <v>0</v>
      </c>
      <c r="CB140" s="188">
        <v>0</v>
      </c>
      <c r="CC140" s="188">
        <v>0</v>
      </c>
      <c r="CD140" s="189">
        <f t="shared" ref="CD140:CD146" si="122">SUM(CC140,CB140,BC140,CA140,BZ140,BW140,BS140,BR140,BQ140,BP140,BO140,BN140,BM140,BL140,BK140,BF140,BB140,AW140)</f>
        <v>82888</v>
      </c>
      <c r="CE140" s="194">
        <v>82888</v>
      </c>
    </row>
    <row r="141" spans="1:83" s="21" customFormat="1" ht="12" customHeight="1">
      <c r="A141" s="263" t="s">
        <v>192</v>
      </c>
      <c r="B141" s="258">
        <v>0</v>
      </c>
      <c r="C141" s="25">
        <v>0</v>
      </c>
      <c r="D141" s="25">
        <v>0</v>
      </c>
      <c r="E141" s="255">
        <f t="shared" si="111"/>
        <v>0</v>
      </c>
      <c r="F141" s="258">
        <v>0</v>
      </c>
      <c r="G141" s="25">
        <v>0</v>
      </c>
      <c r="H141" s="25">
        <v>0</v>
      </c>
      <c r="I141" s="25">
        <v>0</v>
      </c>
      <c r="J141" s="256">
        <f t="shared" si="112"/>
        <v>0</v>
      </c>
      <c r="K141" s="258">
        <v>0</v>
      </c>
      <c r="L141" s="25">
        <v>0</v>
      </c>
      <c r="M141" s="25">
        <v>0</v>
      </c>
      <c r="N141" s="25">
        <f t="shared" si="113"/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5">
        <v>0</v>
      </c>
      <c r="AB141" s="25">
        <v>0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7">
        <f t="shared" si="114"/>
        <v>0</v>
      </c>
      <c r="AP141" s="258">
        <v>0</v>
      </c>
      <c r="AQ141" s="25">
        <v>0</v>
      </c>
      <c r="AR141" s="256">
        <f t="shared" si="115"/>
        <v>0</v>
      </c>
      <c r="AS141" s="259">
        <v>0</v>
      </c>
      <c r="AT141" s="260">
        <f t="shared" si="116"/>
        <v>0</v>
      </c>
      <c r="AU141" s="253">
        <v>0</v>
      </c>
      <c r="AV141" s="254">
        <v>0</v>
      </c>
      <c r="AW141" s="254">
        <f t="shared" si="117"/>
        <v>0</v>
      </c>
      <c r="AX141" s="254">
        <v>0</v>
      </c>
      <c r="AY141" s="254">
        <v>0</v>
      </c>
      <c r="AZ141" s="254">
        <v>0</v>
      </c>
      <c r="BA141" s="254">
        <v>0</v>
      </c>
      <c r="BB141" s="254">
        <f t="shared" si="118"/>
        <v>0</v>
      </c>
      <c r="BC141" s="25">
        <v>0</v>
      </c>
      <c r="BD141" s="254">
        <v>0</v>
      </c>
      <c r="BE141" s="254">
        <v>0</v>
      </c>
      <c r="BF141" s="254">
        <f t="shared" si="119"/>
        <v>0</v>
      </c>
      <c r="BG141" s="254">
        <v>0</v>
      </c>
      <c r="BH141" s="254">
        <v>0</v>
      </c>
      <c r="BI141" s="254">
        <v>0</v>
      </c>
      <c r="BJ141" s="254">
        <v>0</v>
      </c>
      <c r="BK141" s="254">
        <f t="shared" si="120"/>
        <v>0</v>
      </c>
      <c r="BL141" s="254">
        <v>0</v>
      </c>
      <c r="BM141" s="254">
        <v>0</v>
      </c>
      <c r="BN141" s="254">
        <v>0</v>
      </c>
      <c r="BO141" s="254">
        <v>0</v>
      </c>
      <c r="BP141" s="254">
        <v>0</v>
      </c>
      <c r="BQ141" s="254">
        <v>0</v>
      </c>
      <c r="BR141" s="254">
        <v>0</v>
      </c>
      <c r="BS141" s="254">
        <v>0</v>
      </c>
      <c r="BT141" s="254">
        <v>2768</v>
      </c>
      <c r="BU141" s="254">
        <v>784</v>
      </c>
      <c r="BV141" s="254">
        <v>0</v>
      </c>
      <c r="BW141" s="254">
        <f t="shared" si="121"/>
        <v>3552</v>
      </c>
      <c r="BX141" s="254">
        <v>98283</v>
      </c>
      <c r="BY141" s="254">
        <v>0</v>
      </c>
      <c r="BZ141" s="254">
        <f t="shared" si="86"/>
        <v>98283</v>
      </c>
      <c r="CA141" s="254">
        <v>0</v>
      </c>
      <c r="CB141" s="254">
        <v>0</v>
      </c>
      <c r="CC141" s="254">
        <v>0</v>
      </c>
      <c r="CD141" s="255">
        <f t="shared" si="122"/>
        <v>101835</v>
      </c>
      <c r="CE141" s="259">
        <v>101835</v>
      </c>
    </row>
    <row r="142" spans="1:83" s="21" customFormat="1" ht="12" customHeight="1">
      <c r="A142" s="186" t="s">
        <v>194</v>
      </c>
      <c r="B142" s="190">
        <v>0</v>
      </c>
      <c r="C142" s="191">
        <v>0</v>
      </c>
      <c r="D142" s="191">
        <v>0</v>
      </c>
      <c r="E142" s="189">
        <f t="shared" si="111"/>
        <v>0</v>
      </c>
      <c r="F142" s="190">
        <v>0</v>
      </c>
      <c r="G142" s="191">
        <v>0</v>
      </c>
      <c r="H142" s="191">
        <v>0</v>
      </c>
      <c r="I142" s="191">
        <v>0</v>
      </c>
      <c r="J142" s="192">
        <f t="shared" si="112"/>
        <v>0</v>
      </c>
      <c r="K142" s="190">
        <v>0</v>
      </c>
      <c r="L142" s="191">
        <v>0</v>
      </c>
      <c r="M142" s="191">
        <v>0</v>
      </c>
      <c r="N142" s="191">
        <f t="shared" si="113"/>
        <v>0</v>
      </c>
      <c r="O142" s="191">
        <v>0</v>
      </c>
      <c r="P142" s="191">
        <v>0</v>
      </c>
      <c r="Q142" s="191">
        <v>0</v>
      </c>
      <c r="R142" s="191">
        <v>0</v>
      </c>
      <c r="S142" s="191">
        <v>0</v>
      </c>
      <c r="T142" s="191">
        <v>0</v>
      </c>
      <c r="U142" s="191">
        <v>0</v>
      </c>
      <c r="V142" s="191">
        <v>0</v>
      </c>
      <c r="W142" s="191">
        <v>0</v>
      </c>
      <c r="X142" s="191">
        <v>0</v>
      </c>
      <c r="Y142" s="191">
        <v>0</v>
      </c>
      <c r="Z142" s="191">
        <v>0</v>
      </c>
      <c r="AA142" s="191">
        <v>0</v>
      </c>
      <c r="AB142" s="191">
        <v>0</v>
      </c>
      <c r="AC142" s="191">
        <v>0</v>
      </c>
      <c r="AD142" s="191">
        <v>0</v>
      </c>
      <c r="AE142" s="191">
        <v>0</v>
      </c>
      <c r="AF142" s="191">
        <v>0</v>
      </c>
      <c r="AG142" s="191">
        <v>0</v>
      </c>
      <c r="AH142" s="191">
        <v>0</v>
      </c>
      <c r="AI142" s="191">
        <v>0</v>
      </c>
      <c r="AJ142" s="191">
        <v>0</v>
      </c>
      <c r="AK142" s="191">
        <v>0</v>
      </c>
      <c r="AL142" s="191">
        <v>0</v>
      </c>
      <c r="AM142" s="191">
        <v>0</v>
      </c>
      <c r="AN142" s="191">
        <v>0</v>
      </c>
      <c r="AO142" s="193">
        <f t="shared" si="114"/>
        <v>0</v>
      </c>
      <c r="AP142" s="190">
        <v>0</v>
      </c>
      <c r="AQ142" s="191">
        <v>0</v>
      </c>
      <c r="AR142" s="192">
        <f t="shared" si="115"/>
        <v>0</v>
      </c>
      <c r="AS142" s="194">
        <v>0</v>
      </c>
      <c r="AT142" s="195">
        <f t="shared" si="116"/>
        <v>0</v>
      </c>
      <c r="AU142" s="187">
        <v>0</v>
      </c>
      <c r="AV142" s="188">
        <v>0</v>
      </c>
      <c r="AW142" s="188">
        <f t="shared" si="117"/>
        <v>0</v>
      </c>
      <c r="AX142" s="188">
        <v>0</v>
      </c>
      <c r="AY142" s="188">
        <v>0</v>
      </c>
      <c r="AZ142" s="188">
        <v>0</v>
      </c>
      <c r="BA142" s="188">
        <v>0</v>
      </c>
      <c r="BB142" s="188">
        <f t="shared" si="118"/>
        <v>0</v>
      </c>
      <c r="BC142" s="191">
        <v>0</v>
      </c>
      <c r="BD142" s="188">
        <v>0</v>
      </c>
      <c r="BE142" s="188">
        <v>0</v>
      </c>
      <c r="BF142" s="188">
        <f t="shared" si="119"/>
        <v>0</v>
      </c>
      <c r="BG142" s="188">
        <v>0</v>
      </c>
      <c r="BH142" s="188">
        <v>0</v>
      </c>
      <c r="BI142" s="188">
        <v>0</v>
      </c>
      <c r="BJ142" s="188">
        <v>0</v>
      </c>
      <c r="BK142" s="188">
        <f t="shared" si="120"/>
        <v>0</v>
      </c>
      <c r="BL142" s="188">
        <v>0</v>
      </c>
      <c r="BM142" s="188">
        <v>0</v>
      </c>
      <c r="BN142" s="188">
        <v>0</v>
      </c>
      <c r="BO142" s="188">
        <v>0</v>
      </c>
      <c r="BP142" s="188">
        <v>0</v>
      </c>
      <c r="BQ142" s="188">
        <v>0</v>
      </c>
      <c r="BR142" s="188">
        <v>0</v>
      </c>
      <c r="BS142" s="188">
        <v>0</v>
      </c>
      <c r="BT142" s="188">
        <v>536</v>
      </c>
      <c r="BU142" s="188">
        <v>117</v>
      </c>
      <c r="BV142" s="188">
        <v>2099</v>
      </c>
      <c r="BW142" s="188">
        <f t="shared" si="121"/>
        <v>2752</v>
      </c>
      <c r="BX142" s="188">
        <v>0</v>
      </c>
      <c r="BY142" s="188">
        <v>201412</v>
      </c>
      <c r="BZ142" s="188">
        <f t="shared" si="86"/>
        <v>201412</v>
      </c>
      <c r="CA142" s="188">
        <v>0</v>
      </c>
      <c r="CB142" s="188">
        <v>0</v>
      </c>
      <c r="CC142" s="188">
        <v>0</v>
      </c>
      <c r="CD142" s="189">
        <f t="shared" si="122"/>
        <v>204164</v>
      </c>
      <c r="CE142" s="194">
        <v>204164</v>
      </c>
    </row>
    <row r="143" spans="1:83" s="21" customFormat="1" ht="12" customHeight="1">
      <c r="A143" s="263" t="s">
        <v>195</v>
      </c>
      <c r="B143" s="258">
        <v>0</v>
      </c>
      <c r="C143" s="25">
        <v>0</v>
      </c>
      <c r="D143" s="25">
        <v>0</v>
      </c>
      <c r="E143" s="255">
        <f t="shared" si="111"/>
        <v>0</v>
      </c>
      <c r="F143" s="258">
        <v>0</v>
      </c>
      <c r="G143" s="25">
        <v>0</v>
      </c>
      <c r="H143" s="25">
        <v>0</v>
      </c>
      <c r="I143" s="25">
        <v>0</v>
      </c>
      <c r="J143" s="256">
        <f t="shared" si="112"/>
        <v>0</v>
      </c>
      <c r="K143" s="258">
        <v>0</v>
      </c>
      <c r="L143" s="25">
        <v>0</v>
      </c>
      <c r="M143" s="25">
        <v>0</v>
      </c>
      <c r="N143" s="25">
        <f t="shared" si="113"/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5">
        <v>0</v>
      </c>
      <c r="AB143" s="25">
        <v>0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7">
        <f t="shared" si="114"/>
        <v>0</v>
      </c>
      <c r="AP143" s="258">
        <v>0</v>
      </c>
      <c r="AQ143" s="25">
        <v>0</v>
      </c>
      <c r="AR143" s="256">
        <f t="shared" si="115"/>
        <v>0</v>
      </c>
      <c r="AS143" s="259">
        <v>0</v>
      </c>
      <c r="AT143" s="260">
        <f t="shared" si="116"/>
        <v>0</v>
      </c>
      <c r="AU143" s="253">
        <v>0</v>
      </c>
      <c r="AV143" s="254">
        <v>7</v>
      </c>
      <c r="AW143" s="254">
        <f t="shared" si="117"/>
        <v>7</v>
      </c>
      <c r="AX143" s="254">
        <v>0</v>
      </c>
      <c r="AY143" s="254">
        <v>0</v>
      </c>
      <c r="AZ143" s="254">
        <v>0</v>
      </c>
      <c r="BA143" s="254">
        <v>0</v>
      </c>
      <c r="BB143" s="254">
        <f t="shared" si="118"/>
        <v>0</v>
      </c>
      <c r="BC143" s="25">
        <v>0</v>
      </c>
      <c r="BD143" s="254">
        <v>0</v>
      </c>
      <c r="BE143" s="254">
        <v>0</v>
      </c>
      <c r="BF143" s="254">
        <f t="shared" si="119"/>
        <v>0</v>
      </c>
      <c r="BG143" s="254">
        <v>0</v>
      </c>
      <c r="BH143" s="254">
        <v>0</v>
      </c>
      <c r="BI143" s="254">
        <v>0</v>
      </c>
      <c r="BJ143" s="254">
        <v>0</v>
      </c>
      <c r="BK143" s="254">
        <f t="shared" si="120"/>
        <v>0</v>
      </c>
      <c r="BL143" s="254">
        <v>1303</v>
      </c>
      <c r="BM143" s="254">
        <v>0</v>
      </c>
      <c r="BN143" s="254">
        <v>0</v>
      </c>
      <c r="BO143" s="254">
        <v>0</v>
      </c>
      <c r="BP143" s="254">
        <v>0</v>
      </c>
      <c r="BQ143" s="254">
        <v>0</v>
      </c>
      <c r="BR143" s="254">
        <v>0</v>
      </c>
      <c r="BS143" s="254">
        <v>0</v>
      </c>
      <c r="BT143" s="254">
        <v>769</v>
      </c>
      <c r="BU143" s="254">
        <v>2</v>
      </c>
      <c r="BV143" s="254">
        <v>0</v>
      </c>
      <c r="BW143" s="254">
        <f t="shared" si="121"/>
        <v>771</v>
      </c>
      <c r="BX143" s="254">
        <v>0</v>
      </c>
      <c r="BY143" s="254">
        <v>0</v>
      </c>
      <c r="BZ143" s="254">
        <f t="shared" si="86"/>
        <v>0</v>
      </c>
      <c r="CA143" s="254">
        <v>32139</v>
      </c>
      <c r="CB143" s="254">
        <v>0</v>
      </c>
      <c r="CC143" s="254">
        <v>0</v>
      </c>
      <c r="CD143" s="255">
        <f t="shared" si="122"/>
        <v>34220</v>
      </c>
      <c r="CE143" s="259">
        <v>34220</v>
      </c>
    </row>
    <row r="144" spans="1:83" s="21" customFormat="1" ht="12" customHeight="1">
      <c r="A144" s="186" t="s">
        <v>173</v>
      </c>
      <c r="B144" s="190">
        <v>0</v>
      </c>
      <c r="C144" s="191">
        <v>0</v>
      </c>
      <c r="D144" s="191">
        <v>0</v>
      </c>
      <c r="E144" s="189">
        <f>SUM(B144:D144)</f>
        <v>0</v>
      </c>
      <c r="F144" s="190">
        <v>0</v>
      </c>
      <c r="G144" s="191">
        <v>0</v>
      </c>
      <c r="H144" s="191">
        <v>0</v>
      </c>
      <c r="I144" s="191">
        <v>0</v>
      </c>
      <c r="J144" s="192">
        <f>SUM(F144,G144,H144,I144)</f>
        <v>0</v>
      </c>
      <c r="K144" s="190">
        <v>0</v>
      </c>
      <c r="L144" s="191">
        <v>0</v>
      </c>
      <c r="M144" s="191">
        <v>0</v>
      </c>
      <c r="N144" s="191">
        <f>SUM(K144:M144)</f>
        <v>0</v>
      </c>
      <c r="O144" s="191">
        <v>0</v>
      </c>
      <c r="P144" s="191">
        <v>0</v>
      </c>
      <c r="Q144" s="191">
        <v>0</v>
      </c>
      <c r="R144" s="191">
        <v>0</v>
      </c>
      <c r="S144" s="191">
        <v>0</v>
      </c>
      <c r="T144" s="191">
        <v>0</v>
      </c>
      <c r="U144" s="191">
        <v>0</v>
      </c>
      <c r="V144" s="191">
        <v>0</v>
      </c>
      <c r="W144" s="191">
        <v>0</v>
      </c>
      <c r="X144" s="191">
        <v>0</v>
      </c>
      <c r="Y144" s="191">
        <v>0</v>
      </c>
      <c r="Z144" s="191">
        <v>0</v>
      </c>
      <c r="AA144" s="191">
        <v>0</v>
      </c>
      <c r="AB144" s="191">
        <v>0</v>
      </c>
      <c r="AC144" s="191">
        <v>0</v>
      </c>
      <c r="AD144" s="191">
        <v>0</v>
      </c>
      <c r="AE144" s="191">
        <v>0</v>
      </c>
      <c r="AF144" s="191">
        <v>0</v>
      </c>
      <c r="AG144" s="191">
        <v>0</v>
      </c>
      <c r="AH144" s="191">
        <v>0</v>
      </c>
      <c r="AI144" s="191">
        <v>0</v>
      </c>
      <c r="AJ144" s="191">
        <v>0</v>
      </c>
      <c r="AK144" s="191">
        <v>0</v>
      </c>
      <c r="AL144" s="191">
        <v>0</v>
      </c>
      <c r="AM144" s="191">
        <v>0</v>
      </c>
      <c r="AN144" s="191">
        <v>0</v>
      </c>
      <c r="AO144" s="193">
        <f t="shared" si="114"/>
        <v>0</v>
      </c>
      <c r="AP144" s="190">
        <v>0</v>
      </c>
      <c r="AQ144" s="191">
        <v>0</v>
      </c>
      <c r="AR144" s="192">
        <f>SUM(AP144,AQ144)</f>
        <v>0</v>
      </c>
      <c r="AS144" s="194">
        <v>0</v>
      </c>
      <c r="AT144" s="195">
        <f t="shared" si="116"/>
        <v>0</v>
      </c>
      <c r="AU144" s="187">
        <v>0</v>
      </c>
      <c r="AV144" s="188">
        <v>2998</v>
      </c>
      <c r="AW144" s="188">
        <f>SUM(AU144:AV144)</f>
        <v>2998</v>
      </c>
      <c r="AX144" s="188">
        <v>0</v>
      </c>
      <c r="AY144" s="188">
        <v>0</v>
      </c>
      <c r="AZ144" s="188">
        <v>0</v>
      </c>
      <c r="BA144" s="188">
        <v>0</v>
      </c>
      <c r="BB144" s="188">
        <f>SUM(AX144:BA144)</f>
        <v>0</v>
      </c>
      <c r="BC144" s="191">
        <v>0</v>
      </c>
      <c r="BD144" s="188">
        <v>0</v>
      </c>
      <c r="BE144" s="188">
        <v>218402</v>
      </c>
      <c r="BF144" s="188">
        <f>SUM(BD144:BE144)</f>
        <v>218402</v>
      </c>
      <c r="BG144" s="188">
        <v>0</v>
      </c>
      <c r="BH144" s="188">
        <v>1</v>
      </c>
      <c r="BI144" s="188">
        <v>0</v>
      </c>
      <c r="BJ144" s="188">
        <v>0</v>
      </c>
      <c r="BK144" s="188">
        <f>BG144+BH144+BI144+BJ144</f>
        <v>1</v>
      </c>
      <c r="BL144" s="188">
        <v>0</v>
      </c>
      <c r="BM144" s="188">
        <v>0</v>
      </c>
      <c r="BN144" s="188">
        <v>0</v>
      </c>
      <c r="BO144" s="188">
        <v>0</v>
      </c>
      <c r="BP144" s="188">
        <v>0</v>
      </c>
      <c r="BQ144" s="188">
        <v>0</v>
      </c>
      <c r="BR144" s="188">
        <v>0</v>
      </c>
      <c r="BS144" s="188">
        <v>0</v>
      </c>
      <c r="BT144" s="188">
        <v>362</v>
      </c>
      <c r="BU144" s="188">
        <v>0</v>
      </c>
      <c r="BV144" s="188">
        <v>0</v>
      </c>
      <c r="BW144" s="188">
        <f>BT144+BU144+BV144</f>
        <v>362</v>
      </c>
      <c r="BX144" s="188">
        <v>0</v>
      </c>
      <c r="BY144" s="188">
        <v>0</v>
      </c>
      <c r="BZ144" s="188">
        <f>BX144+BY144</f>
        <v>0</v>
      </c>
      <c r="CA144" s="188">
        <v>0</v>
      </c>
      <c r="CB144" s="188">
        <v>0</v>
      </c>
      <c r="CC144" s="188">
        <v>0</v>
      </c>
      <c r="CD144" s="189">
        <f t="shared" si="122"/>
        <v>221763</v>
      </c>
      <c r="CE144" s="194">
        <v>221763</v>
      </c>
    </row>
    <row r="145" spans="1:83" s="21" customFormat="1" ht="12" customHeight="1">
      <c r="A145" s="263" t="s">
        <v>198</v>
      </c>
      <c r="B145" s="258">
        <v>0</v>
      </c>
      <c r="C145" s="25">
        <v>0</v>
      </c>
      <c r="D145" s="25">
        <v>0</v>
      </c>
      <c r="E145" s="255">
        <f t="shared" si="111"/>
        <v>0</v>
      </c>
      <c r="F145" s="258">
        <v>0</v>
      </c>
      <c r="G145" s="25">
        <v>0</v>
      </c>
      <c r="H145" s="25">
        <v>0</v>
      </c>
      <c r="I145" s="25">
        <v>0</v>
      </c>
      <c r="J145" s="256">
        <f t="shared" si="112"/>
        <v>0</v>
      </c>
      <c r="K145" s="258">
        <v>0</v>
      </c>
      <c r="L145" s="25">
        <v>0</v>
      </c>
      <c r="M145" s="25">
        <v>0</v>
      </c>
      <c r="N145" s="25">
        <f t="shared" si="113"/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7">
        <f t="shared" si="114"/>
        <v>0</v>
      </c>
      <c r="AP145" s="258">
        <v>0</v>
      </c>
      <c r="AQ145" s="25">
        <v>0</v>
      </c>
      <c r="AR145" s="256">
        <f t="shared" si="115"/>
        <v>0</v>
      </c>
      <c r="AS145" s="259">
        <v>0</v>
      </c>
      <c r="AT145" s="260">
        <f t="shared" si="116"/>
        <v>0</v>
      </c>
      <c r="AU145" s="253">
        <v>0</v>
      </c>
      <c r="AV145" s="254">
        <v>100</v>
      </c>
      <c r="AW145" s="254">
        <f t="shared" si="117"/>
        <v>100</v>
      </c>
      <c r="AX145" s="254">
        <v>0</v>
      </c>
      <c r="AY145" s="254">
        <v>0</v>
      </c>
      <c r="AZ145" s="254">
        <v>0</v>
      </c>
      <c r="BA145" s="254">
        <v>0</v>
      </c>
      <c r="BB145" s="254">
        <f t="shared" si="118"/>
        <v>0</v>
      </c>
      <c r="BC145" s="25">
        <v>0</v>
      </c>
      <c r="BD145" s="254">
        <v>0</v>
      </c>
      <c r="BE145" s="254">
        <v>0</v>
      </c>
      <c r="BF145" s="254">
        <f t="shared" si="119"/>
        <v>0</v>
      </c>
      <c r="BG145" s="254">
        <v>0</v>
      </c>
      <c r="BH145" s="254">
        <v>0</v>
      </c>
      <c r="BI145" s="254">
        <v>0</v>
      </c>
      <c r="BJ145" s="254">
        <v>0</v>
      </c>
      <c r="BK145" s="254">
        <f t="shared" si="120"/>
        <v>0</v>
      </c>
      <c r="BL145" s="254">
        <v>0</v>
      </c>
      <c r="BM145" s="254">
        <v>0</v>
      </c>
      <c r="BN145" s="254">
        <v>0</v>
      </c>
      <c r="BO145" s="254">
        <v>0</v>
      </c>
      <c r="BP145" s="254">
        <v>0</v>
      </c>
      <c r="BQ145" s="254">
        <v>0</v>
      </c>
      <c r="BR145" s="254">
        <v>0</v>
      </c>
      <c r="BS145" s="254">
        <v>0</v>
      </c>
      <c r="BT145" s="254">
        <v>0</v>
      </c>
      <c r="BU145" s="254">
        <v>0</v>
      </c>
      <c r="BV145" s="254">
        <v>0</v>
      </c>
      <c r="BW145" s="254">
        <f t="shared" si="121"/>
        <v>0</v>
      </c>
      <c r="BX145" s="254">
        <v>0</v>
      </c>
      <c r="BY145" s="254">
        <v>0</v>
      </c>
      <c r="BZ145" s="254">
        <f t="shared" si="86"/>
        <v>0</v>
      </c>
      <c r="CA145" s="254">
        <v>0</v>
      </c>
      <c r="CB145" s="254">
        <v>42525</v>
      </c>
      <c r="CC145" s="254">
        <v>0</v>
      </c>
      <c r="CD145" s="255">
        <f t="shared" si="122"/>
        <v>42625</v>
      </c>
      <c r="CE145" s="259">
        <v>42625</v>
      </c>
    </row>
    <row r="146" spans="1:83" s="21" customFormat="1" ht="12" customHeight="1">
      <c r="A146" s="186" t="s">
        <v>199</v>
      </c>
      <c r="B146" s="190">
        <v>0</v>
      </c>
      <c r="C146" s="191">
        <v>0</v>
      </c>
      <c r="D146" s="191">
        <v>0</v>
      </c>
      <c r="E146" s="189">
        <f t="shared" si="111"/>
        <v>0</v>
      </c>
      <c r="F146" s="190">
        <v>0</v>
      </c>
      <c r="G146" s="191">
        <v>0</v>
      </c>
      <c r="H146" s="191">
        <v>0</v>
      </c>
      <c r="I146" s="191">
        <v>0</v>
      </c>
      <c r="J146" s="192">
        <f t="shared" si="112"/>
        <v>0</v>
      </c>
      <c r="K146" s="190">
        <v>0</v>
      </c>
      <c r="L146" s="191">
        <v>0</v>
      </c>
      <c r="M146" s="191">
        <v>0</v>
      </c>
      <c r="N146" s="191">
        <f t="shared" si="113"/>
        <v>0</v>
      </c>
      <c r="O146" s="191">
        <v>0</v>
      </c>
      <c r="P146" s="191">
        <v>0</v>
      </c>
      <c r="Q146" s="191">
        <v>0</v>
      </c>
      <c r="R146" s="191">
        <v>0</v>
      </c>
      <c r="S146" s="191">
        <v>0</v>
      </c>
      <c r="T146" s="191">
        <v>0</v>
      </c>
      <c r="U146" s="191">
        <v>0</v>
      </c>
      <c r="V146" s="191">
        <v>0</v>
      </c>
      <c r="W146" s="191">
        <v>0</v>
      </c>
      <c r="X146" s="191">
        <v>0</v>
      </c>
      <c r="Y146" s="191">
        <v>0</v>
      </c>
      <c r="Z146" s="191">
        <v>0</v>
      </c>
      <c r="AA146" s="191">
        <v>0</v>
      </c>
      <c r="AB146" s="191">
        <v>0</v>
      </c>
      <c r="AC146" s="191">
        <v>0</v>
      </c>
      <c r="AD146" s="191">
        <v>0</v>
      </c>
      <c r="AE146" s="191">
        <v>0</v>
      </c>
      <c r="AF146" s="191">
        <v>0</v>
      </c>
      <c r="AG146" s="191">
        <v>0</v>
      </c>
      <c r="AH146" s="191">
        <v>0</v>
      </c>
      <c r="AI146" s="191">
        <v>0</v>
      </c>
      <c r="AJ146" s="191">
        <v>0</v>
      </c>
      <c r="AK146" s="191">
        <v>0</v>
      </c>
      <c r="AL146" s="191">
        <v>0</v>
      </c>
      <c r="AM146" s="191">
        <v>0</v>
      </c>
      <c r="AN146" s="191">
        <v>0</v>
      </c>
      <c r="AO146" s="193">
        <f t="shared" si="114"/>
        <v>0</v>
      </c>
      <c r="AP146" s="190">
        <v>0</v>
      </c>
      <c r="AQ146" s="191">
        <v>0</v>
      </c>
      <c r="AR146" s="192">
        <f t="shared" si="115"/>
        <v>0</v>
      </c>
      <c r="AS146" s="194">
        <v>0</v>
      </c>
      <c r="AT146" s="195">
        <f t="shared" si="116"/>
        <v>0</v>
      </c>
      <c r="AU146" s="187">
        <v>0</v>
      </c>
      <c r="AV146" s="188">
        <v>0</v>
      </c>
      <c r="AW146" s="188">
        <f t="shared" si="117"/>
        <v>0</v>
      </c>
      <c r="AX146" s="188">
        <v>0</v>
      </c>
      <c r="AY146" s="188">
        <v>0</v>
      </c>
      <c r="AZ146" s="188">
        <v>0</v>
      </c>
      <c r="BA146" s="188">
        <v>0</v>
      </c>
      <c r="BB146" s="188">
        <f t="shared" si="118"/>
        <v>0</v>
      </c>
      <c r="BC146" s="191">
        <v>0</v>
      </c>
      <c r="BD146" s="188">
        <v>0</v>
      </c>
      <c r="BE146" s="188">
        <v>0</v>
      </c>
      <c r="BF146" s="188">
        <f t="shared" si="119"/>
        <v>0</v>
      </c>
      <c r="BG146" s="188">
        <v>0</v>
      </c>
      <c r="BH146" s="188">
        <v>0</v>
      </c>
      <c r="BI146" s="188">
        <v>0</v>
      </c>
      <c r="BJ146" s="188">
        <v>0</v>
      </c>
      <c r="BK146" s="188">
        <f t="shared" si="120"/>
        <v>0</v>
      </c>
      <c r="BL146" s="188">
        <v>0</v>
      </c>
      <c r="BM146" s="188">
        <v>0</v>
      </c>
      <c r="BN146" s="188">
        <v>0</v>
      </c>
      <c r="BO146" s="188">
        <v>0</v>
      </c>
      <c r="BP146" s="188">
        <v>0</v>
      </c>
      <c r="BQ146" s="188">
        <v>0</v>
      </c>
      <c r="BR146" s="188">
        <v>0</v>
      </c>
      <c r="BS146" s="188">
        <v>0</v>
      </c>
      <c r="BT146" s="188">
        <v>0</v>
      </c>
      <c r="BU146" s="188">
        <v>0</v>
      </c>
      <c r="BV146" s="188">
        <v>0</v>
      </c>
      <c r="BW146" s="188">
        <f t="shared" si="121"/>
        <v>0</v>
      </c>
      <c r="BX146" s="188">
        <v>0</v>
      </c>
      <c r="BY146" s="188">
        <v>0</v>
      </c>
      <c r="BZ146" s="188">
        <f t="shared" si="86"/>
        <v>0</v>
      </c>
      <c r="CA146" s="188">
        <v>0</v>
      </c>
      <c r="CB146" s="188">
        <v>0</v>
      </c>
      <c r="CC146" s="188">
        <v>58164</v>
      </c>
      <c r="CD146" s="189">
        <f t="shared" si="122"/>
        <v>58164</v>
      </c>
      <c r="CE146" s="194">
        <v>58164</v>
      </c>
    </row>
    <row r="147" spans="1:83" ht="12" customHeight="1">
      <c r="A147" s="267"/>
      <c r="B147" s="268"/>
      <c r="C147" s="269"/>
      <c r="D147" s="269"/>
      <c r="E147" s="270"/>
      <c r="F147" s="268"/>
      <c r="G147" s="269"/>
      <c r="H147" s="269"/>
      <c r="I147" s="269"/>
      <c r="J147" s="270"/>
      <c r="K147" s="268"/>
      <c r="L147" s="269"/>
      <c r="M147" s="269"/>
      <c r="N147" s="269"/>
      <c r="O147" s="269"/>
      <c r="P147" s="269"/>
      <c r="Q147" s="269"/>
      <c r="R147" s="269"/>
      <c r="S147" s="269"/>
      <c r="T147" s="269"/>
      <c r="U147" s="269"/>
      <c r="V147" s="269"/>
      <c r="W147" s="269"/>
      <c r="X147" s="269"/>
      <c r="Y147" s="269"/>
      <c r="Z147" s="269"/>
      <c r="AA147" s="269"/>
      <c r="AB147" s="269"/>
      <c r="AC147" s="269"/>
      <c r="AD147" s="269"/>
      <c r="AE147" s="269"/>
      <c r="AF147" s="269"/>
      <c r="AG147" s="269"/>
      <c r="AH147" s="269"/>
      <c r="AI147" s="269"/>
      <c r="AJ147" s="269"/>
      <c r="AK147" s="269"/>
      <c r="AL147" s="269"/>
      <c r="AM147" s="269"/>
      <c r="AN147" s="269"/>
      <c r="AO147" s="270"/>
      <c r="AP147" s="268"/>
      <c r="AQ147" s="269"/>
      <c r="AR147" s="270"/>
      <c r="AS147" s="271"/>
      <c r="AT147" s="271"/>
      <c r="AU147" s="272"/>
      <c r="AV147" s="273"/>
      <c r="AW147" s="273"/>
      <c r="AX147" s="273"/>
      <c r="AY147" s="273"/>
      <c r="AZ147" s="273"/>
      <c r="BA147" s="273"/>
      <c r="BB147" s="273"/>
      <c r="BC147" s="269"/>
      <c r="BD147" s="273"/>
      <c r="BE147" s="273"/>
      <c r="BF147" s="273"/>
      <c r="BG147" s="273"/>
      <c r="BH147" s="273"/>
      <c r="BI147" s="273"/>
      <c r="BJ147" s="273"/>
      <c r="BK147" s="273"/>
      <c r="BL147" s="273"/>
      <c r="BM147" s="273"/>
      <c r="BN147" s="273"/>
      <c r="BO147" s="273"/>
      <c r="BP147" s="273"/>
      <c r="BQ147" s="273"/>
      <c r="BR147" s="273"/>
      <c r="BS147" s="273"/>
      <c r="BT147" s="273"/>
      <c r="BU147" s="273"/>
      <c r="BV147" s="273"/>
      <c r="BW147" s="273"/>
      <c r="BX147" s="273"/>
      <c r="BY147" s="273"/>
      <c r="BZ147" s="273"/>
      <c r="CA147" s="273"/>
      <c r="CB147" s="273"/>
      <c r="CC147" s="273"/>
      <c r="CD147" s="270"/>
      <c r="CE147" s="271"/>
    </row>
    <row r="148" spans="1:83" ht="12" customHeight="1">
      <c r="A148" s="267"/>
      <c r="B148" s="274"/>
      <c r="C148" s="14"/>
      <c r="D148" s="14"/>
      <c r="E148" s="275"/>
      <c r="F148" s="274"/>
      <c r="G148" s="14"/>
      <c r="H148" s="14"/>
      <c r="I148" s="14"/>
      <c r="J148" s="275"/>
      <c r="K148" s="276"/>
      <c r="L148" s="269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277"/>
      <c r="AD148" s="277"/>
      <c r="AE148" s="277"/>
      <c r="AF148" s="277"/>
      <c r="AG148" s="277"/>
      <c r="AH148" s="277"/>
      <c r="AI148" s="277"/>
      <c r="AJ148" s="277"/>
      <c r="AK148" s="277"/>
      <c r="AL148" s="277"/>
      <c r="AM148" s="277"/>
      <c r="AN148" s="277"/>
      <c r="AO148" s="278"/>
      <c r="AP148" s="274"/>
      <c r="AQ148" s="14"/>
      <c r="AR148" s="278"/>
      <c r="AS148" s="279"/>
      <c r="AT148" s="280"/>
      <c r="AU148" s="274"/>
      <c r="AV148" s="14"/>
      <c r="AW148" s="14"/>
      <c r="AX148" s="14"/>
      <c r="AY148" s="14"/>
      <c r="AZ148" s="14"/>
      <c r="BA148" s="14"/>
      <c r="BB148" s="14"/>
      <c r="BC148" s="277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275"/>
      <c r="CE148" s="279"/>
    </row>
    <row r="149" spans="1:83" ht="12" customHeight="1">
      <c r="A149" s="231" t="s">
        <v>331</v>
      </c>
      <c r="B149" s="281">
        <f t="shared" ref="B149:AG149" si="123">B5</f>
        <v>278711</v>
      </c>
      <c r="C149" s="282">
        <f t="shared" si="123"/>
        <v>125218</v>
      </c>
      <c r="D149" s="282">
        <f t="shared" si="123"/>
        <v>31135</v>
      </c>
      <c r="E149" s="283">
        <f t="shared" si="123"/>
        <v>435064</v>
      </c>
      <c r="F149" s="281">
        <f t="shared" si="123"/>
        <v>19479</v>
      </c>
      <c r="G149" s="282">
        <f t="shared" si="123"/>
        <v>216706</v>
      </c>
      <c r="H149" s="282">
        <f t="shared" si="123"/>
        <v>70975</v>
      </c>
      <c r="I149" s="282">
        <f t="shared" si="123"/>
        <v>11925</v>
      </c>
      <c r="J149" s="283">
        <f t="shared" si="123"/>
        <v>319085</v>
      </c>
      <c r="K149" s="281">
        <f t="shared" si="123"/>
        <v>235142</v>
      </c>
      <c r="L149" s="282">
        <f t="shared" si="123"/>
        <v>48692</v>
      </c>
      <c r="M149" s="282">
        <f t="shared" si="123"/>
        <v>237388</v>
      </c>
      <c r="N149" s="282">
        <f t="shared" si="123"/>
        <v>521222</v>
      </c>
      <c r="O149" s="282">
        <f t="shared" si="123"/>
        <v>71456</v>
      </c>
      <c r="P149" s="282">
        <f t="shared" si="123"/>
        <v>15786</v>
      </c>
      <c r="Q149" s="282">
        <f t="shared" si="123"/>
        <v>48755</v>
      </c>
      <c r="R149" s="282">
        <f t="shared" si="123"/>
        <v>62341</v>
      </c>
      <c r="S149" s="282">
        <f t="shared" si="123"/>
        <v>41241</v>
      </c>
      <c r="T149" s="282">
        <f t="shared" si="123"/>
        <v>28694</v>
      </c>
      <c r="U149" s="282">
        <f t="shared" si="123"/>
        <v>72783</v>
      </c>
      <c r="V149" s="282">
        <f t="shared" si="123"/>
        <v>20852</v>
      </c>
      <c r="W149" s="282">
        <f t="shared" si="123"/>
        <v>364803</v>
      </c>
      <c r="X149" s="282">
        <f t="shared" si="123"/>
        <v>35434</v>
      </c>
      <c r="Y149" s="282">
        <f t="shared" si="123"/>
        <v>135209</v>
      </c>
      <c r="Z149" s="282">
        <f t="shared" si="123"/>
        <v>65030</v>
      </c>
      <c r="AA149" s="282">
        <f t="shared" si="123"/>
        <v>38909</v>
      </c>
      <c r="AB149" s="282">
        <f t="shared" si="123"/>
        <v>56561</v>
      </c>
      <c r="AC149" s="282">
        <f t="shared" si="123"/>
        <v>102769</v>
      </c>
      <c r="AD149" s="282">
        <f t="shared" si="123"/>
        <v>94114</v>
      </c>
      <c r="AE149" s="282">
        <f t="shared" si="123"/>
        <v>108146</v>
      </c>
      <c r="AF149" s="282">
        <f t="shared" si="123"/>
        <v>51102</v>
      </c>
      <c r="AG149" s="282">
        <f t="shared" si="123"/>
        <v>95125</v>
      </c>
      <c r="AH149" s="282">
        <f t="shared" ref="AH149:BM149" si="124">AH5</f>
        <v>90532</v>
      </c>
      <c r="AI149" s="282">
        <f t="shared" si="124"/>
        <v>71474</v>
      </c>
      <c r="AJ149" s="282">
        <f t="shared" si="124"/>
        <v>135525</v>
      </c>
      <c r="AK149" s="282">
        <f t="shared" si="124"/>
        <v>172624</v>
      </c>
      <c r="AL149" s="282">
        <f t="shared" si="124"/>
        <v>80245</v>
      </c>
      <c r="AM149" s="282">
        <f t="shared" si="124"/>
        <v>48758</v>
      </c>
      <c r="AN149" s="282">
        <f t="shared" si="124"/>
        <v>71259</v>
      </c>
      <c r="AO149" s="283">
        <f t="shared" si="124"/>
        <v>2700749</v>
      </c>
      <c r="AP149" s="281">
        <f t="shared" si="124"/>
        <v>211363</v>
      </c>
      <c r="AQ149" s="282">
        <f t="shared" si="124"/>
        <v>60661</v>
      </c>
      <c r="AR149" s="283">
        <f t="shared" si="124"/>
        <v>272024</v>
      </c>
      <c r="AS149" s="284">
        <f t="shared" si="124"/>
        <v>662329</v>
      </c>
      <c r="AT149" s="284">
        <f t="shared" si="124"/>
        <v>3954187</v>
      </c>
      <c r="AU149" s="281">
        <f t="shared" si="124"/>
        <v>149926</v>
      </c>
      <c r="AV149" s="282">
        <f t="shared" si="124"/>
        <v>913319</v>
      </c>
      <c r="AW149" s="282">
        <f t="shared" si="124"/>
        <v>1063245</v>
      </c>
      <c r="AX149" s="282">
        <f t="shared" si="124"/>
        <v>323975</v>
      </c>
      <c r="AY149" s="282">
        <f t="shared" si="124"/>
        <v>17453</v>
      </c>
      <c r="AZ149" s="282">
        <f t="shared" si="124"/>
        <v>37736</v>
      </c>
      <c r="BA149" s="282">
        <f t="shared" si="124"/>
        <v>109823</v>
      </c>
      <c r="BB149" s="282">
        <f t="shared" si="124"/>
        <v>488987</v>
      </c>
      <c r="BC149" s="282">
        <f>BC5</f>
        <v>59450</v>
      </c>
      <c r="BD149" s="282">
        <f t="shared" si="124"/>
        <v>24494</v>
      </c>
      <c r="BE149" s="282">
        <f t="shared" si="124"/>
        <v>219910</v>
      </c>
      <c r="BF149" s="282">
        <f t="shared" si="124"/>
        <v>244404</v>
      </c>
      <c r="BG149" s="282">
        <f t="shared" si="124"/>
        <v>22379</v>
      </c>
      <c r="BH149" s="282">
        <f t="shared" si="124"/>
        <v>43383</v>
      </c>
      <c r="BI149" s="282">
        <f t="shared" si="124"/>
        <v>162308</v>
      </c>
      <c r="BJ149" s="282">
        <f t="shared" si="124"/>
        <v>115472</v>
      </c>
      <c r="BK149" s="282">
        <f t="shared" si="124"/>
        <v>343542</v>
      </c>
      <c r="BL149" s="282">
        <f t="shared" si="124"/>
        <v>505894</v>
      </c>
      <c r="BM149" s="282">
        <f t="shared" si="124"/>
        <v>505800</v>
      </c>
      <c r="BN149" s="282">
        <f t="shared" ref="BN149:CE149" si="125">BN5</f>
        <v>174311</v>
      </c>
      <c r="BO149" s="282">
        <f t="shared" si="125"/>
        <v>72807</v>
      </c>
      <c r="BP149" s="282">
        <f t="shared" si="125"/>
        <v>90927</v>
      </c>
      <c r="BQ149" s="282">
        <f t="shared" si="125"/>
        <v>47146</v>
      </c>
      <c r="BR149" s="282">
        <f t="shared" si="125"/>
        <v>198781</v>
      </c>
      <c r="BS149" s="282">
        <f t="shared" si="125"/>
        <v>37700</v>
      </c>
      <c r="BT149" s="282">
        <f t="shared" si="125"/>
        <v>675619</v>
      </c>
      <c r="BU149" s="282">
        <f t="shared" si="125"/>
        <v>283767</v>
      </c>
      <c r="BV149" s="282">
        <f t="shared" si="125"/>
        <v>166924</v>
      </c>
      <c r="BW149" s="282">
        <f t="shared" si="125"/>
        <v>1126310</v>
      </c>
      <c r="BX149" s="282">
        <f t="shared" si="125"/>
        <v>99725</v>
      </c>
      <c r="BY149" s="282">
        <f t="shared" si="125"/>
        <v>202015</v>
      </c>
      <c r="BZ149" s="282">
        <f t="shared" si="125"/>
        <v>301740</v>
      </c>
      <c r="CA149" s="282">
        <f t="shared" si="125"/>
        <v>35052</v>
      </c>
      <c r="CB149" s="282">
        <f t="shared" si="125"/>
        <v>144093</v>
      </c>
      <c r="CC149" s="282">
        <f t="shared" si="125"/>
        <v>58164</v>
      </c>
      <c r="CD149" s="283">
        <f t="shared" si="125"/>
        <v>5498353</v>
      </c>
      <c r="CE149" s="284">
        <f t="shared" si="125"/>
        <v>9887604</v>
      </c>
    </row>
    <row r="150" spans="1:83" ht="12" customHeight="1">
      <c r="A150" s="285" t="s">
        <v>336</v>
      </c>
      <c r="B150" s="286">
        <f t="shared" ref="B150:AG150" si="126">B99</f>
        <v>49</v>
      </c>
      <c r="C150" s="287">
        <f t="shared" si="126"/>
        <v>122</v>
      </c>
      <c r="D150" s="287">
        <f t="shared" si="126"/>
        <v>41</v>
      </c>
      <c r="E150" s="288">
        <f t="shared" si="126"/>
        <v>212</v>
      </c>
      <c r="F150" s="286">
        <f t="shared" si="126"/>
        <v>86</v>
      </c>
      <c r="G150" s="287">
        <f t="shared" si="126"/>
        <v>630</v>
      </c>
      <c r="H150" s="287">
        <f t="shared" si="126"/>
        <v>291</v>
      </c>
      <c r="I150" s="287">
        <f t="shared" si="126"/>
        <v>14</v>
      </c>
      <c r="J150" s="288">
        <f t="shared" si="126"/>
        <v>1021</v>
      </c>
      <c r="K150" s="286">
        <f t="shared" si="126"/>
        <v>1150</v>
      </c>
      <c r="L150" s="287">
        <f t="shared" si="126"/>
        <v>179</v>
      </c>
      <c r="M150" s="287">
        <f t="shared" si="126"/>
        <v>3052</v>
      </c>
      <c r="N150" s="287">
        <f t="shared" si="126"/>
        <v>4381</v>
      </c>
      <c r="O150" s="287">
        <f t="shared" si="126"/>
        <v>1544</v>
      </c>
      <c r="P150" s="287">
        <f t="shared" si="126"/>
        <v>179</v>
      </c>
      <c r="Q150" s="287">
        <f t="shared" si="126"/>
        <v>684</v>
      </c>
      <c r="R150" s="287">
        <f t="shared" si="126"/>
        <v>563</v>
      </c>
      <c r="S150" s="287">
        <f t="shared" si="126"/>
        <v>583</v>
      </c>
      <c r="T150" s="287">
        <f t="shared" si="126"/>
        <v>824</v>
      </c>
      <c r="U150" s="287">
        <f t="shared" si="126"/>
        <v>1824</v>
      </c>
      <c r="V150" s="287">
        <f t="shared" si="126"/>
        <v>993</v>
      </c>
      <c r="W150" s="287">
        <f t="shared" si="126"/>
        <v>562</v>
      </c>
      <c r="X150" s="287">
        <f t="shared" si="126"/>
        <v>184</v>
      </c>
      <c r="Y150" s="287">
        <f t="shared" si="126"/>
        <v>3208</v>
      </c>
      <c r="Z150" s="287">
        <f t="shared" si="126"/>
        <v>2043</v>
      </c>
      <c r="AA150" s="287">
        <f t="shared" si="126"/>
        <v>469</v>
      </c>
      <c r="AB150" s="287">
        <f t="shared" si="126"/>
        <v>1749</v>
      </c>
      <c r="AC150" s="287">
        <f t="shared" si="126"/>
        <v>2413</v>
      </c>
      <c r="AD150" s="287">
        <f t="shared" si="126"/>
        <v>1626</v>
      </c>
      <c r="AE150" s="287">
        <f t="shared" si="126"/>
        <v>2484</v>
      </c>
      <c r="AF150" s="287">
        <f t="shared" si="126"/>
        <v>2292</v>
      </c>
      <c r="AG150" s="287">
        <f t="shared" si="126"/>
        <v>2465</v>
      </c>
      <c r="AH150" s="287">
        <f t="shared" ref="AH150:BM150" si="127">AH99</f>
        <v>1701</v>
      </c>
      <c r="AI150" s="287">
        <f t="shared" si="127"/>
        <v>2371</v>
      </c>
      <c r="AJ150" s="287">
        <f t="shared" si="127"/>
        <v>4494</v>
      </c>
      <c r="AK150" s="287">
        <f t="shared" si="127"/>
        <v>4319</v>
      </c>
      <c r="AL150" s="287">
        <f t="shared" si="127"/>
        <v>1428</v>
      </c>
      <c r="AM150" s="287">
        <f t="shared" si="127"/>
        <v>821</v>
      </c>
      <c r="AN150" s="287">
        <f t="shared" si="127"/>
        <v>764</v>
      </c>
      <c r="AO150" s="288">
        <f t="shared" si="127"/>
        <v>46968</v>
      </c>
      <c r="AP150" s="286">
        <f t="shared" si="127"/>
        <v>211363</v>
      </c>
      <c r="AQ150" s="287">
        <f t="shared" si="127"/>
        <v>60661</v>
      </c>
      <c r="AR150" s="288">
        <f t="shared" si="127"/>
        <v>272024</v>
      </c>
      <c r="AS150" s="289">
        <f t="shared" si="127"/>
        <v>2070</v>
      </c>
      <c r="AT150" s="289">
        <f t="shared" si="127"/>
        <v>322083</v>
      </c>
      <c r="AU150" s="286">
        <f t="shared" si="127"/>
        <v>149020</v>
      </c>
      <c r="AV150" s="287">
        <f t="shared" si="127"/>
        <v>862939</v>
      </c>
      <c r="AW150" s="287">
        <f t="shared" si="127"/>
        <v>1011959</v>
      </c>
      <c r="AX150" s="287">
        <f t="shared" si="127"/>
        <v>323908</v>
      </c>
      <c r="AY150" s="287">
        <f t="shared" si="127"/>
        <v>17453</v>
      </c>
      <c r="AZ150" s="287">
        <f t="shared" si="127"/>
        <v>37736</v>
      </c>
      <c r="BA150" s="287">
        <f t="shared" si="127"/>
        <v>109823</v>
      </c>
      <c r="BB150" s="287">
        <f t="shared" si="127"/>
        <v>488920</v>
      </c>
      <c r="BC150" s="287">
        <f>BC99</f>
        <v>57450</v>
      </c>
      <c r="BD150" s="287">
        <f t="shared" si="127"/>
        <v>24494</v>
      </c>
      <c r="BE150" s="287">
        <f t="shared" si="127"/>
        <v>219910</v>
      </c>
      <c r="BF150" s="287">
        <f t="shared" si="127"/>
        <v>244404</v>
      </c>
      <c r="BG150" s="287">
        <f t="shared" si="127"/>
        <v>21227</v>
      </c>
      <c r="BH150" s="287">
        <f t="shared" si="127"/>
        <v>43383</v>
      </c>
      <c r="BI150" s="287">
        <f t="shared" si="127"/>
        <v>162308</v>
      </c>
      <c r="BJ150" s="287">
        <f t="shared" si="127"/>
        <v>115262</v>
      </c>
      <c r="BK150" s="287">
        <f t="shared" si="127"/>
        <v>342180</v>
      </c>
      <c r="BL150" s="287">
        <f t="shared" si="127"/>
        <v>505894</v>
      </c>
      <c r="BM150" s="287">
        <f t="shared" si="127"/>
        <v>505800</v>
      </c>
      <c r="BN150" s="287">
        <f t="shared" ref="BN150:CE150" si="128">BN99</f>
        <v>174311</v>
      </c>
      <c r="BO150" s="287">
        <f t="shared" si="128"/>
        <v>72595</v>
      </c>
      <c r="BP150" s="287">
        <f t="shared" si="128"/>
        <v>90927</v>
      </c>
      <c r="BQ150" s="287">
        <f t="shared" si="128"/>
        <v>47054</v>
      </c>
      <c r="BR150" s="287">
        <f t="shared" si="128"/>
        <v>198780</v>
      </c>
      <c r="BS150" s="287">
        <f t="shared" si="128"/>
        <v>37700</v>
      </c>
      <c r="BT150" s="287">
        <f t="shared" si="128"/>
        <v>673605</v>
      </c>
      <c r="BU150" s="287">
        <f t="shared" si="128"/>
        <v>283759</v>
      </c>
      <c r="BV150" s="287">
        <f t="shared" si="128"/>
        <v>166924</v>
      </c>
      <c r="BW150" s="287">
        <f t="shared" si="128"/>
        <v>1124288</v>
      </c>
      <c r="BX150" s="287">
        <f t="shared" si="128"/>
        <v>99725</v>
      </c>
      <c r="BY150" s="287">
        <f t="shared" si="128"/>
        <v>202015</v>
      </c>
      <c r="BZ150" s="287">
        <f t="shared" si="128"/>
        <v>301740</v>
      </c>
      <c r="CA150" s="287">
        <f t="shared" si="128"/>
        <v>35052</v>
      </c>
      <c r="CB150" s="287">
        <f t="shared" si="128"/>
        <v>144093</v>
      </c>
      <c r="CC150" s="287">
        <f t="shared" si="128"/>
        <v>58164</v>
      </c>
      <c r="CD150" s="288">
        <f t="shared" si="128"/>
        <v>5441311</v>
      </c>
      <c r="CE150" s="289">
        <f t="shared" si="128"/>
        <v>5763606</v>
      </c>
    </row>
    <row r="151" spans="1:83" ht="12" customHeight="1">
      <c r="A151" s="263" t="s">
        <v>337</v>
      </c>
      <c r="B151" s="290">
        <f t="shared" ref="B151:AG151" si="129">B100</f>
        <v>23</v>
      </c>
      <c r="C151" s="291">
        <f t="shared" si="129"/>
        <v>13</v>
      </c>
      <c r="D151" s="291">
        <f t="shared" si="129"/>
        <v>29</v>
      </c>
      <c r="E151" s="129">
        <f t="shared" si="129"/>
        <v>65</v>
      </c>
      <c r="F151" s="290">
        <f t="shared" si="129"/>
        <v>81</v>
      </c>
      <c r="G151" s="291">
        <f t="shared" si="129"/>
        <v>582</v>
      </c>
      <c r="H151" s="291">
        <f t="shared" si="129"/>
        <v>20</v>
      </c>
      <c r="I151" s="291">
        <f t="shared" si="129"/>
        <v>3</v>
      </c>
      <c r="J151" s="129">
        <f t="shared" si="129"/>
        <v>686</v>
      </c>
      <c r="K151" s="290">
        <f t="shared" si="129"/>
        <v>902</v>
      </c>
      <c r="L151" s="291">
        <f t="shared" si="129"/>
        <v>141</v>
      </c>
      <c r="M151" s="291">
        <f t="shared" si="129"/>
        <v>2867</v>
      </c>
      <c r="N151" s="291">
        <f t="shared" si="129"/>
        <v>3910</v>
      </c>
      <c r="O151" s="291">
        <f t="shared" si="129"/>
        <v>1510</v>
      </c>
      <c r="P151" s="291">
        <f t="shared" si="129"/>
        <v>110</v>
      </c>
      <c r="Q151" s="291">
        <f t="shared" si="129"/>
        <v>653</v>
      </c>
      <c r="R151" s="291">
        <f t="shared" si="129"/>
        <v>498</v>
      </c>
      <c r="S151" s="291">
        <f t="shared" si="129"/>
        <v>368</v>
      </c>
      <c r="T151" s="291">
        <f t="shared" si="129"/>
        <v>777</v>
      </c>
      <c r="U151" s="291">
        <f t="shared" si="129"/>
        <v>1581</v>
      </c>
      <c r="V151" s="291">
        <f t="shared" si="129"/>
        <v>944</v>
      </c>
      <c r="W151" s="291">
        <f t="shared" si="129"/>
        <v>562</v>
      </c>
      <c r="X151" s="291">
        <f t="shared" si="129"/>
        <v>181</v>
      </c>
      <c r="Y151" s="291">
        <f t="shared" si="129"/>
        <v>2799</v>
      </c>
      <c r="Z151" s="291">
        <f t="shared" si="129"/>
        <v>1330</v>
      </c>
      <c r="AA151" s="291">
        <f t="shared" si="129"/>
        <v>127</v>
      </c>
      <c r="AB151" s="291">
        <f t="shared" si="129"/>
        <v>788</v>
      </c>
      <c r="AC151" s="291">
        <f t="shared" si="129"/>
        <v>2140</v>
      </c>
      <c r="AD151" s="291">
        <f t="shared" si="129"/>
        <v>1441</v>
      </c>
      <c r="AE151" s="291">
        <f t="shared" si="129"/>
        <v>1924</v>
      </c>
      <c r="AF151" s="291">
        <f t="shared" si="129"/>
        <v>2203</v>
      </c>
      <c r="AG151" s="291">
        <f t="shared" si="129"/>
        <v>1959</v>
      </c>
      <c r="AH151" s="291">
        <f t="shared" ref="AH151:BM151" si="130">AH100</f>
        <v>264</v>
      </c>
      <c r="AI151" s="291">
        <f t="shared" si="130"/>
        <v>1585</v>
      </c>
      <c r="AJ151" s="291">
        <f t="shared" si="130"/>
        <v>1446</v>
      </c>
      <c r="AK151" s="291">
        <f t="shared" si="130"/>
        <v>3018</v>
      </c>
      <c r="AL151" s="291">
        <f t="shared" si="130"/>
        <v>1009</v>
      </c>
      <c r="AM151" s="291">
        <f t="shared" si="130"/>
        <v>301</v>
      </c>
      <c r="AN151" s="291">
        <f t="shared" si="130"/>
        <v>652</v>
      </c>
      <c r="AO151" s="129">
        <f t="shared" si="130"/>
        <v>34080</v>
      </c>
      <c r="AP151" s="292">
        <f t="shared" si="130"/>
        <v>3463</v>
      </c>
      <c r="AQ151" s="293">
        <f t="shared" si="130"/>
        <v>527</v>
      </c>
      <c r="AR151" s="129">
        <f t="shared" si="130"/>
        <v>3990</v>
      </c>
      <c r="AS151" s="130">
        <f t="shared" si="130"/>
        <v>1558</v>
      </c>
      <c r="AT151" s="130">
        <f t="shared" si="130"/>
        <v>40314</v>
      </c>
      <c r="AU151" s="290">
        <f t="shared" si="130"/>
        <v>147763</v>
      </c>
      <c r="AV151" s="291">
        <f t="shared" si="130"/>
        <v>838035</v>
      </c>
      <c r="AW151" s="291">
        <f t="shared" si="130"/>
        <v>985798</v>
      </c>
      <c r="AX151" s="291">
        <f t="shared" si="130"/>
        <v>1698</v>
      </c>
      <c r="AY151" s="291">
        <f t="shared" si="130"/>
        <v>391</v>
      </c>
      <c r="AZ151" s="291">
        <f t="shared" si="130"/>
        <v>466</v>
      </c>
      <c r="BA151" s="291">
        <f t="shared" si="130"/>
        <v>816</v>
      </c>
      <c r="BB151" s="291">
        <f t="shared" si="130"/>
        <v>3371</v>
      </c>
      <c r="BC151" s="291">
        <f>BC100</f>
        <v>460</v>
      </c>
      <c r="BD151" s="291">
        <f t="shared" si="130"/>
        <v>433</v>
      </c>
      <c r="BE151" s="291">
        <f t="shared" si="130"/>
        <v>992</v>
      </c>
      <c r="BF151" s="291">
        <f t="shared" si="130"/>
        <v>1425</v>
      </c>
      <c r="BG151" s="291">
        <f t="shared" si="130"/>
        <v>274</v>
      </c>
      <c r="BH151" s="291">
        <f t="shared" si="130"/>
        <v>88</v>
      </c>
      <c r="BI151" s="291">
        <f t="shared" si="130"/>
        <v>141</v>
      </c>
      <c r="BJ151" s="291">
        <f t="shared" si="130"/>
        <v>301</v>
      </c>
      <c r="BK151" s="291">
        <f t="shared" si="130"/>
        <v>804</v>
      </c>
      <c r="BL151" s="291">
        <f t="shared" si="130"/>
        <v>9106</v>
      </c>
      <c r="BM151" s="291">
        <f t="shared" si="130"/>
        <v>505800</v>
      </c>
      <c r="BN151" s="291">
        <f t="shared" ref="BN151:CE151" si="131">BN100</f>
        <v>119</v>
      </c>
      <c r="BO151" s="291">
        <f t="shared" si="131"/>
        <v>1139</v>
      </c>
      <c r="BP151" s="291">
        <f t="shared" si="131"/>
        <v>154</v>
      </c>
      <c r="BQ151" s="291">
        <f t="shared" si="131"/>
        <v>1419</v>
      </c>
      <c r="BR151" s="291">
        <f t="shared" si="131"/>
        <v>1154</v>
      </c>
      <c r="BS151" s="291">
        <f t="shared" si="131"/>
        <v>162</v>
      </c>
      <c r="BT151" s="291">
        <f t="shared" si="131"/>
        <v>633620</v>
      </c>
      <c r="BU151" s="291">
        <f t="shared" si="131"/>
        <v>264864</v>
      </c>
      <c r="BV151" s="291">
        <f t="shared" si="131"/>
        <v>163144</v>
      </c>
      <c r="BW151" s="291">
        <f t="shared" si="131"/>
        <v>1061628</v>
      </c>
      <c r="BX151" s="291">
        <f t="shared" si="131"/>
        <v>275</v>
      </c>
      <c r="BY151" s="291">
        <f t="shared" si="131"/>
        <v>522</v>
      </c>
      <c r="BZ151" s="291">
        <f t="shared" si="131"/>
        <v>797</v>
      </c>
      <c r="CA151" s="291">
        <f t="shared" si="131"/>
        <v>454</v>
      </c>
      <c r="CB151" s="291">
        <f t="shared" si="131"/>
        <v>1248</v>
      </c>
      <c r="CC151" s="291">
        <f t="shared" si="131"/>
        <v>0</v>
      </c>
      <c r="CD151" s="129">
        <f t="shared" si="131"/>
        <v>2575038</v>
      </c>
      <c r="CE151" s="130">
        <f t="shared" si="131"/>
        <v>2615417</v>
      </c>
    </row>
    <row r="152" spans="1:83" ht="12" customHeight="1">
      <c r="A152" s="186" t="s">
        <v>338</v>
      </c>
      <c r="B152" s="294">
        <f t="shared" ref="B152:AG152" si="132">B110</f>
        <v>26</v>
      </c>
      <c r="C152" s="295">
        <f t="shared" si="132"/>
        <v>109</v>
      </c>
      <c r="D152" s="295">
        <f t="shared" si="132"/>
        <v>12</v>
      </c>
      <c r="E152" s="125">
        <f t="shared" si="132"/>
        <v>147</v>
      </c>
      <c r="F152" s="294">
        <f t="shared" si="132"/>
        <v>0</v>
      </c>
      <c r="G152" s="295">
        <f t="shared" si="132"/>
        <v>0</v>
      </c>
      <c r="H152" s="295">
        <f t="shared" si="132"/>
        <v>0</v>
      </c>
      <c r="I152" s="295">
        <f t="shared" si="132"/>
        <v>0</v>
      </c>
      <c r="J152" s="125">
        <f t="shared" si="132"/>
        <v>0</v>
      </c>
      <c r="K152" s="294">
        <f t="shared" si="132"/>
        <v>0</v>
      </c>
      <c r="L152" s="295">
        <f t="shared" si="132"/>
        <v>0</v>
      </c>
      <c r="M152" s="295">
        <f t="shared" si="132"/>
        <v>0</v>
      </c>
      <c r="N152" s="295">
        <f t="shared" si="132"/>
        <v>0</v>
      </c>
      <c r="O152" s="295">
        <f t="shared" si="132"/>
        <v>0</v>
      </c>
      <c r="P152" s="295">
        <f t="shared" si="132"/>
        <v>0</v>
      </c>
      <c r="Q152" s="295">
        <f t="shared" si="132"/>
        <v>0</v>
      </c>
      <c r="R152" s="295">
        <f t="shared" si="132"/>
        <v>0</v>
      </c>
      <c r="S152" s="295">
        <f t="shared" si="132"/>
        <v>0</v>
      </c>
      <c r="T152" s="295">
        <f t="shared" si="132"/>
        <v>0</v>
      </c>
      <c r="U152" s="295">
        <f t="shared" si="132"/>
        <v>0</v>
      </c>
      <c r="V152" s="295">
        <f t="shared" si="132"/>
        <v>0</v>
      </c>
      <c r="W152" s="295">
        <f t="shared" si="132"/>
        <v>0</v>
      </c>
      <c r="X152" s="295">
        <f t="shared" si="132"/>
        <v>0</v>
      </c>
      <c r="Y152" s="295">
        <f t="shared" si="132"/>
        <v>0</v>
      </c>
      <c r="Z152" s="295">
        <f t="shared" si="132"/>
        <v>0</v>
      </c>
      <c r="AA152" s="295">
        <f t="shared" si="132"/>
        <v>0</v>
      </c>
      <c r="AB152" s="295">
        <f t="shared" si="132"/>
        <v>0</v>
      </c>
      <c r="AC152" s="295">
        <f t="shared" si="132"/>
        <v>0</v>
      </c>
      <c r="AD152" s="295">
        <f t="shared" si="132"/>
        <v>0</v>
      </c>
      <c r="AE152" s="295">
        <f t="shared" si="132"/>
        <v>0</v>
      </c>
      <c r="AF152" s="295">
        <f t="shared" si="132"/>
        <v>0</v>
      </c>
      <c r="AG152" s="295">
        <f t="shared" si="132"/>
        <v>0</v>
      </c>
      <c r="AH152" s="295">
        <f t="shared" ref="AH152:BM152" si="133">AH110</f>
        <v>202</v>
      </c>
      <c r="AI152" s="295">
        <f t="shared" si="133"/>
        <v>0</v>
      </c>
      <c r="AJ152" s="295">
        <f t="shared" si="133"/>
        <v>0</v>
      </c>
      <c r="AK152" s="295">
        <f t="shared" si="133"/>
        <v>0</v>
      </c>
      <c r="AL152" s="295">
        <f t="shared" si="133"/>
        <v>0</v>
      </c>
      <c r="AM152" s="295">
        <f t="shared" si="133"/>
        <v>0</v>
      </c>
      <c r="AN152" s="295">
        <f t="shared" si="133"/>
        <v>0</v>
      </c>
      <c r="AO152" s="125">
        <f t="shared" si="133"/>
        <v>202</v>
      </c>
      <c r="AP152" s="296">
        <f t="shared" si="133"/>
        <v>0</v>
      </c>
      <c r="AQ152" s="297">
        <f t="shared" si="133"/>
        <v>60122</v>
      </c>
      <c r="AR152" s="125">
        <f t="shared" si="133"/>
        <v>60122</v>
      </c>
      <c r="AS152" s="126">
        <f t="shared" si="133"/>
        <v>0</v>
      </c>
      <c r="AT152" s="126">
        <f t="shared" si="133"/>
        <v>60324</v>
      </c>
      <c r="AU152" s="294">
        <f t="shared" si="133"/>
        <v>464</v>
      </c>
      <c r="AV152" s="295">
        <f t="shared" si="133"/>
        <v>10066</v>
      </c>
      <c r="AW152" s="295">
        <f t="shared" si="133"/>
        <v>10530</v>
      </c>
      <c r="AX152" s="295">
        <f t="shared" si="133"/>
        <v>311019</v>
      </c>
      <c r="AY152" s="295">
        <f t="shared" si="133"/>
        <v>17062</v>
      </c>
      <c r="AZ152" s="295">
        <f t="shared" si="133"/>
        <v>37270</v>
      </c>
      <c r="BA152" s="295">
        <f t="shared" si="133"/>
        <v>108889</v>
      </c>
      <c r="BB152" s="295">
        <f t="shared" si="133"/>
        <v>474240</v>
      </c>
      <c r="BC152" s="295">
        <f>BC110</f>
        <v>0</v>
      </c>
      <c r="BD152" s="295">
        <f t="shared" si="133"/>
        <v>24061</v>
      </c>
      <c r="BE152" s="295">
        <f t="shared" si="133"/>
        <v>0</v>
      </c>
      <c r="BF152" s="295">
        <f t="shared" si="133"/>
        <v>24061</v>
      </c>
      <c r="BG152" s="295">
        <f t="shared" si="133"/>
        <v>0</v>
      </c>
      <c r="BH152" s="295">
        <f t="shared" si="133"/>
        <v>0</v>
      </c>
      <c r="BI152" s="295">
        <f t="shared" si="133"/>
        <v>0</v>
      </c>
      <c r="BJ152" s="295">
        <f t="shared" si="133"/>
        <v>3</v>
      </c>
      <c r="BK152" s="295">
        <f t="shared" si="133"/>
        <v>3</v>
      </c>
      <c r="BL152" s="295">
        <f t="shared" si="133"/>
        <v>0</v>
      </c>
      <c r="BM152" s="295">
        <f t="shared" si="133"/>
        <v>0</v>
      </c>
      <c r="BN152" s="295">
        <f t="shared" ref="BN152:CE152" si="134">BN110</f>
        <v>0</v>
      </c>
      <c r="BO152" s="295">
        <f t="shared" si="134"/>
        <v>0</v>
      </c>
      <c r="BP152" s="295">
        <f t="shared" si="134"/>
        <v>0</v>
      </c>
      <c r="BQ152" s="295">
        <f t="shared" si="134"/>
        <v>17</v>
      </c>
      <c r="BR152" s="295">
        <f t="shared" si="134"/>
        <v>114684</v>
      </c>
      <c r="BS152" s="295">
        <f t="shared" si="134"/>
        <v>37538</v>
      </c>
      <c r="BT152" s="295">
        <f t="shared" si="134"/>
        <v>8236</v>
      </c>
      <c r="BU152" s="295">
        <f t="shared" si="134"/>
        <v>367</v>
      </c>
      <c r="BV152" s="295">
        <f t="shared" si="134"/>
        <v>2</v>
      </c>
      <c r="BW152" s="295">
        <f t="shared" si="134"/>
        <v>8605</v>
      </c>
      <c r="BX152" s="295">
        <f t="shared" si="134"/>
        <v>0</v>
      </c>
      <c r="BY152" s="295">
        <f t="shared" si="134"/>
        <v>0</v>
      </c>
      <c r="BZ152" s="295">
        <f t="shared" si="134"/>
        <v>0</v>
      </c>
      <c r="CA152" s="295">
        <f t="shared" si="134"/>
        <v>0</v>
      </c>
      <c r="CB152" s="295">
        <f t="shared" si="134"/>
        <v>100216</v>
      </c>
      <c r="CC152" s="295">
        <f t="shared" si="134"/>
        <v>0</v>
      </c>
      <c r="CD152" s="125">
        <f t="shared" si="134"/>
        <v>769894</v>
      </c>
      <c r="CE152" s="126">
        <f t="shared" si="134"/>
        <v>830365</v>
      </c>
    </row>
    <row r="153" spans="1:83" ht="12" customHeight="1">
      <c r="A153" s="263" t="s">
        <v>339</v>
      </c>
      <c r="B153" s="290">
        <f>B124</f>
        <v>0</v>
      </c>
      <c r="C153" s="291">
        <f t="shared" ref="C153:BN153" si="135">C124</f>
        <v>0</v>
      </c>
      <c r="D153" s="291">
        <f t="shared" si="135"/>
        <v>0</v>
      </c>
      <c r="E153" s="129">
        <f t="shared" si="135"/>
        <v>0</v>
      </c>
      <c r="F153" s="290">
        <f t="shared" si="135"/>
        <v>5</v>
      </c>
      <c r="G153" s="291">
        <f t="shared" si="135"/>
        <v>48</v>
      </c>
      <c r="H153" s="291">
        <f t="shared" si="135"/>
        <v>271</v>
      </c>
      <c r="I153" s="291">
        <f t="shared" si="135"/>
        <v>11</v>
      </c>
      <c r="J153" s="129">
        <f t="shared" si="135"/>
        <v>335</v>
      </c>
      <c r="K153" s="290">
        <f t="shared" si="135"/>
        <v>248</v>
      </c>
      <c r="L153" s="291">
        <f t="shared" si="135"/>
        <v>38</v>
      </c>
      <c r="M153" s="291">
        <f t="shared" si="135"/>
        <v>185</v>
      </c>
      <c r="N153" s="291">
        <f t="shared" si="135"/>
        <v>471</v>
      </c>
      <c r="O153" s="291">
        <f t="shared" si="135"/>
        <v>34</v>
      </c>
      <c r="P153" s="291">
        <f t="shared" si="135"/>
        <v>69</v>
      </c>
      <c r="Q153" s="291">
        <f t="shared" si="135"/>
        <v>31</v>
      </c>
      <c r="R153" s="291">
        <f t="shared" si="135"/>
        <v>65</v>
      </c>
      <c r="S153" s="291">
        <f t="shared" si="135"/>
        <v>215</v>
      </c>
      <c r="T153" s="291">
        <f t="shared" si="135"/>
        <v>47</v>
      </c>
      <c r="U153" s="291">
        <f t="shared" si="135"/>
        <v>243</v>
      </c>
      <c r="V153" s="291">
        <f t="shared" si="135"/>
        <v>49</v>
      </c>
      <c r="W153" s="291">
        <f t="shared" si="135"/>
        <v>0</v>
      </c>
      <c r="X153" s="291">
        <f t="shared" si="135"/>
        <v>3</v>
      </c>
      <c r="Y153" s="291">
        <f t="shared" si="135"/>
        <v>409</v>
      </c>
      <c r="Z153" s="291">
        <f t="shared" si="135"/>
        <v>713</v>
      </c>
      <c r="AA153" s="291">
        <f t="shared" si="135"/>
        <v>342</v>
      </c>
      <c r="AB153" s="291">
        <f t="shared" si="135"/>
        <v>961</v>
      </c>
      <c r="AC153" s="291">
        <f t="shared" si="135"/>
        <v>273</v>
      </c>
      <c r="AD153" s="291">
        <f t="shared" si="135"/>
        <v>185</v>
      </c>
      <c r="AE153" s="291">
        <f t="shared" si="135"/>
        <v>560</v>
      </c>
      <c r="AF153" s="291">
        <f t="shared" si="135"/>
        <v>89</v>
      </c>
      <c r="AG153" s="291">
        <f t="shared" si="135"/>
        <v>506</v>
      </c>
      <c r="AH153" s="291">
        <f t="shared" si="135"/>
        <v>1235</v>
      </c>
      <c r="AI153" s="291">
        <f t="shared" si="135"/>
        <v>786</v>
      </c>
      <c r="AJ153" s="291">
        <f t="shared" si="135"/>
        <v>3048</v>
      </c>
      <c r="AK153" s="291">
        <f t="shared" si="135"/>
        <v>1301</v>
      </c>
      <c r="AL153" s="291">
        <f t="shared" si="135"/>
        <v>419</v>
      </c>
      <c r="AM153" s="291">
        <f t="shared" si="135"/>
        <v>520</v>
      </c>
      <c r="AN153" s="291">
        <f t="shared" si="135"/>
        <v>112</v>
      </c>
      <c r="AO153" s="129">
        <f t="shared" si="135"/>
        <v>12686</v>
      </c>
      <c r="AP153" s="292">
        <f t="shared" si="135"/>
        <v>207900</v>
      </c>
      <c r="AQ153" s="293">
        <f t="shared" si="135"/>
        <v>12</v>
      </c>
      <c r="AR153" s="129">
        <f t="shared" si="135"/>
        <v>207912</v>
      </c>
      <c r="AS153" s="130">
        <f t="shared" si="135"/>
        <v>512</v>
      </c>
      <c r="AT153" s="130">
        <f t="shared" si="135"/>
        <v>221445</v>
      </c>
      <c r="AU153" s="290">
        <f t="shared" si="135"/>
        <v>793</v>
      </c>
      <c r="AV153" s="291">
        <f t="shared" si="135"/>
        <v>11733</v>
      </c>
      <c r="AW153" s="291">
        <f t="shared" si="135"/>
        <v>12526</v>
      </c>
      <c r="AX153" s="291">
        <f t="shared" si="135"/>
        <v>11191</v>
      </c>
      <c r="AY153" s="291">
        <f t="shared" si="135"/>
        <v>0</v>
      </c>
      <c r="AZ153" s="291">
        <f t="shared" si="135"/>
        <v>0</v>
      </c>
      <c r="BA153" s="291">
        <f t="shared" si="135"/>
        <v>118</v>
      </c>
      <c r="BB153" s="291">
        <f t="shared" si="135"/>
        <v>11309</v>
      </c>
      <c r="BC153" s="291">
        <f>BC124</f>
        <v>56990</v>
      </c>
      <c r="BD153" s="291">
        <f t="shared" si="135"/>
        <v>0</v>
      </c>
      <c r="BE153" s="291">
        <f t="shared" si="135"/>
        <v>516</v>
      </c>
      <c r="BF153" s="291">
        <f t="shared" si="135"/>
        <v>516</v>
      </c>
      <c r="BG153" s="291">
        <f t="shared" si="135"/>
        <v>20953</v>
      </c>
      <c r="BH153" s="291">
        <f t="shared" si="135"/>
        <v>43294</v>
      </c>
      <c r="BI153" s="291">
        <f t="shared" si="135"/>
        <v>162167</v>
      </c>
      <c r="BJ153" s="291">
        <f t="shared" si="135"/>
        <v>114958</v>
      </c>
      <c r="BK153" s="291">
        <f t="shared" si="135"/>
        <v>341372</v>
      </c>
      <c r="BL153" s="291">
        <f t="shared" si="135"/>
        <v>495485</v>
      </c>
      <c r="BM153" s="291">
        <f t="shared" si="135"/>
        <v>0</v>
      </c>
      <c r="BN153" s="291">
        <f t="shared" si="135"/>
        <v>174192</v>
      </c>
      <c r="BO153" s="291">
        <f t="shared" ref="BO153:CE153" si="136">BO124</f>
        <v>71456</v>
      </c>
      <c r="BP153" s="291">
        <f t="shared" si="136"/>
        <v>90773</v>
      </c>
      <c r="BQ153" s="291">
        <f t="shared" si="136"/>
        <v>45618</v>
      </c>
      <c r="BR153" s="291">
        <f t="shared" si="136"/>
        <v>54</v>
      </c>
      <c r="BS153" s="291">
        <f t="shared" si="136"/>
        <v>0</v>
      </c>
      <c r="BT153" s="291">
        <f t="shared" si="136"/>
        <v>27314</v>
      </c>
      <c r="BU153" s="291">
        <f t="shared" si="136"/>
        <v>17625</v>
      </c>
      <c r="BV153" s="291">
        <f t="shared" si="136"/>
        <v>1679</v>
      </c>
      <c r="BW153" s="291">
        <f t="shared" si="136"/>
        <v>46618</v>
      </c>
      <c r="BX153" s="291">
        <f t="shared" si="136"/>
        <v>1167</v>
      </c>
      <c r="BY153" s="291">
        <f t="shared" si="136"/>
        <v>81</v>
      </c>
      <c r="BZ153" s="291">
        <f t="shared" si="136"/>
        <v>1248</v>
      </c>
      <c r="CA153" s="291">
        <f t="shared" si="136"/>
        <v>2459</v>
      </c>
      <c r="CB153" s="291">
        <f t="shared" si="136"/>
        <v>104</v>
      </c>
      <c r="CC153" s="291">
        <f t="shared" si="136"/>
        <v>0</v>
      </c>
      <c r="CD153" s="129">
        <f t="shared" si="136"/>
        <v>1350720</v>
      </c>
      <c r="CE153" s="130">
        <f t="shared" si="136"/>
        <v>1572165</v>
      </c>
    </row>
    <row r="154" spans="1:83" ht="12" customHeight="1">
      <c r="A154" s="186" t="s">
        <v>340</v>
      </c>
      <c r="B154" s="294">
        <f>B138</f>
        <v>0</v>
      </c>
      <c r="C154" s="295">
        <f t="shared" ref="C154:BN154" si="137">C138</f>
        <v>0</v>
      </c>
      <c r="D154" s="295">
        <f t="shared" si="137"/>
        <v>0</v>
      </c>
      <c r="E154" s="125">
        <f t="shared" si="137"/>
        <v>0</v>
      </c>
      <c r="F154" s="294">
        <f t="shared" si="137"/>
        <v>0</v>
      </c>
      <c r="G154" s="295">
        <f t="shared" si="137"/>
        <v>0</v>
      </c>
      <c r="H154" s="295">
        <f t="shared" si="137"/>
        <v>0</v>
      </c>
      <c r="I154" s="295">
        <f t="shared" si="137"/>
        <v>0</v>
      </c>
      <c r="J154" s="125">
        <f t="shared" si="137"/>
        <v>0</v>
      </c>
      <c r="K154" s="294">
        <f t="shared" si="137"/>
        <v>0</v>
      </c>
      <c r="L154" s="295">
        <f t="shared" si="137"/>
        <v>0</v>
      </c>
      <c r="M154" s="295">
        <f t="shared" si="137"/>
        <v>0</v>
      </c>
      <c r="N154" s="295">
        <f t="shared" si="137"/>
        <v>0</v>
      </c>
      <c r="O154" s="295">
        <f t="shared" si="137"/>
        <v>0</v>
      </c>
      <c r="P154" s="295">
        <f t="shared" si="137"/>
        <v>0</v>
      </c>
      <c r="Q154" s="295">
        <f t="shared" si="137"/>
        <v>0</v>
      </c>
      <c r="R154" s="295">
        <f t="shared" si="137"/>
        <v>0</v>
      </c>
      <c r="S154" s="295">
        <f t="shared" si="137"/>
        <v>0</v>
      </c>
      <c r="T154" s="295">
        <f t="shared" si="137"/>
        <v>0</v>
      </c>
      <c r="U154" s="295">
        <f t="shared" si="137"/>
        <v>0</v>
      </c>
      <c r="V154" s="295">
        <f t="shared" si="137"/>
        <v>0</v>
      </c>
      <c r="W154" s="295">
        <f t="shared" si="137"/>
        <v>0</v>
      </c>
      <c r="X154" s="295">
        <f t="shared" si="137"/>
        <v>0</v>
      </c>
      <c r="Y154" s="295">
        <f t="shared" si="137"/>
        <v>0</v>
      </c>
      <c r="Z154" s="295">
        <f t="shared" si="137"/>
        <v>0</v>
      </c>
      <c r="AA154" s="295">
        <f t="shared" si="137"/>
        <v>0</v>
      </c>
      <c r="AB154" s="295">
        <f t="shared" si="137"/>
        <v>0</v>
      </c>
      <c r="AC154" s="295">
        <f t="shared" si="137"/>
        <v>0</v>
      </c>
      <c r="AD154" s="295">
        <f t="shared" si="137"/>
        <v>0</v>
      </c>
      <c r="AE154" s="295">
        <f t="shared" si="137"/>
        <v>0</v>
      </c>
      <c r="AF154" s="295">
        <f t="shared" si="137"/>
        <v>0</v>
      </c>
      <c r="AG154" s="295">
        <f t="shared" si="137"/>
        <v>0</v>
      </c>
      <c r="AH154" s="295">
        <f t="shared" si="137"/>
        <v>0</v>
      </c>
      <c r="AI154" s="295">
        <f t="shared" si="137"/>
        <v>0</v>
      </c>
      <c r="AJ154" s="295">
        <f t="shared" si="137"/>
        <v>0</v>
      </c>
      <c r="AK154" s="295">
        <f t="shared" si="137"/>
        <v>0</v>
      </c>
      <c r="AL154" s="295">
        <f t="shared" si="137"/>
        <v>0</v>
      </c>
      <c r="AM154" s="295">
        <f t="shared" si="137"/>
        <v>0</v>
      </c>
      <c r="AN154" s="295">
        <f t="shared" si="137"/>
        <v>0</v>
      </c>
      <c r="AO154" s="125">
        <f t="shared" si="137"/>
        <v>0</v>
      </c>
      <c r="AP154" s="296">
        <f t="shared" si="137"/>
        <v>0</v>
      </c>
      <c r="AQ154" s="297">
        <f t="shared" si="137"/>
        <v>0</v>
      </c>
      <c r="AR154" s="125">
        <f t="shared" si="137"/>
        <v>0</v>
      </c>
      <c r="AS154" s="126">
        <f t="shared" si="137"/>
        <v>0</v>
      </c>
      <c r="AT154" s="126">
        <f t="shared" si="137"/>
        <v>0</v>
      </c>
      <c r="AU154" s="294">
        <f t="shared" si="137"/>
        <v>0</v>
      </c>
      <c r="AV154" s="295">
        <f t="shared" si="137"/>
        <v>3105</v>
      </c>
      <c r="AW154" s="295">
        <f t="shared" si="137"/>
        <v>3105</v>
      </c>
      <c r="AX154" s="295">
        <f t="shared" si="137"/>
        <v>0</v>
      </c>
      <c r="AY154" s="295">
        <f t="shared" si="137"/>
        <v>0</v>
      </c>
      <c r="AZ154" s="295">
        <f t="shared" si="137"/>
        <v>0</v>
      </c>
      <c r="BA154" s="295">
        <f t="shared" si="137"/>
        <v>0</v>
      </c>
      <c r="BB154" s="295">
        <f t="shared" si="137"/>
        <v>0</v>
      </c>
      <c r="BC154" s="295">
        <f>BC138</f>
        <v>0</v>
      </c>
      <c r="BD154" s="295">
        <f t="shared" si="137"/>
        <v>0</v>
      </c>
      <c r="BE154" s="295">
        <f t="shared" si="137"/>
        <v>218402</v>
      </c>
      <c r="BF154" s="295">
        <f t="shared" si="137"/>
        <v>218402</v>
      </c>
      <c r="BG154" s="295">
        <f t="shared" si="137"/>
        <v>0</v>
      </c>
      <c r="BH154" s="295">
        <f t="shared" si="137"/>
        <v>1</v>
      </c>
      <c r="BI154" s="295">
        <f t="shared" si="137"/>
        <v>0</v>
      </c>
      <c r="BJ154" s="295">
        <f t="shared" si="137"/>
        <v>0</v>
      </c>
      <c r="BK154" s="295">
        <f t="shared" si="137"/>
        <v>1</v>
      </c>
      <c r="BL154" s="295">
        <f t="shared" si="137"/>
        <v>1303</v>
      </c>
      <c r="BM154" s="295">
        <f t="shared" si="137"/>
        <v>0</v>
      </c>
      <c r="BN154" s="295">
        <f t="shared" si="137"/>
        <v>0</v>
      </c>
      <c r="BO154" s="295">
        <f t="shared" ref="BO154:CE154" si="138">BO138</f>
        <v>0</v>
      </c>
      <c r="BP154" s="295">
        <f t="shared" si="138"/>
        <v>0</v>
      </c>
      <c r="BQ154" s="295">
        <f t="shared" si="138"/>
        <v>0</v>
      </c>
      <c r="BR154" s="295">
        <f t="shared" si="138"/>
        <v>82888</v>
      </c>
      <c r="BS154" s="295">
        <f t="shared" si="138"/>
        <v>0</v>
      </c>
      <c r="BT154" s="295">
        <f t="shared" si="138"/>
        <v>4435</v>
      </c>
      <c r="BU154" s="295">
        <f t="shared" si="138"/>
        <v>903</v>
      </c>
      <c r="BV154" s="295">
        <f t="shared" si="138"/>
        <v>2099</v>
      </c>
      <c r="BW154" s="295">
        <f t="shared" si="138"/>
        <v>7437</v>
      </c>
      <c r="BX154" s="295">
        <f t="shared" si="138"/>
        <v>98283</v>
      </c>
      <c r="BY154" s="295">
        <f t="shared" si="138"/>
        <v>201412</v>
      </c>
      <c r="BZ154" s="295">
        <f t="shared" si="138"/>
        <v>299695</v>
      </c>
      <c r="CA154" s="295">
        <f t="shared" si="138"/>
        <v>32139</v>
      </c>
      <c r="CB154" s="295">
        <f t="shared" si="138"/>
        <v>42525</v>
      </c>
      <c r="CC154" s="295">
        <f t="shared" si="138"/>
        <v>58164</v>
      </c>
      <c r="CD154" s="125">
        <f t="shared" si="138"/>
        <v>745659</v>
      </c>
      <c r="CE154" s="126">
        <f t="shared" si="138"/>
        <v>745659</v>
      </c>
    </row>
    <row r="155" spans="1:83" ht="12" customHeight="1">
      <c r="A155" s="298"/>
      <c r="B155" s="272"/>
      <c r="C155" s="273"/>
      <c r="D155" s="273"/>
      <c r="E155" s="106"/>
      <c r="F155" s="272"/>
      <c r="G155" s="273"/>
      <c r="H155" s="273"/>
      <c r="I155" s="273"/>
      <c r="J155" s="106"/>
      <c r="K155" s="272"/>
      <c r="L155" s="273"/>
      <c r="M155" s="273"/>
      <c r="N155" s="273"/>
      <c r="O155" s="273"/>
      <c r="P155" s="273"/>
      <c r="Q155" s="273"/>
      <c r="R155" s="273"/>
      <c r="S155" s="273"/>
      <c r="T155" s="273"/>
      <c r="U155" s="273"/>
      <c r="V155" s="273"/>
      <c r="W155" s="273"/>
      <c r="X155" s="273"/>
      <c r="Y155" s="273"/>
      <c r="Z155" s="273"/>
      <c r="AA155" s="273"/>
      <c r="AB155" s="273"/>
      <c r="AC155" s="273"/>
      <c r="AD155" s="273"/>
      <c r="AE155" s="273"/>
      <c r="AF155" s="273"/>
      <c r="AG155" s="273"/>
      <c r="AH155" s="273"/>
      <c r="AI155" s="273"/>
      <c r="AJ155" s="273"/>
      <c r="AK155" s="273"/>
      <c r="AL155" s="273"/>
      <c r="AM155" s="273"/>
      <c r="AN155" s="273"/>
      <c r="AO155" s="106"/>
      <c r="AP155" s="299"/>
      <c r="AQ155" s="7"/>
      <c r="AR155" s="106"/>
      <c r="AS155" s="110"/>
      <c r="AT155" s="110"/>
      <c r="AU155" s="272"/>
      <c r="AV155" s="273"/>
      <c r="AW155" s="273"/>
      <c r="AX155" s="273"/>
      <c r="AY155" s="273"/>
      <c r="AZ155" s="273"/>
      <c r="BA155" s="273"/>
      <c r="BB155" s="273"/>
      <c r="BC155" s="273"/>
      <c r="BD155" s="273"/>
      <c r="BE155" s="273"/>
      <c r="BF155" s="273"/>
      <c r="BG155" s="273"/>
      <c r="BH155" s="273"/>
      <c r="BI155" s="273"/>
      <c r="BJ155" s="273"/>
      <c r="BK155" s="273"/>
      <c r="BL155" s="273"/>
      <c r="BM155" s="273"/>
      <c r="BN155" s="273"/>
      <c r="BO155" s="273"/>
      <c r="BP155" s="273"/>
      <c r="BQ155" s="273"/>
      <c r="BR155" s="273"/>
      <c r="BS155" s="273"/>
      <c r="BT155" s="273"/>
      <c r="BU155" s="273"/>
      <c r="BV155" s="273"/>
      <c r="BW155" s="273"/>
      <c r="BX155" s="273"/>
      <c r="BY155" s="273"/>
      <c r="BZ155" s="273"/>
      <c r="CA155" s="273"/>
      <c r="CB155" s="273"/>
      <c r="CC155" s="273"/>
      <c r="CD155" s="106"/>
      <c r="CE155" s="110"/>
    </row>
    <row r="156" spans="1:83" ht="12" customHeight="1">
      <c r="A156" s="261" t="s">
        <v>341</v>
      </c>
      <c r="B156" s="300">
        <f>SUM(B157:B160)</f>
        <v>1</v>
      </c>
      <c r="C156" s="301">
        <f t="shared" ref="C156:BN156" si="139">SUM(C157:C160)</f>
        <v>1</v>
      </c>
      <c r="D156" s="301">
        <f t="shared" si="139"/>
        <v>1</v>
      </c>
      <c r="E156" s="302">
        <f t="shared" si="139"/>
        <v>1</v>
      </c>
      <c r="F156" s="300">
        <f t="shared" si="139"/>
        <v>1</v>
      </c>
      <c r="G156" s="301">
        <f t="shared" si="139"/>
        <v>1</v>
      </c>
      <c r="H156" s="301">
        <f t="shared" si="139"/>
        <v>1</v>
      </c>
      <c r="I156" s="301">
        <f t="shared" si="139"/>
        <v>1</v>
      </c>
      <c r="J156" s="302">
        <f t="shared" si="139"/>
        <v>1</v>
      </c>
      <c r="K156" s="300">
        <f t="shared" si="139"/>
        <v>1</v>
      </c>
      <c r="L156" s="301">
        <f t="shared" si="139"/>
        <v>1</v>
      </c>
      <c r="M156" s="301">
        <f t="shared" si="139"/>
        <v>1</v>
      </c>
      <c r="N156" s="301">
        <f t="shared" si="139"/>
        <v>1</v>
      </c>
      <c r="O156" s="301">
        <f t="shared" si="139"/>
        <v>1</v>
      </c>
      <c r="P156" s="301">
        <f t="shared" si="139"/>
        <v>1</v>
      </c>
      <c r="Q156" s="301">
        <f t="shared" si="139"/>
        <v>1</v>
      </c>
      <c r="R156" s="301">
        <f t="shared" si="139"/>
        <v>1</v>
      </c>
      <c r="S156" s="301">
        <f t="shared" si="139"/>
        <v>1</v>
      </c>
      <c r="T156" s="301">
        <f t="shared" si="139"/>
        <v>1</v>
      </c>
      <c r="U156" s="301">
        <f t="shared" si="139"/>
        <v>1</v>
      </c>
      <c r="V156" s="301">
        <f t="shared" si="139"/>
        <v>1</v>
      </c>
      <c r="W156" s="301">
        <f t="shared" si="139"/>
        <v>1</v>
      </c>
      <c r="X156" s="301">
        <f t="shared" si="139"/>
        <v>1</v>
      </c>
      <c r="Y156" s="301">
        <f t="shared" si="139"/>
        <v>1</v>
      </c>
      <c r="Z156" s="301">
        <f t="shared" si="139"/>
        <v>1</v>
      </c>
      <c r="AA156" s="301">
        <f t="shared" si="139"/>
        <v>1</v>
      </c>
      <c r="AB156" s="301">
        <f t="shared" si="139"/>
        <v>1</v>
      </c>
      <c r="AC156" s="301">
        <f t="shared" si="139"/>
        <v>1</v>
      </c>
      <c r="AD156" s="301">
        <f t="shared" si="139"/>
        <v>1</v>
      </c>
      <c r="AE156" s="301">
        <f t="shared" si="139"/>
        <v>1</v>
      </c>
      <c r="AF156" s="301">
        <f t="shared" si="139"/>
        <v>1</v>
      </c>
      <c r="AG156" s="301">
        <f t="shared" si="139"/>
        <v>1</v>
      </c>
      <c r="AH156" s="301">
        <f t="shared" si="139"/>
        <v>1</v>
      </c>
      <c r="AI156" s="301">
        <f t="shared" si="139"/>
        <v>1</v>
      </c>
      <c r="AJ156" s="301">
        <f t="shared" si="139"/>
        <v>1</v>
      </c>
      <c r="AK156" s="301">
        <f t="shared" si="139"/>
        <v>1</v>
      </c>
      <c r="AL156" s="301">
        <f t="shared" si="139"/>
        <v>1</v>
      </c>
      <c r="AM156" s="301">
        <f t="shared" si="139"/>
        <v>1</v>
      </c>
      <c r="AN156" s="301">
        <f t="shared" si="139"/>
        <v>1</v>
      </c>
      <c r="AO156" s="302">
        <f t="shared" si="139"/>
        <v>1</v>
      </c>
      <c r="AP156" s="300">
        <f t="shared" si="139"/>
        <v>1</v>
      </c>
      <c r="AQ156" s="301">
        <f t="shared" si="139"/>
        <v>1</v>
      </c>
      <c r="AR156" s="302">
        <f t="shared" si="139"/>
        <v>1</v>
      </c>
      <c r="AS156" s="303">
        <f t="shared" si="139"/>
        <v>1</v>
      </c>
      <c r="AT156" s="303">
        <f t="shared" si="139"/>
        <v>1</v>
      </c>
      <c r="AU156" s="300">
        <f t="shared" si="139"/>
        <v>1</v>
      </c>
      <c r="AV156" s="301">
        <f t="shared" si="139"/>
        <v>1</v>
      </c>
      <c r="AW156" s="301">
        <f t="shared" si="139"/>
        <v>1</v>
      </c>
      <c r="AX156" s="301">
        <f t="shared" si="139"/>
        <v>1</v>
      </c>
      <c r="AY156" s="301">
        <f t="shared" si="139"/>
        <v>1</v>
      </c>
      <c r="AZ156" s="301">
        <f t="shared" si="139"/>
        <v>1</v>
      </c>
      <c r="BA156" s="301">
        <f t="shared" si="139"/>
        <v>1</v>
      </c>
      <c r="BB156" s="301">
        <f t="shared" si="139"/>
        <v>1</v>
      </c>
      <c r="BC156" s="301">
        <f>SUM(BC157:BC160)</f>
        <v>1</v>
      </c>
      <c r="BD156" s="301">
        <f t="shared" si="139"/>
        <v>1</v>
      </c>
      <c r="BE156" s="301">
        <f t="shared" si="139"/>
        <v>1</v>
      </c>
      <c r="BF156" s="301">
        <f t="shared" si="139"/>
        <v>1</v>
      </c>
      <c r="BG156" s="301">
        <f t="shared" si="139"/>
        <v>1</v>
      </c>
      <c r="BH156" s="301">
        <f t="shared" si="139"/>
        <v>0.99999999999999989</v>
      </c>
      <c r="BI156" s="301">
        <f t="shared" si="139"/>
        <v>1</v>
      </c>
      <c r="BJ156" s="301">
        <f t="shared" si="139"/>
        <v>1</v>
      </c>
      <c r="BK156" s="301">
        <f t="shared" si="139"/>
        <v>1</v>
      </c>
      <c r="BL156" s="301">
        <f t="shared" si="139"/>
        <v>1</v>
      </c>
      <c r="BM156" s="301">
        <f t="shared" si="139"/>
        <v>1</v>
      </c>
      <c r="BN156" s="301">
        <f t="shared" si="139"/>
        <v>1</v>
      </c>
      <c r="BO156" s="301">
        <f t="shared" ref="BO156:CE156" si="140">SUM(BO157:BO160)</f>
        <v>1</v>
      </c>
      <c r="BP156" s="301">
        <f t="shared" si="140"/>
        <v>1</v>
      </c>
      <c r="BQ156" s="301">
        <f t="shared" si="140"/>
        <v>1</v>
      </c>
      <c r="BR156" s="301">
        <f t="shared" si="140"/>
        <v>1</v>
      </c>
      <c r="BS156" s="301">
        <f t="shared" si="140"/>
        <v>1</v>
      </c>
      <c r="BT156" s="301">
        <f t="shared" si="140"/>
        <v>1</v>
      </c>
      <c r="BU156" s="301">
        <f t="shared" si="140"/>
        <v>1</v>
      </c>
      <c r="BV156" s="301">
        <f t="shared" si="140"/>
        <v>1</v>
      </c>
      <c r="BW156" s="301">
        <f t="shared" si="140"/>
        <v>1</v>
      </c>
      <c r="BX156" s="301">
        <f t="shared" si="140"/>
        <v>1</v>
      </c>
      <c r="BY156" s="301">
        <f t="shared" si="140"/>
        <v>1</v>
      </c>
      <c r="BZ156" s="301">
        <f t="shared" si="140"/>
        <v>1</v>
      </c>
      <c r="CA156" s="301">
        <f t="shared" si="140"/>
        <v>1</v>
      </c>
      <c r="CB156" s="301">
        <f t="shared" si="140"/>
        <v>1</v>
      </c>
      <c r="CC156" s="301">
        <f t="shared" si="140"/>
        <v>1</v>
      </c>
      <c r="CD156" s="302">
        <f t="shared" si="140"/>
        <v>1</v>
      </c>
      <c r="CE156" s="303">
        <f t="shared" si="140"/>
        <v>1</v>
      </c>
    </row>
    <row r="157" spans="1:83" ht="12" customHeight="1">
      <c r="A157" s="263" t="s">
        <v>337</v>
      </c>
      <c r="B157" s="304">
        <f t="shared" ref="B157:AG157" si="141">B101</f>
        <v>0.46938775510204084</v>
      </c>
      <c r="C157" s="305">
        <f t="shared" si="141"/>
        <v>0.10655737704918032</v>
      </c>
      <c r="D157" s="305">
        <f t="shared" si="141"/>
        <v>0.70731707317073167</v>
      </c>
      <c r="E157" s="306">
        <f t="shared" si="141"/>
        <v>0.30660377358490565</v>
      </c>
      <c r="F157" s="304">
        <f t="shared" si="141"/>
        <v>0.94186046511627908</v>
      </c>
      <c r="G157" s="305">
        <f t="shared" si="141"/>
        <v>0.92380952380952386</v>
      </c>
      <c r="H157" s="305">
        <f t="shared" si="141"/>
        <v>6.8728522336769765E-2</v>
      </c>
      <c r="I157" s="305">
        <f t="shared" si="141"/>
        <v>0.21428571428571427</v>
      </c>
      <c r="J157" s="306">
        <f t="shared" si="141"/>
        <v>0.67189030362389812</v>
      </c>
      <c r="K157" s="304">
        <f t="shared" si="141"/>
        <v>0.78434782608695652</v>
      </c>
      <c r="L157" s="305">
        <f t="shared" si="141"/>
        <v>0.78770949720670391</v>
      </c>
      <c r="M157" s="305">
        <f t="shared" si="141"/>
        <v>0.93938401048492792</v>
      </c>
      <c r="N157" s="305">
        <f t="shared" si="141"/>
        <v>0.89249029901848898</v>
      </c>
      <c r="O157" s="305">
        <f t="shared" si="141"/>
        <v>0.977979274611399</v>
      </c>
      <c r="P157" s="305">
        <f t="shared" si="141"/>
        <v>0.61452513966480449</v>
      </c>
      <c r="Q157" s="305">
        <f t="shared" si="141"/>
        <v>0.95467836257309946</v>
      </c>
      <c r="R157" s="305">
        <f t="shared" si="141"/>
        <v>0.88454706927175841</v>
      </c>
      <c r="S157" s="305">
        <f t="shared" si="141"/>
        <v>0.63121783876500859</v>
      </c>
      <c r="T157" s="305">
        <f t="shared" si="141"/>
        <v>0.94296116504854366</v>
      </c>
      <c r="U157" s="305">
        <f t="shared" si="141"/>
        <v>0.86677631578947367</v>
      </c>
      <c r="V157" s="305">
        <f t="shared" si="141"/>
        <v>0.95065458207452169</v>
      </c>
      <c r="W157" s="305">
        <f t="shared" si="141"/>
        <v>1</v>
      </c>
      <c r="X157" s="305">
        <f t="shared" si="141"/>
        <v>0.98369565217391308</v>
      </c>
      <c r="Y157" s="305">
        <f t="shared" si="141"/>
        <v>0.87250623441396513</v>
      </c>
      <c r="Z157" s="305">
        <f t="shared" si="141"/>
        <v>0.6510034263338228</v>
      </c>
      <c r="AA157" s="305">
        <f t="shared" si="141"/>
        <v>0.27078891257995735</v>
      </c>
      <c r="AB157" s="305">
        <f t="shared" si="141"/>
        <v>0.45054316752429963</v>
      </c>
      <c r="AC157" s="305">
        <f t="shared" si="141"/>
        <v>0.88686282635723168</v>
      </c>
      <c r="AD157" s="305">
        <f t="shared" si="141"/>
        <v>0.88622386223862237</v>
      </c>
      <c r="AE157" s="305">
        <f t="shared" si="141"/>
        <v>0.77455716586151369</v>
      </c>
      <c r="AF157" s="305">
        <f t="shared" si="141"/>
        <v>0.96116928446771377</v>
      </c>
      <c r="AG157" s="305">
        <f t="shared" si="141"/>
        <v>0.79472616632860038</v>
      </c>
      <c r="AH157" s="305">
        <f t="shared" ref="AH157:BM157" si="142">AH101</f>
        <v>0.15520282186948853</v>
      </c>
      <c r="AI157" s="305">
        <f t="shared" si="142"/>
        <v>0.66849430619991568</v>
      </c>
      <c r="AJ157" s="305">
        <f t="shared" si="142"/>
        <v>0.32176234979973295</v>
      </c>
      <c r="AK157" s="305">
        <f t="shared" si="142"/>
        <v>0.69877286408890948</v>
      </c>
      <c r="AL157" s="305">
        <f t="shared" si="142"/>
        <v>0.70658263305322133</v>
      </c>
      <c r="AM157" s="305">
        <f t="shared" si="142"/>
        <v>0.36662606577344703</v>
      </c>
      <c r="AN157" s="305">
        <f t="shared" si="142"/>
        <v>0.8534031413612565</v>
      </c>
      <c r="AO157" s="307">
        <f t="shared" si="142"/>
        <v>0.7256004087889627</v>
      </c>
      <c r="AP157" s="308">
        <f t="shared" si="142"/>
        <v>1.6384135350084924E-2</v>
      </c>
      <c r="AQ157" s="309">
        <f t="shared" si="142"/>
        <v>8.6876246682382422E-3</v>
      </c>
      <c r="AR157" s="307">
        <f t="shared" si="142"/>
        <v>1.4667823427344646E-2</v>
      </c>
      <c r="AS157" s="310">
        <f t="shared" si="142"/>
        <v>0.75265700483091791</v>
      </c>
      <c r="AT157" s="310">
        <f t="shared" si="142"/>
        <v>0.12516649435083504</v>
      </c>
      <c r="AU157" s="304">
        <f t="shared" si="142"/>
        <v>0.99156489061870889</v>
      </c>
      <c r="AV157" s="305">
        <f t="shared" si="142"/>
        <v>0.97114048617573201</v>
      </c>
      <c r="AW157" s="305">
        <f t="shared" si="142"/>
        <v>0.97414816212909816</v>
      </c>
      <c r="AX157" s="305">
        <f t="shared" si="142"/>
        <v>5.2422292749793155E-3</v>
      </c>
      <c r="AY157" s="305">
        <f t="shared" si="142"/>
        <v>2.240302526786226E-2</v>
      </c>
      <c r="AZ157" s="305">
        <f t="shared" si="142"/>
        <v>1.2348950604197583E-2</v>
      </c>
      <c r="BA157" s="305">
        <f t="shared" si="142"/>
        <v>7.4301375850231739E-3</v>
      </c>
      <c r="BB157" s="305">
        <f t="shared" si="142"/>
        <v>6.894788513458234E-3</v>
      </c>
      <c r="BC157" s="305">
        <f>BC101</f>
        <v>8.0069625761531767E-3</v>
      </c>
      <c r="BD157" s="305">
        <f t="shared" si="142"/>
        <v>1.7677798644566017E-2</v>
      </c>
      <c r="BE157" s="305">
        <f t="shared" si="142"/>
        <v>4.5109362921195032E-3</v>
      </c>
      <c r="BF157" s="305">
        <f t="shared" si="142"/>
        <v>5.8305101389502624E-3</v>
      </c>
      <c r="BG157" s="305">
        <f t="shared" si="142"/>
        <v>1.2908088754887644E-2</v>
      </c>
      <c r="BH157" s="305">
        <f t="shared" si="142"/>
        <v>2.0284443215084248E-3</v>
      </c>
      <c r="BI157" s="305">
        <f t="shared" si="142"/>
        <v>8.6871873228676344E-4</v>
      </c>
      <c r="BJ157" s="305">
        <f t="shared" si="142"/>
        <v>2.611441758775659E-3</v>
      </c>
      <c r="BK157" s="305">
        <f t="shared" si="142"/>
        <v>2.3496405400666317E-3</v>
      </c>
      <c r="BL157" s="305">
        <f t="shared" si="142"/>
        <v>1.7999818143721806E-2</v>
      </c>
      <c r="BM157" s="305">
        <f t="shared" si="142"/>
        <v>1</v>
      </c>
      <c r="BN157" s="305">
        <f t="shared" ref="BN157:CE157" si="143">BN101</f>
        <v>6.826878395511471E-4</v>
      </c>
      <c r="BO157" s="305">
        <f t="shared" si="143"/>
        <v>1.5689785797919967E-2</v>
      </c>
      <c r="BP157" s="305">
        <f t="shared" si="143"/>
        <v>1.6936663477294972E-3</v>
      </c>
      <c r="BQ157" s="305">
        <f t="shared" si="143"/>
        <v>3.0156841076210313E-2</v>
      </c>
      <c r="BR157" s="305">
        <f t="shared" si="143"/>
        <v>5.8054130194184527E-3</v>
      </c>
      <c r="BS157" s="305">
        <f t="shared" si="143"/>
        <v>4.2970822281167111E-3</v>
      </c>
      <c r="BT157" s="305">
        <f t="shared" si="143"/>
        <v>0.94064028622115337</v>
      </c>
      <c r="BU157" s="305">
        <f t="shared" si="143"/>
        <v>0.93341180367847365</v>
      </c>
      <c r="BV157" s="305">
        <f t="shared" si="143"/>
        <v>0.97735496393568333</v>
      </c>
      <c r="BW157" s="305">
        <f t="shared" si="143"/>
        <v>0.94426694939374967</v>
      </c>
      <c r="BX157" s="305">
        <f t="shared" si="143"/>
        <v>2.7575833542241163E-3</v>
      </c>
      <c r="BY157" s="305">
        <f t="shared" si="143"/>
        <v>2.5839665371383313E-3</v>
      </c>
      <c r="BZ157" s="305">
        <f t="shared" si="143"/>
        <v>2.6413468549081991E-3</v>
      </c>
      <c r="CA157" s="305">
        <f t="shared" si="143"/>
        <v>1.2952185324660505E-2</v>
      </c>
      <c r="CB157" s="305">
        <f t="shared" si="143"/>
        <v>8.6610730569840304E-3</v>
      </c>
      <c r="CC157" s="305">
        <f t="shared" si="143"/>
        <v>0</v>
      </c>
      <c r="CD157" s="307">
        <f t="shared" si="143"/>
        <v>0.4732385265242145</v>
      </c>
      <c r="CE157" s="311">
        <f t="shared" si="143"/>
        <v>0.453781365346625</v>
      </c>
    </row>
    <row r="158" spans="1:83" ht="12" customHeight="1">
      <c r="A158" s="186" t="s">
        <v>338</v>
      </c>
      <c r="B158" s="312">
        <f t="shared" ref="B158:AG158" si="144">B111</f>
        <v>0.53061224489795922</v>
      </c>
      <c r="C158" s="313">
        <f t="shared" si="144"/>
        <v>0.89344262295081966</v>
      </c>
      <c r="D158" s="313">
        <f t="shared" si="144"/>
        <v>0.29268292682926828</v>
      </c>
      <c r="E158" s="314">
        <f t="shared" si="144"/>
        <v>0.69339622641509435</v>
      </c>
      <c r="F158" s="312">
        <f t="shared" si="144"/>
        <v>0</v>
      </c>
      <c r="G158" s="313">
        <f t="shared" si="144"/>
        <v>0</v>
      </c>
      <c r="H158" s="313">
        <f t="shared" si="144"/>
        <v>0</v>
      </c>
      <c r="I158" s="313">
        <f t="shared" si="144"/>
        <v>0</v>
      </c>
      <c r="J158" s="314">
        <f t="shared" si="144"/>
        <v>0</v>
      </c>
      <c r="K158" s="312">
        <f t="shared" si="144"/>
        <v>0</v>
      </c>
      <c r="L158" s="313">
        <f t="shared" si="144"/>
        <v>0</v>
      </c>
      <c r="M158" s="313">
        <f t="shared" si="144"/>
        <v>0</v>
      </c>
      <c r="N158" s="313">
        <f t="shared" si="144"/>
        <v>0</v>
      </c>
      <c r="O158" s="313">
        <f t="shared" si="144"/>
        <v>0</v>
      </c>
      <c r="P158" s="313">
        <f t="shared" si="144"/>
        <v>0</v>
      </c>
      <c r="Q158" s="313">
        <f t="shared" si="144"/>
        <v>0</v>
      </c>
      <c r="R158" s="313">
        <f t="shared" si="144"/>
        <v>0</v>
      </c>
      <c r="S158" s="313">
        <f t="shared" si="144"/>
        <v>0</v>
      </c>
      <c r="T158" s="313">
        <f t="shared" si="144"/>
        <v>0</v>
      </c>
      <c r="U158" s="313">
        <f t="shared" si="144"/>
        <v>0</v>
      </c>
      <c r="V158" s="313">
        <f t="shared" si="144"/>
        <v>0</v>
      </c>
      <c r="W158" s="313">
        <f t="shared" si="144"/>
        <v>0</v>
      </c>
      <c r="X158" s="313">
        <f t="shared" si="144"/>
        <v>0</v>
      </c>
      <c r="Y158" s="313">
        <f t="shared" si="144"/>
        <v>0</v>
      </c>
      <c r="Z158" s="313">
        <f t="shared" si="144"/>
        <v>0</v>
      </c>
      <c r="AA158" s="313">
        <f t="shared" si="144"/>
        <v>0</v>
      </c>
      <c r="AB158" s="313">
        <f t="shared" si="144"/>
        <v>0</v>
      </c>
      <c r="AC158" s="313">
        <f t="shared" si="144"/>
        <v>0</v>
      </c>
      <c r="AD158" s="313">
        <f t="shared" si="144"/>
        <v>0</v>
      </c>
      <c r="AE158" s="313">
        <f t="shared" si="144"/>
        <v>0</v>
      </c>
      <c r="AF158" s="313">
        <f t="shared" si="144"/>
        <v>0</v>
      </c>
      <c r="AG158" s="313">
        <f t="shared" si="144"/>
        <v>0</v>
      </c>
      <c r="AH158" s="313">
        <f t="shared" ref="AH158:BM158" si="145">AH111</f>
        <v>0.11875367430922987</v>
      </c>
      <c r="AI158" s="313">
        <f t="shared" si="145"/>
        <v>0</v>
      </c>
      <c r="AJ158" s="313">
        <f t="shared" si="145"/>
        <v>0</v>
      </c>
      <c r="AK158" s="313">
        <f t="shared" si="145"/>
        <v>0</v>
      </c>
      <c r="AL158" s="313">
        <f t="shared" si="145"/>
        <v>0</v>
      </c>
      <c r="AM158" s="313">
        <f t="shared" si="145"/>
        <v>0</v>
      </c>
      <c r="AN158" s="313">
        <f t="shared" si="145"/>
        <v>0</v>
      </c>
      <c r="AO158" s="315">
        <f t="shared" si="145"/>
        <v>4.3008005450519502E-3</v>
      </c>
      <c r="AP158" s="316">
        <f t="shared" si="145"/>
        <v>0</v>
      </c>
      <c r="AQ158" s="317">
        <f t="shared" si="145"/>
        <v>0.99111455465620413</v>
      </c>
      <c r="AR158" s="315">
        <f t="shared" si="145"/>
        <v>0.22101726318266035</v>
      </c>
      <c r="AS158" s="318">
        <f t="shared" si="145"/>
        <v>0</v>
      </c>
      <c r="AT158" s="318">
        <f t="shared" si="145"/>
        <v>0.18729333743165583</v>
      </c>
      <c r="AU158" s="312">
        <f t="shared" si="145"/>
        <v>3.1136760166420615E-3</v>
      </c>
      <c r="AV158" s="313">
        <f t="shared" si="145"/>
        <v>1.1664787429934213E-2</v>
      </c>
      <c r="AW158" s="313">
        <f t="shared" si="145"/>
        <v>1.0405559909047698E-2</v>
      </c>
      <c r="AX158" s="313">
        <f t="shared" si="145"/>
        <v>0.96020783679316346</v>
      </c>
      <c r="AY158" s="313">
        <f t="shared" si="145"/>
        <v>0.97759697473213769</v>
      </c>
      <c r="AZ158" s="313">
        <f t="shared" si="145"/>
        <v>0.98765104939580239</v>
      </c>
      <c r="BA158" s="313">
        <f t="shared" si="145"/>
        <v>0.99149540624459354</v>
      </c>
      <c r="BB158" s="313">
        <f t="shared" si="145"/>
        <v>0.96997463797758321</v>
      </c>
      <c r="BC158" s="313">
        <f>BC111</f>
        <v>0</v>
      </c>
      <c r="BD158" s="313">
        <f t="shared" si="145"/>
        <v>0.98232220135543402</v>
      </c>
      <c r="BE158" s="313">
        <f t="shared" si="145"/>
        <v>0</v>
      </c>
      <c r="BF158" s="313">
        <f t="shared" si="145"/>
        <v>9.8447652247917378E-2</v>
      </c>
      <c r="BG158" s="313">
        <f t="shared" si="145"/>
        <v>0</v>
      </c>
      <c r="BH158" s="313">
        <f t="shared" si="145"/>
        <v>0</v>
      </c>
      <c r="BI158" s="313">
        <f t="shared" si="145"/>
        <v>0</v>
      </c>
      <c r="BJ158" s="313">
        <f t="shared" si="145"/>
        <v>2.6027658725338792E-5</v>
      </c>
      <c r="BK158" s="313">
        <f t="shared" si="145"/>
        <v>8.7673154480098197E-6</v>
      </c>
      <c r="BL158" s="313">
        <f t="shared" si="145"/>
        <v>0</v>
      </c>
      <c r="BM158" s="313">
        <f t="shared" si="145"/>
        <v>0</v>
      </c>
      <c r="BN158" s="313">
        <f t="shared" ref="BN158:CE158" si="146">BN111</f>
        <v>0</v>
      </c>
      <c r="BO158" s="313">
        <f t="shared" si="146"/>
        <v>0</v>
      </c>
      <c r="BP158" s="313">
        <f t="shared" si="146"/>
        <v>0</v>
      </c>
      <c r="BQ158" s="313">
        <f t="shared" si="146"/>
        <v>3.6128703192077186E-4</v>
      </c>
      <c r="BR158" s="313">
        <f t="shared" si="146"/>
        <v>0.57693932991246599</v>
      </c>
      <c r="BS158" s="313">
        <f t="shared" si="146"/>
        <v>0.99570291777188324</v>
      </c>
      <c r="BT158" s="313">
        <f t="shared" si="146"/>
        <v>1.2226750098351408E-2</v>
      </c>
      <c r="BU158" s="313">
        <f t="shared" si="146"/>
        <v>1.2933510478962782E-3</v>
      </c>
      <c r="BV158" s="313">
        <f t="shared" si="146"/>
        <v>1.1981500563130526E-5</v>
      </c>
      <c r="BW158" s="313">
        <f t="shared" si="146"/>
        <v>7.6537328513690446E-3</v>
      </c>
      <c r="BX158" s="313">
        <f t="shared" si="146"/>
        <v>0</v>
      </c>
      <c r="BY158" s="313">
        <f t="shared" si="146"/>
        <v>0</v>
      </c>
      <c r="BZ158" s="313">
        <f t="shared" si="146"/>
        <v>0</v>
      </c>
      <c r="CA158" s="313">
        <f t="shared" si="146"/>
        <v>0</v>
      </c>
      <c r="CB158" s="313">
        <f t="shared" si="146"/>
        <v>0.6954952704156343</v>
      </c>
      <c r="CC158" s="313">
        <f t="shared" si="146"/>
        <v>0</v>
      </c>
      <c r="CD158" s="315">
        <f t="shared" si="146"/>
        <v>0.14149053417457669</v>
      </c>
      <c r="CE158" s="319">
        <f t="shared" si="146"/>
        <v>0.14407039620681913</v>
      </c>
    </row>
    <row r="159" spans="1:83" ht="12" customHeight="1">
      <c r="A159" s="263" t="s">
        <v>339</v>
      </c>
      <c r="B159" s="304">
        <f>B125</f>
        <v>0</v>
      </c>
      <c r="C159" s="305">
        <f t="shared" ref="C159:BN159" si="147">C125</f>
        <v>0</v>
      </c>
      <c r="D159" s="305">
        <f t="shared" si="147"/>
        <v>0</v>
      </c>
      <c r="E159" s="306">
        <f t="shared" si="147"/>
        <v>0</v>
      </c>
      <c r="F159" s="304">
        <f t="shared" si="147"/>
        <v>5.8139534883720929E-2</v>
      </c>
      <c r="G159" s="305">
        <f t="shared" si="147"/>
        <v>7.6190476190476197E-2</v>
      </c>
      <c r="H159" s="305">
        <f t="shared" si="147"/>
        <v>0.93127147766323026</v>
      </c>
      <c r="I159" s="305">
        <f t="shared" si="147"/>
        <v>0.7857142857142857</v>
      </c>
      <c r="J159" s="306">
        <f t="shared" si="147"/>
        <v>0.32810969637610188</v>
      </c>
      <c r="K159" s="304">
        <f t="shared" si="147"/>
        <v>0.21565217391304348</v>
      </c>
      <c r="L159" s="305">
        <f t="shared" si="147"/>
        <v>0.21229050279329609</v>
      </c>
      <c r="M159" s="305">
        <f t="shared" si="147"/>
        <v>6.0615989515072084E-2</v>
      </c>
      <c r="N159" s="305">
        <f t="shared" si="147"/>
        <v>0.10750970098151107</v>
      </c>
      <c r="O159" s="305">
        <f t="shared" si="147"/>
        <v>2.2020725388601035E-2</v>
      </c>
      <c r="P159" s="305">
        <f t="shared" si="147"/>
        <v>0.38547486033519551</v>
      </c>
      <c r="Q159" s="305">
        <f t="shared" si="147"/>
        <v>4.5321637426900582E-2</v>
      </c>
      <c r="R159" s="305">
        <f t="shared" si="147"/>
        <v>0.11545293072824156</v>
      </c>
      <c r="S159" s="305">
        <f t="shared" si="147"/>
        <v>0.36878216123499141</v>
      </c>
      <c r="T159" s="305">
        <f t="shared" si="147"/>
        <v>5.7038834951456313E-2</v>
      </c>
      <c r="U159" s="305">
        <f t="shared" si="147"/>
        <v>0.13322368421052633</v>
      </c>
      <c r="V159" s="305">
        <f t="shared" si="147"/>
        <v>4.9345417925478349E-2</v>
      </c>
      <c r="W159" s="305">
        <f t="shared" si="147"/>
        <v>0</v>
      </c>
      <c r="X159" s="305">
        <f t="shared" si="147"/>
        <v>1.6304347826086956E-2</v>
      </c>
      <c r="Y159" s="305">
        <f t="shared" si="147"/>
        <v>0.12749376558603492</v>
      </c>
      <c r="Z159" s="305">
        <f t="shared" si="147"/>
        <v>0.3489965736661772</v>
      </c>
      <c r="AA159" s="305">
        <f t="shared" si="147"/>
        <v>0.72921108742004259</v>
      </c>
      <c r="AB159" s="305">
        <f t="shared" si="147"/>
        <v>0.54945683247570043</v>
      </c>
      <c r="AC159" s="305">
        <f t="shared" si="147"/>
        <v>0.11313717364276833</v>
      </c>
      <c r="AD159" s="305">
        <f t="shared" si="147"/>
        <v>0.11377613776137761</v>
      </c>
      <c r="AE159" s="305">
        <f t="shared" si="147"/>
        <v>0.22544283413848631</v>
      </c>
      <c r="AF159" s="305">
        <f t="shared" si="147"/>
        <v>3.883071553228621E-2</v>
      </c>
      <c r="AG159" s="305">
        <f t="shared" si="147"/>
        <v>0.20527383367139959</v>
      </c>
      <c r="AH159" s="305">
        <f t="shared" si="147"/>
        <v>0.72604350382128158</v>
      </c>
      <c r="AI159" s="305">
        <f t="shared" si="147"/>
        <v>0.33150569380008438</v>
      </c>
      <c r="AJ159" s="305">
        <f t="shared" si="147"/>
        <v>0.67823765020026705</v>
      </c>
      <c r="AK159" s="305">
        <f t="shared" si="147"/>
        <v>0.30122713591109052</v>
      </c>
      <c r="AL159" s="305">
        <f t="shared" si="147"/>
        <v>0.29341736694677872</v>
      </c>
      <c r="AM159" s="305">
        <f t="shared" si="147"/>
        <v>0.63337393422655297</v>
      </c>
      <c r="AN159" s="305">
        <f t="shared" si="147"/>
        <v>0.14659685863874344</v>
      </c>
      <c r="AO159" s="307">
        <f t="shared" si="147"/>
        <v>0.27009879066598536</v>
      </c>
      <c r="AP159" s="308">
        <f t="shared" si="147"/>
        <v>0.98361586464991513</v>
      </c>
      <c r="AQ159" s="309">
        <f t="shared" si="147"/>
        <v>1.9782067555760703E-4</v>
      </c>
      <c r="AR159" s="307">
        <f t="shared" si="147"/>
        <v>0.76431491338999502</v>
      </c>
      <c r="AS159" s="310">
        <f t="shared" si="147"/>
        <v>0.24734299516908212</v>
      </c>
      <c r="AT159" s="310">
        <f t="shared" si="147"/>
        <v>0.68754016821750918</v>
      </c>
      <c r="AU159" s="304">
        <f t="shared" si="147"/>
        <v>5.3214333646490405E-3</v>
      </c>
      <c r="AV159" s="305">
        <f t="shared" si="147"/>
        <v>1.359655780999584E-2</v>
      </c>
      <c r="AW159" s="305">
        <f t="shared" si="147"/>
        <v>1.2377971834827301E-2</v>
      </c>
      <c r="AX159" s="305">
        <f t="shared" si="147"/>
        <v>3.4549933931857194E-2</v>
      </c>
      <c r="AY159" s="305">
        <f t="shared" si="147"/>
        <v>0</v>
      </c>
      <c r="AZ159" s="305">
        <f t="shared" si="147"/>
        <v>0</v>
      </c>
      <c r="BA159" s="305">
        <f t="shared" si="147"/>
        <v>1.074456170383253E-3</v>
      </c>
      <c r="BB159" s="305">
        <f t="shared" si="147"/>
        <v>2.3130573508958519E-2</v>
      </c>
      <c r="BC159" s="305">
        <f>BC125</f>
        <v>0.99199303742384681</v>
      </c>
      <c r="BD159" s="305">
        <f t="shared" si="147"/>
        <v>0</v>
      </c>
      <c r="BE159" s="305">
        <f t="shared" si="147"/>
        <v>2.3464144422718383E-3</v>
      </c>
      <c r="BF159" s="305">
        <f t="shared" si="147"/>
        <v>2.1112584082093582E-3</v>
      </c>
      <c r="BG159" s="305">
        <f t="shared" si="147"/>
        <v>0.98709191124511231</v>
      </c>
      <c r="BH159" s="305">
        <f t="shared" si="147"/>
        <v>0.99794850517483802</v>
      </c>
      <c r="BI159" s="305">
        <f t="shared" si="147"/>
        <v>0.99913128126771322</v>
      </c>
      <c r="BJ159" s="305">
        <f t="shared" si="147"/>
        <v>0.99736253058249902</v>
      </c>
      <c r="BK159" s="305">
        <f t="shared" si="147"/>
        <v>0.99763866970600268</v>
      </c>
      <c r="BL159" s="305">
        <f t="shared" si="147"/>
        <v>0.97942454348144081</v>
      </c>
      <c r="BM159" s="305">
        <f t="shared" si="147"/>
        <v>0</v>
      </c>
      <c r="BN159" s="305">
        <f t="shared" si="147"/>
        <v>0.99931731216044883</v>
      </c>
      <c r="BO159" s="305">
        <f t="shared" ref="BO159:CE159" si="148">BO125</f>
        <v>0.98431021420207998</v>
      </c>
      <c r="BP159" s="305">
        <f t="shared" si="148"/>
        <v>0.99830633365227051</v>
      </c>
      <c r="BQ159" s="305">
        <f t="shared" si="148"/>
        <v>0.96948187189186896</v>
      </c>
      <c r="BR159" s="305">
        <f t="shared" si="148"/>
        <v>2.716571083610021E-4</v>
      </c>
      <c r="BS159" s="305">
        <f t="shared" si="148"/>
        <v>0</v>
      </c>
      <c r="BT159" s="305">
        <f t="shared" si="148"/>
        <v>4.0548986423794363E-2</v>
      </c>
      <c r="BU159" s="305">
        <f t="shared" si="148"/>
        <v>6.2112567354691832E-2</v>
      </c>
      <c r="BV159" s="305">
        <f t="shared" si="148"/>
        <v>1.0058469722748077E-2</v>
      </c>
      <c r="BW159" s="305">
        <f t="shared" si="148"/>
        <v>4.1464464621164682E-2</v>
      </c>
      <c r="BX159" s="305">
        <f t="shared" si="148"/>
        <v>1.1702180997743795E-2</v>
      </c>
      <c r="BY159" s="305">
        <f t="shared" si="148"/>
        <v>4.0096032472836178E-4</v>
      </c>
      <c r="BZ159" s="305">
        <f t="shared" si="148"/>
        <v>4.1360111354145955E-3</v>
      </c>
      <c r="CA159" s="305">
        <f t="shared" si="148"/>
        <v>7.015291566815017E-2</v>
      </c>
      <c r="CB159" s="305">
        <f t="shared" si="148"/>
        <v>7.2175608808200257E-4</v>
      </c>
      <c r="CC159" s="305">
        <f t="shared" si="148"/>
        <v>0</v>
      </c>
      <c r="CD159" s="307">
        <f t="shared" si="148"/>
        <v>0.24823429500721425</v>
      </c>
      <c r="CE159" s="311">
        <f t="shared" si="148"/>
        <v>0.27277454426968117</v>
      </c>
    </row>
    <row r="160" spans="1:83" ht="12" customHeight="1" thickBot="1">
      <c r="A160" s="320" t="s">
        <v>340</v>
      </c>
      <c r="B160" s="321">
        <f>B139</f>
        <v>0</v>
      </c>
      <c r="C160" s="322">
        <f t="shared" ref="C160:BN160" si="149">C139</f>
        <v>0</v>
      </c>
      <c r="D160" s="322">
        <f t="shared" si="149"/>
        <v>0</v>
      </c>
      <c r="E160" s="323">
        <f t="shared" si="149"/>
        <v>0</v>
      </c>
      <c r="F160" s="321">
        <f t="shared" si="149"/>
        <v>0</v>
      </c>
      <c r="G160" s="322">
        <f t="shared" si="149"/>
        <v>0</v>
      </c>
      <c r="H160" s="322">
        <f t="shared" si="149"/>
        <v>0</v>
      </c>
      <c r="I160" s="322">
        <f t="shared" si="149"/>
        <v>0</v>
      </c>
      <c r="J160" s="323">
        <f t="shared" si="149"/>
        <v>0</v>
      </c>
      <c r="K160" s="321">
        <f t="shared" si="149"/>
        <v>0</v>
      </c>
      <c r="L160" s="322">
        <f t="shared" si="149"/>
        <v>0</v>
      </c>
      <c r="M160" s="322">
        <f t="shared" si="149"/>
        <v>0</v>
      </c>
      <c r="N160" s="322">
        <f t="shared" si="149"/>
        <v>0</v>
      </c>
      <c r="O160" s="322">
        <f t="shared" si="149"/>
        <v>0</v>
      </c>
      <c r="P160" s="322">
        <f t="shared" si="149"/>
        <v>0</v>
      </c>
      <c r="Q160" s="322">
        <f t="shared" si="149"/>
        <v>0</v>
      </c>
      <c r="R160" s="322">
        <f t="shared" si="149"/>
        <v>0</v>
      </c>
      <c r="S160" s="322">
        <f t="shared" si="149"/>
        <v>0</v>
      </c>
      <c r="T160" s="322">
        <f t="shared" si="149"/>
        <v>0</v>
      </c>
      <c r="U160" s="322">
        <f t="shared" si="149"/>
        <v>0</v>
      </c>
      <c r="V160" s="322">
        <f t="shared" si="149"/>
        <v>0</v>
      </c>
      <c r="W160" s="322">
        <f t="shared" si="149"/>
        <v>0</v>
      </c>
      <c r="X160" s="322">
        <f t="shared" si="149"/>
        <v>0</v>
      </c>
      <c r="Y160" s="322">
        <f t="shared" si="149"/>
        <v>0</v>
      </c>
      <c r="Z160" s="322">
        <f t="shared" si="149"/>
        <v>0</v>
      </c>
      <c r="AA160" s="322">
        <f t="shared" si="149"/>
        <v>0</v>
      </c>
      <c r="AB160" s="322">
        <f t="shared" si="149"/>
        <v>0</v>
      </c>
      <c r="AC160" s="322">
        <f t="shared" si="149"/>
        <v>0</v>
      </c>
      <c r="AD160" s="322">
        <f t="shared" si="149"/>
        <v>0</v>
      </c>
      <c r="AE160" s="322">
        <f t="shared" si="149"/>
        <v>0</v>
      </c>
      <c r="AF160" s="322">
        <f t="shared" si="149"/>
        <v>0</v>
      </c>
      <c r="AG160" s="322">
        <f t="shared" si="149"/>
        <v>0</v>
      </c>
      <c r="AH160" s="322">
        <f t="shared" si="149"/>
        <v>0</v>
      </c>
      <c r="AI160" s="322">
        <f t="shared" si="149"/>
        <v>0</v>
      </c>
      <c r="AJ160" s="322">
        <f t="shared" si="149"/>
        <v>0</v>
      </c>
      <c r="AK160" s="322">
        <f t="shared" si="149"/>
        <v>0</v>
      </c>
      <c r="AL160" s="322">
        <f t="shared" si="149"/>
        <v>0</v>
      </c>
      <c r="AM160" s="322">
        <f t="shared" si="149"/>
        <v>0</v>
      </c>
      <c r="AN160" s="322">
        <f t="shared" si="149"/>
        <v>0</v>
      </c>
      <c r="AO160" s="324">
        <f t="shared" si="149"/>
        <v>0</v>
      </c>
      <c r="AP160" s="325">
        <f t="shared" si="149"/>
        <v>0</v>
      </c>
      <c r="AQ160" s="326">
        <f t="shared" si="149"/>
        <v>0</v>
      </c>
      <c r="AR160" s="324">
        <f t="shared" si="149"/>
        <v>0</v>
      </c>
      <c r="AS160" s="327">
        <f t="shared" si="149"/>
        <v>0</v>
      </c>
      <c r="AT160" s="327">
        <f t="shared" si="149"/>
        <v>0</v>
      </c>
      <c r="AU160" s="321">
        <f t="shared" si="149"/>
        <v>0</v>
      </c>
      <c r="AV160" s="322">
        <f t="shared" si="149"/>
        <v>3.5981685843379427E-3</v>
      </c>
      <c r="AW160" s="322">
        <f t="shared" si="149"/>
        <v>3.0683061270268853E-3</v>
      </c>
      <c r="AX160" s="322">
        <f t="shared" si="149"/>
        <v>0</v>
      </c>
      <c r="AY160" s="322">
        <f t="shared" si="149"/>
        <v>0</v>
      </c>
      <c r="AZ160" s="322">
        <f t="shared" si="149"/>
        <v>0</v>
      </c>
      <c r="BA160" s="322">
        <f t="shared" si="149"/>
        <v>0</v>
      </c>
      <c r="BB160" s="322">
        <f t="shared" si="149"/>
        <v>0</v>
      </c>
      <c r="BC160" s="322">
        <f>BC139</f>
        <v>0</v>
      </c>
      <c r="BD160" s="322">
        <f t="shared" si="149"/>
        <v>0</v>
      </c>
      <c r="BE160" s="322">
        <f t="shared" si="149"/>
        <v>0.99314264926560869</v>
      </c>
      <c r="BF160" s="322">
        <f t="shared" si="149"/>
        <v>0.89361057920492304</v>
      </c>
      <c r="BG160" s="322">
        <f t="shared" si="149"/>
        <v>0</v>
      </c>
      <c r="BH160" s="322">
        <f t="shared" si="149"/>
        <v>2.3050503653504828E-5</v>
      </c>
      <c r="BI160" s="322">
        <f t="shared" si="149"/>
        <v>0</v>
      </c>
      <c r="BJ160" s="322">
        <f t="shared" si="149"/>
        <v>0</v>
      </c>
      <c r="BK160" s="322">
        <f t="shared" si="149"/>
        <v>2.9224384826699398E-6</v>
      </c>
      <c r="BL160" s="322">
        <f t="shared" si="149"/>
        <v>2.5756383748374166E-3</v>
      </c>
      <c r="BM160" s="322">
        <f t="shared" si="149"/>
        <v>0</v>
      </c>
      <c r="BN160" s="322">
        <f t="shared" si="149"/>
        <v>0</v>
      </c>
      <c r="BO160" s="322">
        <f t="shared" ref="BO160:CE160" si="150">BO139</f>
        <v>0</v>
      </c>
      <c r="BP160" s="322">
        <f t="shared" si="150"/>
        <v>0</v>
      </c>
      <c r="BQ160" s="322">
        <f t="shared" si="150"/>
        <v>0</v>
      </c>
      <c r="BR160" s="322">
        <f t="shared" si="150"/>
        <v>0.41698359995975448</v>
      </c>
      <c r="BS160" s="322">
        <f t="shared" si="150"/>
        <v>0</v>
      </c>
      <c r="BT160" s="322">
        <f t="shared" si="150"/>
        <v>6.5839772567008858E-3</v>
      </c>
      <c r="BU160" s="322">
        <f t="shared" si="150"/>
        <v>3.1822779189382539E-3</v>
      </c>
      <c r="BV160" s="322">
        <f t="shared" si="150"/>
        <v>1.2574584841005487E-2</v>
      </c>
      <c r="BW160" s="322">
        <f t="shared" si="150"/>
        <v>6.6148531337166276E-3</v>
      </c>
      <c r="BX160" s="322">
        <f t="shared" si="150"/>
        <v>0.98554023564803206</v>
      </c>
      <c r="BY160" s="322">
        <f t="shared" si="150"/>
        <v>0.99701507313813331</v>
      </c>
      <c r="BZ160" s="322">
        <f t="shared" si="150"/>
        <v>0.99322264200967725</v>
      </c>
      <c r="CA160" s="322">
        <f t="shared" si="150"/>
        <v>0.91689489900718935</v>
      </c>
      <c r="CB160" s="322">
        <f t="shared" si="150"/>
        <v>0.29512190043929964</v>
      </c>
      <c r="CC160" s="322">
        <f t="shared" si="150"/>
        <v>1</v>
      </c>
      <c r="CD160" s="324">
        <f t="shared" si="150"/>
        <v>0.13703664429399459</v>
      </c>
      <c r="CE160" s="328">
        <f t="shared" si="150"/>
        <v>0.12937369417687469</v>
      </c>
    </row>
    <row r="161" spans="2:83" ht="11.1" customHeight="1" thickTop="1"/>
    <row r="162" spans="2:83" ht="11.1" customHeight="1">
      <c r="B162" s="332"/>
      <c r="C162" s="332"/>
      <c r="D162" s="332"/>
      <c r="E162" s="332"/>
      <c r="F162" s="332"/>
      <c r="G162" s="332"/>
      <c r="H162" s="332"/>
      <c r="I162" s="332"/>
      <c r="J162" s="332"/>
      <c r="K162" s="332"/>
      <c r="L162" s="332"/>
      <c r="M162" s="332"/>
      <c r="N162" s="332"/>
      <c r="O162" s="332"/>
      <c r="P162" s="332"/>
      <c r="Q162" s="332"/>
      <c r="R162" s="332"/>
      <c r="S162" s="332"/>
      <c r="T162" s="332"/>
      <c r="U162" s="332"/>
      <c r="V162" s="332"/>
      <c r="W162" s="332"/>
      <c r="X162" s="332"/>
      <c r="Y162" s="332"/>
      <c r="Z162" s="332"/>
      <c r="AA162" s="332"/>
      <c r="AB162" s="332"/>
      <c r="AC162" s="332"/>
      <c r="AD162" s="332"/>
      <c r="AE162" s="332"/>
      <c r="AF162" s="332"/>
      <c r="AG162" s="332"/>
      <c r="AH162" s="332"/>
      <c r="AI162" s="332"/>
      <c r="AJ162" s="332"/>
      <c r="AK162" s="332"/>
      <c r="AL162" s="332"/>
      <c r="AM162" s="332"/>
      <c r="AN162" s="332"/>
      <c r="AO162" s="332"/>
      <c r="AP162" s="332"/>
      <c r="AQ162" s="332"/>
      <c r="AR162" s="332"/>
      <c r="AS162" s="332"/>
      <c r="AT162" s="332"/>
      <c r="AU162" s="332"/>
      <c r="AV162" s="332"/>
      <c r="AW162" s="332"/>
      <c r="AX162" s="332"/>
      <c r="AY162" s="332"/>
      <c r="AZ162" s="332"/>
      <c r="BA162" s="332"/>
      <c r="BB162" s="332"/>
      <c r="BC162" s="332"/>
      <c r="BD162" s="332"/>
      <c r="BE162" s="332"/>
      <c r="BF162" s="332"/>
      <c r="BG162" s="332"/>
      <c r="BH162" s="332"/>
      <c r="BI162" s="332"/>
      <c r="BJ162" s="332"/>
      <c r="BK162" s="332"/>
      <c r="BL162" s="332"/>
      <c r="BM162" s="332"/>
      <c r="BN162" s="332"/>
      <c r="BO162" s="332"/>
      <c r="BP162" s="332"/>
      <c r="BQ162" s="332"/>
      <c r="BR162" s="332"/>
      <c r="BS162" s="332"/>
      <c r="BT162" s="332"/>
      <c r="BU162" s="332"/>
      <c r="BV162" s="332"/>
      <c r="BW162" s="332"/>
      <c r="BX162" s="332"/>
      <c r="BY162" s="332"/>
      <c r="BZ162" s="332"/>
      <c r="CA162" s="332"/>
      <c r="CB162" s="332"/>
      <c r="CC162" s="332"/>
      <c r="CD162" s="332"/>
      <c r="CE162" s="332"/>
    </row>
    <row r="163" spans="2:83" ht="11.1" customHeight="1">
      <c r="B163" s="332"/>
      <c r="C163" s="332"/>
      <c r="D163" s="332"/>
      <c r="E163" s="332"/>
      <c r="F163" s="332"/>
      <c r="G163" s="332"/>
      <c r="H163" s="332"/>
      <c r="I163" s="332"/>
      <c r="J163" s="332"/>
      <c r="K163" s="332"/>
      <c r="L163" s="332"/>
      <c r="M163" s="332"/>
      <c r="N163" s="332"/>
      <c r="O163" s="332"/>
      <c r="P163" s="332"/>
      <c r="Q163" s="332"/>
      <c r="R163" s="332"/>
      <c r="S163" s="332"/>
      <c r="T163" s="332"/>
      <c r="U163" s="332"/>
      <c r="V163" s="332"/>
      <c r="W163" s="332"/>
      <c r="X163" s="332"/>
      <c r="Y163" s="332"/>
      <c r="Z163" s="332"/>
      <c r="AA163" s="332"/>
      <c r="AB163" s="332"/>
      <c r="AC163" s="332"/>
      <c r="AD163" s="332"/>
      <c r="AE163" s="332"/>
      <c r="AF163" s="332"/>
      <c r="AG163" s="332"/>
      <c r="AH163" s="332"/>
      <c r="AI163" s="332"/>
      <c r="AJ163" s="332"/>
      <c r="AK163" s="332"/>
      <c r="AL163" s="332"/>
      <c r="AM163" s="332"/>
      <c r="AN163" s="332"/>
      <c r="AO163" s="332"/>
      <c r="AP163" s="332"/>
      <c r="AQ163" s="332"/>
      <c r="AR163" s="332"/>
      <c r="AS163" s="332"/>
      <c r="AT163" s="332"/>
      <c r="AU163" s="332"/>
      <c r="AV163" s="332"/>
      <c r="AW163" s="332"/>
      <c r="AX163" s="332"/>
      <c r="AY163" s="332"/>
      <c r="AZ163" s="332"/>
      <c r="BA163" s="332"/>
      <c r="BB163" s="332"/>
      <c r="BC163" s="332"/>
      <c r="BD163" s="332"/>
      <c r="BE163" s="332"/>
      <c r="BF163" s="332"/>
      <c r="BG163" s="332"/>
      <c r="BH163" s="332"/>
      <c r="BI163" s="332"/>
      <c r="BJ163" s="332"/>
      <c r="BK163" s="332"/>
      <c r="BL163" s="332"/>
      <c r="BM163" s="332"/>
      <c r="BN163" s="332"/>
      <c r="BO163" s="332"/>
      <c r="BP163" s="332"/>
      <c r="BQ163" s="332"/>
      <c r="BR163" s="332"/>
      <c r="BS163" s="332"/>
      <c r="BT163" s="332"/>
      <c r="BU163" s="332"/>
      <c r="BV163" s="332"/>
      <c r="BW163" s="332"/>
      <c r="BX163" s="332"/>
      <c r="BY163" s="332"/>
      <c r="BZ163" s="332"/>
      <c r="CA163" s="332"/>
      <c r="CB163" s="332"/>
      <c r="CC163" s="332"/>
      <c r="CD163" s="332"/>
      <c r="CE163" s="332"/>
    </row>
    <row r="164" spans="2:83" ht="11.1" customHeight="1">
      <c r="B164" s="332"/>
      <c r="C164" s="332"/>
      <c r="D164" s="332"/>
      <c r="E164" s="332"/>
      <c r="F164" s="332"/>
      <c r="G164" s="332"/>
      <c r="H164" s="332"/>
      <c r="I164" s="332"/>
      <c r="J164" s="332"/>
      <c r="K164" s="332"/>
      <c r="L164" s="332"/>
      <c r="M164" s="332"/>
      <c r="N164" s="332"/>
      <c r="O164" s="332"/>
      <c r="P164" s="332"/>
      <c r="Q164" s="332"/>
      <c r="R164" s="332"/>
      <c r="S164" s="332"/>
      <c r="T164" s="332"/>
      <c r="U164" s="332"/>
      <c r="V164" s="332"/>
      <c r="W164" s="332"/>
      <c r="X164" s="332"/>
      <c r="Y164" s="332"/>
      <c r="Z164" s="332"/>
      <c r="AA164" s="332"/>
      <c r="AB164" s="332"/>
      <c r="AC164" s="332"/>
      <c r="AD164" s="332"/>
      <c r="AE164" s="332"/>
      <c r="AF164" s="332"/>
      <c r="AG164" s="332"/>
      <c r="AH164" s="332"/>
      <c r="AI164" s="332"/>
      <c r="AJ164" s="332"/>
      <c r="AK164" s="332"/>
      <c r="AL164" s="332"/>
      <c r="AM164" s="332"/>
      <c r="AN164" s="332"/>
      <c r="AO164" s="332"/>
      <c r="AP164" s="332"/>
      <c r="AQ164" s="332"/>
      <c r="AR164" s="332"/>
      <c r="AS164" s="332"/>
      <c r="AT164" s="332"/>
      <c r="AU164" s="332"/>
      <c r="AV164" s="332"/>
      <c r="AW164" s="332"/>
      <c r="AX164" s="332"/>
      <c r="AY164" s="332"/>
      <c r="AZ164" s="332"/>
      <c r="BA164" s="332"/>
      <c r="BB164" s="332"/>
      <c r="BC164" s="332"/>
      <c r="BD164" s="332"/>
      <c r="BE164" s="332"/>
      <c r="BF164" s="332"/>
      <c r="BG164" s="332"/>
      <c r="BH164" s="332"/>
      <c r="BI164" s="332"/>
      <c r="BJ164" s="332"/>
      <c r="BK164" s="332"/>
      <c r="BL164" s="332"/>
      <c r="BM164" s="332"/>
      <c r="BN164" s="332"/>
      <c r="BO164" s="332"/>
      <c r="BP164" s="332"/>
      <c r="BQ164" s="332"/>
      <c r="BR164" s="332"/>
      <c r="BS164" s="332"/>
      <c r="BT164" s="332"/>
      <c r="BU164" s="332"/>
      <c r="BV164" s="332"/>
      <c r="BW164" s="332"/>
      <c r="BX164" s="332"/>
      <c r="BY164" s="332"/>
      <c r="BZ164" s="332"/>
      <c r="CA164" s="332"/>
      <c r="CB164" s="332"/>
      <c r="CC164" s="332"/>
      <c r="CD164" s="332"/>
      <c r="CE164" s="332"/>
    </row>
    <row r="165" spans="2:83" ht="11.1" customHeight="1">
      <c r="B165" s="332"/>
      <c r="C165" s="332"/>
      <c r="D165" s="332"/>
      <c r="E165" s="332"/>
      <c r="F165" s="332"/>
      <c r="G165" s="332"/>
      <c r="H165" s="332"/>
      <c r="I165" s="332"/>
      <c r="J165" s="332"/>
      <c r="K165" s="332"/>
      <c r="L165" s="332"/>
      <c r="M165" s="332"/>
      <c r="N165" s="332"/>
      <c r="O165" s="332"/>
      <c r="P165" s="332"/>
      <c r="Q165" s="332"/>
      <c r="R165" s="332"/>
      <c r="S165" s="332"/>
      <c r="T165" s="332"/>
      <c r="U165" s="332"/>
      <c r="V165" s="332"/>
      <c r="W165" s="332"/>
      <c r="X165" s="332"/>
      <c r="Y165" s="332"/>
      <c r="Z165" s="332"/>
      <c r="AA165" s="332"/>
      <c r="AB165" s="332"/>
      <c r="AC165" s="332"/>
      <c r="AD165" s="332"/>
      <c r="AE165" s="332"/>
      <c r="AF165" s="332"/>
      <c r="AG165" s="332"/>
      <c r="AH165" s="332"/>
      <c r="AI165" s="332"/>
      <c r="AJ165" s="332"/>
      <c r="AK165" s="332"/>
      <c r="AL165" s="332"/>
      <c r="AM165" s="332"/>
      <c r="AN165" s="332"/>
      <c r="AO165" s="332"/>
      <c r="AP165" s="332"/>
      <c r="AQ165" s="332"/>
      <c r="AR165" s="332"/>
      <c r="AS165" s="332"/>
      <c r="AT165" s="332"/>
      <c r="AU165" s="332"/>
      <c r="AV165" s="332"/>
      <c r="AW165" s="332"/>
      <c r="AX165" s="332"/>
      <c r="AY165" s="332"/>
      <c r="AZ165" s="332"/>
      <c r="BA165" s="332"/>
      <c r="BB165" s="332"/>
      <c r="BC165" s="332"/>
      <c r="BD165" s="332"/>
      <c r="BE165" s="332"/>
      <c r="BF165" s="332"/>
      <c r="BG165" s="332"/>
      <c r="BH165" s="332"/>
      <c r="BI165" s="332"/>
      <c r="BJ165" s="332"/>
      <c r="BK165" s="332"/>
      <c r="BL165" s="332"/>
      <c r="BM165" s="332"/>
      <c r="BN165" s="332"/>
      <c r="BO165" s="332"/>
      <c r="BP165" s="332"/>
      <c r="BQ165" s="332"/>
      <c r="BR165" s="332"/>
      <c r="BS165" s="332"/>
      <c r="BT165" s="332"/>
      <c r="BU165" s="332"/>
      <c r="BV165" s="332"/>
      <c r="BW165" s="332"/>
      <c r="BX165" s="332"/>
      <c r="BY165" s="332"/>
      <c r="BZ165" s="332"/>
      <c r="CA165" s="332"/>
      <c r="CB165" s="332"/>
      <c r="CC165" s="332"/>
      <c r="CD165" s="332"/>
      <c r="CE165" s="332"/>
    </row>
    <row r="166" spans="2:83" ht="11.1" customHeight="1">
      <c r="B166" s="332"/>
      <c r="C166" s="332"/>
      <c r="D166" s="332"/>
      <c r="E166" s="332"/>
      <c r="F166" s="332"/>
      <c r="G166" s="332"/>
      <c r="H166" s="332"/>
      <c r="I166" s="332"/>
      <c r="J166" s="332"/>
      <c r="K166" s="332"/>
      <c r="L166" s="332"/>
      <c r="M166" s="332"/>
      <c r="N166" s="332"/>
      <c r="O166" s="332"/>
      <c r="P166" s="332"/>
      <c r="Q166" s="332"/>
      <c r="R166" s="332"/>
      <c r="S166" s="332"/>
      <c r="T166" s="332"/>
      <c r="U166" s="332"/>
      <c r="V166" s="332"/>
      <c r="W166" s="332"/>
      <c r="X166" s="332"/>
      <c r="Y166" s="332"/>
      <c r="Z166" s="332"/>
      <c r="AA166" s="332"/>
      <c r="AB166" s="332"/>
      <c r="AC166" s="332"/>
      <c r="AD166" s="332"/>
      <c r="AE166" s="332"/>
      <c r="AF166" s="332"/>
      <c r="AG166" s="332"/>
      <c r="AH166" s="332"/>
      <c r="AI166" s="332"/>
      <c r="AJ166" s="332"/>
      <c r="AK166" s="332"/>
      <c r="AL166" s="332"/>
      <c r="AM166" s="332"/>
      <c r="AN166" s="332"/>
      <c r="AO166" s="332"/>
      <c r="AP166" s="332"/>
      <c r="AQ166" s="332"/>
      <c r="AR166" s="332"/>
      <c r="AS166" s="332"/>
      <c r="AT166" s="332"/>
      <c r="AU166" s="332"/>
      <c r="AV166" s="332"/>
      <c r="AW166" s="332"/>
      <c r="AX166" s="332"/>
      <c r="AY166" s="332"/>
      <c r="AZ166" s="332"/>
      <c r="BA166" s="332"/>
      <c r="BB166" s="332"/>
      <c r="BC166" s="332"/>
      <c r="BD166" s="332"/>
      <c r="BE166" s="332"/>
      <c r="BF166" s="332"/>
      <c r="BG166" s="332"/>
      <c r="BH166" s="332"/>
      <c r="BI166" s="332"/>
      <c r="BJ166" s="332"/>
      <c r="BK166" s="332"/>
      <c r="BL166" s="332"/>
      <c r="BM166" s="332"/>
      <c r="BN166" s="332"/>
      <c r="BO166" s="332"/>
      <c r="BP166" s="332"/>
      <c r="BQ166" s="332"/>
      <c r="BR166" s="332"/>
      <c r="BS166" s="332"/>
      <c r="BT166" s="332"/>
      <c r="BU166" s="332"/>
      <c r="BV166" s="332"/>
      <c r="BW166" s="332"/>
      <c r="BX166" s="332"/>
      <c r="BY166" s="332"/>
      <c r="BZ166" s="332"/>
      <c r="CA166" s="332"/>
      <c r="CB166" s="332"/>
      <c r="CC166" s="332"/>
      <c r="CD166" s="332"/>
      <c r="CE166" s="332"/>
    </row>
    <row r="167" spans="2:83" ht="11.1" customHeight="1"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R167" s="15"/>
      <c r="AT167" s="15"/>
      <c r="BC167" s="15"/>
      <c r="CE167" s="15"/>
    </row>
    <row r="168" spans="2:83" ht="11.1" customHeight="1">
      <c r="B168" s="334"/>
      <c r="C168" s="334"/>
      <c r="D168" s="334"/>
      <c r="E168" s="334"/>
      <c r="F168" s="334"/>
      <c r="G168" s="334"/>
      <c r="H168" s="334"/>
      <c r="I168" s="334"/>
      <c r="J168" s="334"/>
      <c r="K168" s="334"/>
      <c r="L168" s="334"/>
      <c r="M168" s="334"/>
      <c r="N168" s="334"/>
      <c r="O168" s="334"/>
      <c r="P168" s="334"/>
      <c r="Q168" s="334"/>
      <c r="R168" s="334"/>
      <c r="S168" s="334"/>
      <c r="T168" s="334"/>
      <c r="U168" s="334"/>
      <c r="V168" s="334"/>
      <c r="W168" s="334"/>
      <c r="X168" s="334"/>
      <c r="Y168" s="334"/>
      <c r="Z168" s="334"/>
      <c r="AA168" s="334"/>
      <c r="AB168" s="334"/>
      <c r="AC168" s="334"/>
      <c r="AD168" s="334"/>
      <c r="AE168" s="334"/>
      <c r="AF168" s="334"/>
      <c r="AG168" s="334"/>
      <c r="AH168" s="334"/>
      <c r="AI168" s="334"/>
      <c r="AJ168" s="334"/>
      <c r="AK168" s="334"/>
      <c r="AL168" s="334"/>
      <c r="AM168" s="334"/>
      <c r="AN168" s="334"/>
      <c r="AO168" s="334"/>
      <c r="AP168" s="334"/>
      <c r="AQ168" s="334"/>
      <c r="AR168" s="334"/>
      <c r="AS168" s="334"/>
      <c r="AT168" s="334"/>
      <c r="AU168" s="334"/>
      <c r="AV168" s="334"/>
      <c r="AW168" s="334"/>
      <c r="AX168" s="334"/>
      <c r="AY168" s="334"/>
      <c r="AZ168" s="334"/>
      <c r="BA168" s="334"/>
      <c r="BB168" s="334"/>
      <c r="BC168" s="334"/>
      <c r="BD168" s="334"/>
      <c r="BE168" s="334"/>
      <c r="BF168" s="334"/>
      <c r="BG168" s="334"/>
      <c r="BH168" s="334"/>
      <c r="BI168" s="334"/>
      <c r="BJ168" s="334"/>
      <c r="BK168" s="334"/>
      <c r="BL168" s="334"/>
      <c r="BM168" s="334"/>
      <c r="BN168" s="334"/>
      <c r="BO168" s="334"/>
      <c r="BP168" s="334"/>
      <c r="BQ168" s="334"/>
      <c r="BR168" s="334"/>
      <c r="BS168" s="334"/>
      <c r="BT168" s="334"/>
      <c r="BU168" s="334"/>
      <c r="BV168" s="334"/>
      <c r="BW168" s="334"/>
      <c r="BX168" s="334"/>
      <c r="BY168" s="334"/>
      <c r="BZ168" s="334"/>
      <c r="CA168" s="334"/>
      <c r="CB168" s="334"/>
      <c r="CC168" s="334"/>
      <c r="CD168" s="334"/>
      <c r="CE168" s="334"/>
    </row>
    <row r="169" spans="2:83" ht="11.1" customHeight="1">
      <c r="B169" s="334"/>
      <c r="C169" s="334"/>
      <c r="D169" s="334"/>
      <c r="E169" s="334"/>
      <c r="F169" s="334"/>
      <c r="G169" s="334"/>
      <c r="H169" s="334"/>
      <c r="I169" s="334"/>
      <c r="J169" s="334"/>
      <c r="K169" s="334"/>
      <c r="L169" s="334"/>
      <c r="M169" s="334"/>
      <c r="N169" s="334"/>
      <c r="O169" s="334"/>
      <c r="P169" s="334"/>
      <c r="Q169" s="334"/>
      <c r="R169" s="334"/>
      <c r="S169" s="334"/>
      <c r="T169" s="334"/>
      <c r="U169" s="334"/>
      <c r="V169" s="334"/>
      <c r="W169" s="334"/>
      <c r="X169" s="334"/>
      <c r="Y169" s="334"/>
      <c r="Z169" s="334"/>
      <c r="AA169" s="334"/>
      <c r="AB169" s="334"/>
      <c r="AC169" s="334"/>
      <c r="AD169" s="334"/>
      <c r="AE169" s="334"/>
      <c r="AF169" s="334"/>
      <c r="AG169" s="334"/>
      <c r="AH169" s="334"/>
      <c r="AI169" s="334"/>
      <c r="AJ169" s="334"/>
      <c r="AK169" s="334"/>
      <c r="AL169" s="334"/>
      <c r="AM169" s="334"/>
      <c r="AN169" s="334"/>
      <c r="AO169" s="334"/>
      <c r="AP169" s="334"/>
      <c r="AQ169" s="334"/>
      <c r="AR169" s="334"/>
      <c r="AS169" s="334"/>
      <c r="AT169" s="334"/>
      <c r="AU169" s="334"/>
      <c r="AV169" s="334"/>
      <c r="AW169" s="334"/>
      <c r="AX169" s="334"/>
      <c r="AY169" s="334"/>
      <c r="AZ169" s="334"/>
      <c r="BA169" s="334"/>
      <c r="BB169" s="334"/>
      <c r="BC169" s="334"/>
      <c r="BD169" s="334"/>
      <c r="BE169" s="334"/>
      <c r="BF169" s="334"/>
      <c r="BG169" s="334"/>
      <c r="BH169" s="334"/>
      <c r="BI169" s="334"/>
      <c r="BJ169" s="334"/>
      <c r="BK169" s="334"/>
      <c r="BL169" s="334"/>
      <c r="BM169" s="334"/>
      <c r="BN169" s="334"/>
      <c r="BO169" s="334"/>
      <c r="BP169" s="334"/>
      <c r="BQ169" s="334"/>
      <c r="BR169" s="334"/>
      <c r="BS169" s="334"/>
      <c r="BT169" s="334"/>
      <c r="BU169" s="334"/>
      <c r="BV169" s="334"/>
      <c r="BW169" s="334"/>
      <c r="BX169" s="334"/>
      <c r="BY169" s="334"/>
      <c r="BZ169" s="334"/>
      <c r="CA169" s="334"/>
      <c r="CB169" s="334"/>
      <c r="CC169" s="334"/>
      <c r="CD169" s="334"/>
      <c r="CE169" s="334"/>
    </row>
    <row r="170" spans="2:83" ht="11.1" customHeight="1">
      <c r="B170" s="334"/>
      <c r="C170" s="334"/>
      <c r="D170" s="334"/>
      <c r="E170" s="334"/>
      <c r="F170" s="334"/>
      <c r="G170" s="334"/>
      <c r="H170" s="334"/>
      <c r="I170" s="334"/>
      <c r="J170" s="334"/>
      <c r="K170" s="334"/>
      <c r="L170" s="334"/>
      <c r="M170" s="334"/>
      <c r="N170" s="334"/>
      <c r="O170" s="334"/>
      <c r="P170" s="334"/>
      <c r="Q170" s="334"/>
      <c r="R170" s="334"/>
      <c r="S170" s="334"/>
      <c r="T170" s="334"/>
      <c r="U170" s="334"/>
      <c r="V170" s="334"/>
      <c r="W170" s="334"/>
      <c r="X170" s="334"/>
      <c r="Y170" s="334"/>
      <c r="Z170" s="334"/>
      <c r="AA170" s="334"/>
      <c r="AB170" s="334"/>
      <c r="AC170" s="334"/>
      <c r="AD170" s="334"/>
      <c r="AE170" s="334"/>
      <c r="AF170" s="334"/>
      <c r="AG170" s="334"/>
      <c r="AH170" s="334"/>
      <c r="AI170" s="334"/>
      <c r="AJ170" s="334"/>
      <c r="AK170" s="334"/>
      <c r="AL170" s="334"/>
      <c r="AM170" s="334"/>
      <c r="AN170" s="334"/>
      <c r="AO170" s="334"/>
      <c r="AP170" s="334"/>
      <c r="AQ170" s="334"/>
      <c r="AR170" s="334"/>
      <c r="AS170" s="334"/>
      <c r="AT170" s="334"/>
      <c r="AU170" s="334"/>
      <c r="AV170" s="334"/>
      <c r="AW170" s="334"/>
      <c r="AX170" s="334"/>
      <c r="AY170" s="334"/>
      <c r="AZ170" s="334"/>
      <c r="BA170" s="334"/>
      <c r="BB170" s="334"/>
      <c r="BC170" s="334"/>
      <c r="BD170" s="334"/>
      <c r="BE170" s="334"/>
      <c r="BF170" s="334"/>
      <c r="BG170" s="334"/>
      <c r="BH170" s="334"/>
      <c r="BI170" s="334"/>
      <c r="BJ170" s="334"/>
      <c r="BK170" s="334"/>
      <c r="BL170" s="334"/>
      <c r="BM170" s="334"/>
      <c r="BN170" s="334"/>
      <c r="BO170" s="334"/>
      <c r="BP170" s="334"/>
      <c r="BQ170" s="334"/>
      <c r="BR170" s="334"/>
      <c r="BS170" s="334"/>
      <c r="BT170" s="334"/>
      <c r="BU170" s="334"/>
      <c r="BV170" s="334"/>
      <c r="BW170" s="334"/>
      <c r="BX170" s="334"/>
      <c r="BY170" s="334"/>
      <c r="BZ170" s="334"/>
      <c r="CA170" s="334"/>
      <c r="CB170" s="334"/>
      <c r="CC170" s="334"/>
      <c r="CD170" s="334"/>
      <c r="CE170" s="334"/>
    </row>
    <row r="171" spans="2:83" ht="11.1" customHeight="1">
      <c r="B171" s="334"/>
      <c r="C171" s="334"/>
      <c r="D171" s="334"/>
      <c r="E171" s="334"/>
      <c r="F171" s="334"/>
      <c r="G171" s="334"/>
      <c r="H171" s="334"/>
      <c r="I171" s="334"/>
      <c r="J171" s="334"/>
      <c r="K171" s="334"/>
      <c r="L171" s="334"/>
      <c r="M171" s="334"/>
      <c r="N171" s="334"/>
      <c r="O171" s="334"/>
      <c r="P171" s="334"/>
      <c r="Q171" s="334"/>
      <c r="R171" s="334"/>
      <c r="S171" s="334"/>
      <c r="T171" s="334"/>
      <c r="U171" s="334"/>
      <c r="V171" s="334"/>
      <c r="W171" s="334"/>
      <c r="X171" s="334"/>
      <c r="Y171" s="334"/>
      <c r="Z171" s="334"/>
      <c r="AA171" s="334"/>
      <c r="AB171" s="334"/>
      <c r="AC171" s="334"/>
      <c r="AD171" s="334"/>
      <c r="AE171" s="334"/>
      <c r="AF171" s="334"/>
      <c r="AG171" s="334"/>
      <c r="AH171" s="334"/>
      <c r="AI171" s="334"/>
      <c r="AJ171" s="334"/>
      <c r="AK171" s="334"/>
      <c r="AL171" s="334"/>
      <c r="AM171" s="334"/>
      <c r="AN171" s="334"/>
      <c r="AO171" s="334"/>
      <c r="AP171" s="334"/>
      <c r="AQ171" s="334"/>
      <c r="AR171" s="334"/>
      <c r="AS171" s="334"/>
      <c r="AT171" s="334"/>
      <c r="AU171" s="334"/>
      <c r="AV171" s="334"/>
      <c r="AW171" s="334"/>
      <c r="AX171" s="334"/>
      <c r="AY171" s="334"/>
      <c r="AZ171" s="334"/>
      <c r="BA171" s="334"/>
      <c r="BB171" s="334"/>
      <c r="BC171" s="334"/>
      <c r="BD171" s="334"/>
      <c r="BE171" s="334"/>
      <c r="BF171" s="334"/>
      <c r="BG171" s="334"/>
      <c r="BH171" s="334"/>
      <c r="BI171" s="334"/>
      <c r="BJ171" s="334"/>
      <c r="BK171" s="334"/>
      <c r="BL171" s="334"/>
      <c r="BM171" s="334"/>
      <c r="BN171" s="334"/>
      <c r="BO171" s="334"/>
      <c r="BP171" s="334"/>
      <c r="BQ171" s="334"/>
      <c r="BR171" s="334"/>
      <c r="BS171" s="334"/>
      <c r="BT171" s="334"/>
      <c r="BU171" s="334"/>
      <c r="BV171" s="334"/>
      <c r="BW171" s="334"/>
      <c r="BX171" s="334"/>
      <c r="BY171" s="334"/>
      <c r="BZ171" s="334"/>
      <c r="CA171" s="334"/>
      <c r="CB171" s="334"/>
      <c r="CC171" s="334"/>
      <c r="CD171" s="334"/>
      <c r="CE171" s="334"/>
    </row>
  </sheetData>
  <mergeCells count="5">
    <mergeCell ref="AP3:AR3"/>
    <mergeCell ref="CE3:CE4"/>
    <mergeCell ref="A3:A4"/>
    <mergeCell ref="B3:E3"/>
    <mergeCell ref="F3:J3"/>
  </mergeCells>
  <printOptions horizontalCentered="1"/>
  <pageMargins left="0" right="0" top="0" bottom="0" header="0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2007</vt:lpstr>
      <vt:lpstr>2008</vt:lpstr>
      <vt:lpstr>2009</vt:lpstr>
      <vt:lpstr>2010</vt:lpstr>
      <vt:lpstr>2011</vt:lpstr>
      <vt:lpstr>2012</vt:lpstr>
      <vt:lpstr>2013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Gomes Ribeiro Bastos</dc:creator>
  <cp:lastModifiedBy>Andressa Monteiro Durão</cp:lastModifiedBy>
  <dcterms:created xsi:type="dcterms:W3CDTF">2017-10-10T20:54:40Z</dcterms:created>
  <dcterms:modified xsi:type="dcterms:W3CDTF">2018-03-12T14:46:57Z</dcterms:modified>
</cp:coreProperties>
</file>