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V:\NDP\SERVIÇOS INDUSTRIAIS  (uma base de dados)\CLASSIFICAÇÃO PROJETO\"/>
    </mc:Choice>
  </mc:AlternateContent>
  <bookViews>
    <workbookView xWindow="0" yWindow="0" windowWidth="19200" windowHeight="11595" activeTab="7"/>
  </bookViews>
  <sheets>
    <sheet name="2007" sheetId="1" r:id="rId1"/>
    <sheet name="2008" sheetId="13" r:id="rId2"/>
    <sheet name="2009" sheetId="14" r:id="rId3"/>
    <sheet name="2010" sheetId="15" r:id="rId4"/>
    <sheet name="2011" sheetId="19" r:id="rId5"/>
    <sheet name="2012" sheetId="16" r:id="rId6"/>
    <sheet name="2013" sheetId="17" r:id="rId7"/>
    <sheet name="2014" sheetId="18" r:id="rId8"/>
  </sheets>
  <definedNames>
    <definedName name="_xlnm.Print_Area" localSheetId="0">'2007'!#REF!</definedName>
    <definedName name="_xlnm.Print_Area" localSheetId="1">'2008'!#REF!</definedName>
    <definedName name="_xlnm.Print_Area" localSheetId="2">'2009'!#REF!</definedName>
    <definedName name="_xlnm.Print_Area" localSheetId="3">'2010'!$A$1:$F$146</definedName>
    <definedName name="_xlnm.Print_Area" localSheetId="4">'2011'!$A$1:$F$146</definedName>
    <definedName name="_xlnm.Print_Area" localSheetId="5">'2012'!$A$1:$F$146</definedName>
    <definedName name="_xlnm.Print_Area" localSheetId="6">'2013'!$A$1:$F$146</definedName>
    <definedName name="_xlnm.Print_Area" localSheetId="7">'2014'!$A$1:$F$146</definedName>
  </definedNames>
  <calcPr calcId="162913"/>
</workbook>
</file>

<file path=xl/calcChain.xml><?xml version="1.0" encoding="utf-8"?>
<calcChain xmlns="http://schemas.openxmlformats.org/spreadsheetml/2006/main">
  <c r="F156" i="19" l="1"/>
  <c r="F157" i="19"/>
  <c r="F158" i="19"/>
  <c r="F159" i="19"/>
  <c r="F156" i="16"/>
  <c r="F157" i="16"/>
  <c r="F158" i="16"/>
  <c r="F155" i="16" s="1"/>
  <c r="F159" i="16"/>
  <c r="F156" i="17"/>
  <c r="F157" i="17"/>
  <c r="F158" i="17"/>
  <c r="F159" i="17"/>
  <c r="F156" i="18"/>
  <c r="F157" i="18"/>
  <c r="F158" i="18"/>
  <c r="F159" i="18"/>
  <c r="F156" i="15"/>
  <c r="F157" i="15"/>
  <c r="F158" i="15"/>
  <c r="F159" i="15"/>
  <c r="C148" i="19"/>
  <c r="D148" i="19"/>
  <c r="E148" i="19"/>
  <c r="F148" i="19"/>
  <c r="G148" i="19"/>
  <c r="H148" i="19"/>
  <c r="I148" i="19"/>
  <c r="J148" i="19"/>
  <c r="C148" i="16"/>
  <c r="D148" i="16"/>
  <c r="E148" i="16"/>
  <c r="F148" i="16"/>
  <c r="G148" i="16"/>
  <c r="H148" i="16"/>
  <c r="I148" i="16"/>
  <c r="J148" i="16"/>
  <c r="C148" i="17"/>
  <c r="D148" i="17"/>
  <c r="E148" i="17"/>
  <c r="F148" i="17"/>
  <c r="G148" i="17"/>
  <c r="H148" i="17"/>
  <c r="I148" i="17"/>
  <c r="J148" i="17"/>
  <c r="C148" i="18"/>
  <c r="D148" i="18"/>
  <c r="E148" i="18"/>
  <c r="F148" i="18"/>
  <c r="G148" i="18"/>
  <c r="H148" i="18"/>
  <c r="I148" i="18"/>
  <c r="J148" i="18"/>
  <c r="C148" i="15"/>
  <c r="D148" i="15"/>
  <c r="E148" i="15"/>
  <c r="F148" i="15"/>
  <c r="G148" i="15"/>
  <c r="H148" i="15"/>
  <c r="I148" i="15"/>
  <c r="J148" i="15"/>
  <c r="B148" i="19"/>
  <c r="B148" i="16"/>
  <c r="B148" i="17"/>
  <c r="B148" i="18"/>
  <c r="B148" i="15"/>
  <c r="D111" i="13"/>
  <c r="D132" i="13" s="1"/>
  <c r="E111" i="13"/>
  <c r="E132" i="13" s="1"/>
  <c r="H111" i="13"/>
  <c r="H132" i="13" s="1"/>
  <c r="I111" i="13"/>
  <c r="B111" i="13"/>
  <c r="B132" i="13" s="1"/>
  <c r="B111" i="14"/>
  <c r="B132" i="14" s="1"/>
  <c r="E105" i="13"/>
  <c r="E131" i="13" s="1"/>
  <c r="I105" i="13"/>
  <c r="I131" i="13" s="1"/>
  <c r="E105" i="14"/>
  <c r="E131" i="14" s="1"/>
  <c r="I105" i="14"/>
  <c r="E105" i="1"/>
  <c r="E131" i="1" s="1"/>
  <c r="I105" i="1"/>
  <c r="I131" i="1" s="1"/>
  <c r="B105" i="1"/>
  <c r="B131" i="1" s="1"/>
  <c r="B5" i="18"/>
  <c r="C5" i="18"/>
  <c r="D5" i="18"/>
  <c r="E5" i="18"/>
  <c r="F5" i="18"/>
  <c r="G5" i="18"/>
  <c r="H5" i="18"/>
  <c r="I5" i="18"/>
  <c r="J5" i="18"/>
  <c r="B21" i="18"/>
  <c r="C21" i="18"/>
  <c r="D21" i="18"/>
  <c r="E21" i="18"/>
  <c r="F21" i="18"/>
  <c r="G21" i="18"/>
  <c r="H21" i="18"/>
  <c r="I21" i="18"/>
  <c r="J21" i="18"/>
  <c r="B27" i="18"/>
  <c r="C27" i="18"/>
  <c r="D27" i="18"/>
  <c r="E27" i="18"/>
  <c r="F27" i="18"/>
  <c r="G27" i="18"/>
  <c r="H27" i="18"/>
  <c r="I27" i="18"/>
  <c r="J27" i="18"/>
  <c r="B94" i="18"/>
  <c r="C94" i="18"/>
  <c r="D94" i="18"/>
  <c r="E94" i="18"/>
  <c r="F94" i="18"/>
  <c r="G94" i="18"/>
  <c r="H94" i="18"/>
  <c r="I94" i="18"/>
  <c r="J94" i="18"/>
  <c r="B99" i="18"/>
  <c r="B150" i="18" s="1"/>
  <c r="C99" i="18"/>
  <c r="D99" i="18"/>
  <c r="D150" i="18" s="1"/>
  <c r="E99" i="18"/>
  <c r="E150" i="18" s="1"/>
  <c r="F99" i="18"/>
  <c r="F150" i="18" s="1"/>
  <c r="G99" i="18"/>
  <c r="H99" i="18"/>
  <c r="H150" i="18" s="1"/>
  <c r="I99" i="18"/>
  <c r="J99" i="18"/>
  <c r="J150" i="18" s="1"/>
  <c r="B109" i="18"/>
  <c r="C109" i="18"/>
  <c r="C151" i="18" s="1"/>
  <c r="D109" i="18"/>
  <c r="D151" i="18"/>
  <c r="E109" i="18"/>
  <c r="E151" i="18"/>
  <c r="F109" i="18"/>
  <c r="F151" i="18"/>
  <c r="G109" i="18"/>
  <c r="G151" i="18"/>
  <c r="H109" i="18"/>
  <c r="H151" i="18"/>
  <c r="I109" i="18"/>
  <c r="J109" i="18"/>
  <c r="J151" i="18" s="1"/>
  <c r="B123" i="18"/>
  <c r="C123" i="18"/>
  <c r="C152" i="18" s="1"/>
  <c r="D123" i="18"/>
  <c r="D152" i="18" s="1"/>
  <c r="E123" i="18"/>
  <c r="F123" i="18"/>
  <c r="F152" i="18" s="1"/>
  <c r="G123" i="18"/>
  <c r="G152" i="18" s="1"/>
  <c r="H123" i="18"/>
  <c r="H152" i="18" s="1"/>
  <c r="I123" i="18"/>
  <c r="I152" i="18" s="1"/>
  <c r="J123" i="18"/>
  <c r="J152" i="18" s="1"/>
  <c r="B137" i="18"/>
  <c r="B153" i="18" s="1"/>
  <c r="C137" i="18"/>
  <c r="C153" i="18" s="1"/>
  <c r="D137" i="18"/>
  <c r="D153" i="18" s="1"/>
  <c r="E137" i="18"/>
  <c r="F137" i="18"/>
  <c r="F153" i="18" s="1"/>
  <c r="G137" i="18"/>
  <c r="H137" i="18"/>
  <c r="H153" i="18" s="1"/>
  <c r="I137" i="18"/>
  <c r="I153" i="18" s="1"/>
  <c r="J137" i="18"/>
  <c r="B5" i="17"/>
  <c r="C5" i="17"/>
  <c r="D5" i="17"/>
  <c r="E5" i="17"/>
  <c r="F5" i="17"/>
  <c r="G5" i="17"/>
  <c r="H5" i="17"/>
  <c r="I5" i="17"/>
  <c r="J5" i="17"/>
  <c r="B21" i="17"/>
  <c r="C21" i="17"/>
  <c r="D21" i="17"/>
  <c r="E21" i="17"/>
  <c r="F21" i="17"/>
  <c r="G21" i="17"/>
  <c r="H21" i="17"/>
  <c r="I21" i="17"/>
  <c r="J21" i="17"/>
  <c r="B27" i="17"/>
  <c r="C27" i="17"/>
  <c r="D27" i="17"/>
  <c r="E27" i="17"/>
  <c r="F27" i="17"/>
  <c r="G27" i="17"/>
  <c r="H27" i="17"/>
  <c r="I27" i="17"/>
  <c r="J27" i="17"/>
  <c r="B94" i="17"/>
  <c r="C94" i="17"/>
  <c r="D94" i="17"/>
  <c r="E94" i="17"/>
  <c r="F94" i="17"/>
  <c r="G94" i="17"/>
  <c r="H94" i="17"/>
  <c r="I94" i="17"/>
  <c r="J94" i="17"/>
  <c r="B99" i="17"/>
  <c r="C99" i="17"/>
  <c r="C150" i="17" s="1"/>
  <c r="D99" i="17"/>
  <c r="D150" i="17"/>
  <c r="E99" i="17"/>
  <c r="F99" i="17"/>
  <c r="G99" i="17"/>
  <c r="G150" i="17" s="1"/>
  <c r="H99" i="17"/>
  <c r="H98" i="17" s="1"/>
  <c r="H124" i="17" s="1"/>
  <c r="H158" i="17" s="1"/>
  <c r="I99" i="17"/>
  <c r="I150" i="17"/>
  <c r="J99" i="17"/>
  <c r="J150" i="17"/>
  <c r="B109" i="17"/>
  <c r="C109" i="17"/>
  <c r="D109" i="17"/>
  <c r="E109" i="17"/>
  <c r="F109" i="17"/>
  <c r="F151" i="17" s="1"/>
  <c r="G109" i="17"/>
  <c r="G151" i="17" s="1"/>
  <c r="H109" i="17"/>
  <c r="I109" i="17"/>
  <c r="I98" i="17" s="1"/>
  <c r="J109" i="17"/>
  <c r="J151" i="17" s="1"/>
  <c r="B123" i="17"/>
  <c r="B152" i="17" s="1"/>
  <c r="C123" i="17"/>
  <c r="C152" i="17"/>
  <c r="D123" i="17"/>
  <c r="D152" i="17"/>
  <c r="E123" i="17"/>
  <c r="E152" i="17"/>
  <c r="F123" i="17"/>
  <c r="F152" i="17"/>
  <c r="G123" i="17"/>
  <c r="G152" i="17"/>
  <c r="H123" i="17"/>
  <c r="H152" i="17"/>
  <c r="I123" i="17"/>
  <c r="I152" i="17"/>
  <c r="J123" i="17"/>
  <c r="J152" i="17"/>
  <c r="B137" i="17"/>
  <c r="B153" i="17"/>
  <c r="C137" i="17"/>
  <c r="C153" i="17"/>
  <c r="D137" i="17"/>
  <c r="E137" i="17"/>
  <c r="E153" i="17" s="1"/>
  <c r="F137" i="17"/>
  <c r="F153" i="17" s="1"/>
  <c r="G137" i="17"/>
  <c r="G153" i="17" s="1"/>
  <c r="H137" i="17"/>
  <c r="I137" i="17"/>
  <c r="I153" i="17" s="1"/>
  <c r="J137" i="17"/>
  <c r="J153" i="17" s="1"/>
  <c r="B5" i="16"/>
  <c r="C5" i="16"/>
  <c r="D5" i="16"/>
  <c r="E5" i="16"/>
  <c r="F5" i="16"/>
  <c r="G5" i="16"/>
  <c r="H5" i="16"/>
  <c r="I5" i="16"/>
  <c r="J5" i="16"/>
  <c r="B21" i="16"/>
  <c r="C21" i="16"/>
  <c r="D21" i="16"/>
  <c r="E21" i="16"/>
  <c r="F21" i="16"/>
  <c r="G21" i="16"/>
  <c r="H21" i="16"/>
  <c r="I21" i="16"/>
  <c r="J21" i="16"/>
  <c r="B27" i="16"/>
  <c r="C27" i="16"/>
  <c r="D27" i="16"/>
  <c r="E27" i="16"/>
  <c r="F27" i="16"/>
  <c r="G27" i="16"/>
  <c r="H27" i="16"/>
  <c r="I27" i="16"/>
  <c r="J27" i="16"/>
  <c r="B94" i="16"/>
  <c r="C94" i="16"/>
  <c r="D94" i="16"/>
  <c r="E94" i="16"/>
  <c r="F94" i="16"/>
  <c r="G94" i="16"/>
  <c r="H94" i="16"/>
  <c r="I94" i="16"/>
  <c r="J94" i="16"/>
  <c r="B99" i="16"/>
  <c r="B150" i="16" s="1"/>
  <c r="C99" i="16"/>
  <c r="D99" i="16"/>
  <c r="D150" i="16"/>
  <c r="E99" i="16"/>
  <c r="E150" i="16"/>
  <c r="F99" i="16"/>
  <c r="G99" i="16"/>
  <c r="G98" i="16" s="1"/>
  <c r="H99" i="16"/>
  <c r="H150" i="16" s="1"/>
  <c r="I99" i="16"/>
  <c r="I150" i="16" s="1"/>
  <c r="J99" i="16"/>
  <c r="J150" i="16" s="1"/>
  <c r="B109" i="16"/>
  <c r="C109" i="16"/>
  <c r="C151" i="16" s="1"/>
  <c r="D109" i="16"/>
  <c r="D151" i="16" s="1"/>
  <c r="E109" i="16"/>
  <c r="E151" i="16"/>
  <c r="F109" i="16"/>
  <c r="F151" i="16"/>
  <c r="G109" i="16"/>
  <c r="G151" i="16"/>
  <c r="H109" i="16"/>
  <c r="H151" i="16"/>
  <c r="I109" i="16"/>
  <c r="J109" i="16"/>
  <c r="B123" i="16"/>
  <c r="B98" i="16"/>
  <c r="B124" i="16" s="1"/>
  <c r="B158" i="16" s="1"/>
  <c r="C123" i="16"/>
  <c r="C152" i="16"/>
  <c r="D123" i="16"/>
  <c r="D152" i="16"/>
  <c r="E123" i="16"/>
  <c r="E152" i="16"/>
  <c r="F123" i="16"/>
  <c r="F152" i="16"/>
  <c r="G123" i="16"/>
  <c r="G152" i="16"/>
  <c r="H123" i="16"/>
  <c r="H152" i="16"/>
  <c r="I123" i="16"/>
  <c r="I152" i="16"/>
  <c r="J123" i="16"/>
  <c r="J152" i="16"/>
  <c r="B137" i="16"/>
  <c r="C137" i="16"/>
  <c r="C153" i="16" s="1"/>
  <c r="D137" i="16"/>
  <c r="D153" i="16" s="1"/>
  <c r="E137" i="16"/>
  <c r="F137" i="16"/>
  <c r="G137" i="16"/>
  <c r="G153" i="16" s="1"/>
  <c r="H137" i="16"/>
  <c r="H98" i="16" s="1"/>
  <c r="I137" i="16"/>
  <c r="J137" i="16"/>
  <c r="B5" i="19"/>
  <c r="C5" i="19"/>
  <c r="D5" i="19"/>
  <c r="E5" i="19"/>
  <c r="F5" i="19"/>
  <c r="G5" i="19"/>
  <c r="H5" i="19"/>
  <c r="I5" i="19"/>
  <c r="J5" i="19"/>
  <c r="B21" i="19"/>
  <c r="C21" i="19"/>
  <c r="D21" i="19"/>
  <c r="E21" i="19"/>
  <c r="F21" i="19"/>
  <c r="G21" i="19"/>
  <c r="H21" i="19"/>
  <c r="I21" i="19"/>
  <c r="J21" i="19"/>
  <c r="B27" i="19"/>
  <c r="C27" i="19"/>
  <c r="D27" i="19"/>
  <c r="E27" i="19"/>
  <c r="F27" i="19"/>
  <c r="G27" i="19"/>
  <c r="H27" i="19"/>
  <c r="I27" i="19"/>
  <c r="J27" i="19"/>
  <c r="B94" i="19"/>
  <c r="C94" i="19"/>
  <c r="D94" i="19"/>
  <c r="E94" i="19"/>
  <c r="F94" i="19"/>
  <c r="G94" i="19"/>
  <c r="H94" i="19"/>
  <c r="I94" i="19"/>
  <c r="J94" i="19"/>
  <c r="B99" i="19"/>
  <c r="C99" i="19"/>
  <c r="C150" i="19" s="1"/>
  <c r="D99" i="19"/>
  <c r="D150" i="19" s="1"/>
  <c r="E99" i="19"/>
  <c r="E150" i="19" s="1"/>
  <c r="F99" i="19"/>
  <c r="G99" i="19"/>
  <c r="G150" i="19"/>
  <c r="H99" i="19"/>
  <c r="H150" i="19"/>
  <c r="I99" i="19"/>
  <c r="J99" i="19"/>
  <c r="B109" i="19"/>
  <c r="C109" i="19"/>
  <c r="D109" i="19"/>
  <c r="E109" i="19"/>
  <c r="E151" i="19" s="1"/>
  <c r="F109" i="19"/>
  <c r="F151" i="19"/>
  <c r="G109" i="19"/>
  <c r="H109" i="19"/>
  <c r="H151" i="19" s="1"/>
  <c r="I109" i="19"/>
  <c r="J109" i="19"/>
  <c r="B123" i="19"/>
  <c r="B152" i="19" s="1"/>
  <c r="C123" i="19"/>
  <c r="C152" i="19" s="1"/>
  <c r="D123" i="19"/>
  <c r="D152" i="19" s="1"/>
  <c r="E123" i="19"/>
  <c r="F123" i="19"/>
  <c r="F152" i="19" s="1"/>
  <c r="G123" i="19"/>
  <c r="G98" i="19" s="1"/>
  <c r="G100" i="19" s="1"/>
  <c r="G156" i="19" s="1"/>
  <c r="H123" i="19"/>
  <c r="H152" i="19" s="1"/>
  <c r="I123" i="19"/>
  <c r="I152" i="19" s="1"/>
  <c r="J123" i="19"/>
  <c r="B137" i="19"/>
  <c r="B153" i="19" s="1"/>
  <c r="C137" i="19"/>
  <c r="C153" i="19" s="1"/>
  <c r="D137" i="19"/>
  <c r="D153" i="19" s="1"/>
  <c r="E137" i="19"/>
  <c r="F137" i="19"/>
  <c r="F153" i="19" s="1"/>
  <c r="G137" i="19"/>
  <c r="H137" i="19"/>
  <c r="H153" i="19" s="1"/>
  <c r="I137" i="19"/>
  <c r="J137" i="19"/>
  <c r="B5" i="15"/>
  <c r="C5" i="15"/>
  <c r="D5" i="15"/>
  <c r="E5" i="15"/>
  <c r="F5" i="15"/>
  <c r="G5" i="15"/>
  <c r="H5" i="15"/>
  <c r="I5" i="15"/>
  <c r="J5" i="15"/>
  <c r="B21" i="15"/>
  <c r="C21" i="15"/>
  <c r="D21" i="15"/>
  <c r="E21" i="15"/>
  <c r="F21" i="15"/>
  <c r="G21" i="15"/>
  <c r="H21" i="15"/>
  <c r="I21" i="15"/>
  <c r="J21" i="15"/>
  <c r="B27" i="15"/>
  <c r="C27" i="15"/>
  <c r="D27" i="15"/>
  <c r="E27" i="15"/>
  <c r="F27" i="15"/>
  <c r="G27" i="15"/>
  <c r="H27" i="15"/>
  <c r="I27" i="15"/>
  <c r="J27" i="15"/>
  <c r="B94" i="15"/>
  <c r="C94" i="15"/>
  <c r="D94" i="15"/>
  <c r="E94" i="15"/>
  <c r="F94" i="15"/>
  <c r="G94" i="15"/>
  <c r="H94" i="15"/>
  <c r="I94" i="15"/>
  <c r="J94" i="15"/>
  <c r="B99" i="15"/>
  <c r="B150" i="15" s="1"/>
  <c r="C99" i="15"/>
  <c r="C150" i="15" s="1"/>
  <c r="D99" i="15"/>
  <c r="E99" i="15"/>
  <c r="E150" i="15" s="1"/>
  <c r="F99" i="15"/>
  <c r="F150" i="15"/>
  <c r="G99" i="15"/>
  <c r="G150" i="15"/>
  <c r="H99" i="15"/>
  <c r="H150" i="15"/>
  <c r="I99" i="15"/>
  <c r="J99" i="15"/>
  <c r="J150" i="15" s="1"/>
  <c r="B109" i="15"/>
  <c r="C109" i="15"/>
  <c r="C151" i="15" s="1"/>
  <c r="D109" i="15"/>
  <c r="D151" i="15" s="1"/>
  <c r="E109" i="15"/>
  <c r="F109" i="15"/>
  <c r="F151" i="15"/>
  <c r="G109" i="15"/>
  <c r="H109" i="15"/>
  <c r="H151" i="15" s="1"/>
  <c r="I109" i="15"/>
  <c r="I151" i="15"/>
  <c r="J109" i="15"/>
  <c r="B123" i="15"/>
  <c r="B152" i="15" s="1"/>
  <c r="C123" i="15"/>
  <c r="C152" i="15"/>
  <c r="D123" i="15"/>
  <c r="D152" i="15"/>
  <c r="E123" i="15"/>
  <c r="E152" i="15"/>
  <c r="F123" i="15"/>
  <c r="F152" i="15"/>
  <c r="G123" i="15"/>
  <c r="G152" i="15"/>
  <c r="H123" i="15"/>
  <c r="I123" i="15"/>
  <c r="J123" i="15"/>
  <c r="J152" i="15"/>
  <c r="B137" i="15"/>
  <c r="B153" i="15"/>
  <c r="C137" i="15"/>
  <c r="D137" i="15"/>
  <c r="D153" i="15" s="1"/>
  <c r="E137" i="15"/>
  <c r="F137" i="15"/>
  <c r="G137" i="15"/>
  <c r="H137" i="15"/>
  <c r="H153" i="15" s="1"/>
  <c r="I137" i="15"/>
  <c r="I153" i="15" s="1"/>
  <c r="J137" i="15"/>
  <c r="J153" i="15" s="1"/>
  <c r="B5" i="14"/>
  <c r="C5" i="14"/>
  <c r="D5" i="14"/>
  <c r="E5" i="14"/>
  <c r="F5" i="14"/>
  <c r="G5" i="14"/>
  <c r="H5" i="14"/>
  <c r="I5" i="14"/>
  <c r="J5" i="14"/>
  <c r="B24" i="14"/>
  <c r="C24" i="14"/>
  <c r="D24" i="14"/>
  <c r="E24" i="14"/>
  <c r="F24" i="14"/>
  <c r="G24" i="14"/>
  <c r="H24" i="14"/>
  <c r="I24" i="14"/>
  <c r="J24" i="14"/>
  <c r="B30" i="14"/>
  <c r="C30" i="14"/>
  <c r="D30" i="14"/>
  <c r="E30" i="14"/>
  <c r="F30" i="14"/>
  <c r="G30" i="14"/>
  <c r="H30" i="14"/>
  <c r="I30" i="14"/>
  <c r="J30" i="14"/>
  <c r="B94" i="14"/>
  <c r="C94" i="14"/>
  <c r="D94" i="14"/>
  <c r="E94" i="14"/>
  <c r="F94" i="14"/>
  <c r="G94" i="14"/>
  <c r="H94" i="14"/>
  <c r="I94" i="14"/>
  <c r="J94" i="14"/>
  <c r="B97" i="14"/>
  <c r="B130" i="14"/>
  <c r="C97" i="14"/>
  <c r="D97" i="14"/>
  <c r="E97" i="14"/>
  <c r="F97" i="14"/>
  <c r="F130" i="14" s="1"/>
  <c r="G97" i="14"/>
  <c r="G130" i="14" s="1"/>
  <c r="H97" i="14"/>
  <c r="H130" i="14" s="1"/>
  <c r="I97" i="14"/>
  <c r="J97" i="14"/>
  <c r="B105" i="14"/>
  <c r="C105" i="14"/>
  <c r="C131" i="14" s="1"/>
  <c r="D105" i="14"/>
  <c r="F105" i="14"/>
  <c r="G105" i="14"/>
  <c r="G131" i="14" s="1"/>
  <c r="H105" i="14"/>
  <c r="H131" i="14" s="1"/>
  <c r="J105" i="14"/>
  <c r="J131" i="14" s="1"/>
  <c r="C111" i="14"/>
  <c r="C132" i="14" s="1"/>
  <c r="D111" i="14"/>
  <c r="D132" i="14" s="1"/>
  <c r="E111" i="14"/>
  <c r="E132" i="14" s="1"/>
  <c r="F111" i="14"/>
  <c r="G111" i="14"/>
  <c r="H111" i="14"/>
  <c r="H132" i="14" s="1"/>
  <c r="I111" i="14"/>
  <c r="I132" i="14" s="1"/>
  <c r="J111" i="14"/>
  <c r="J132" i="14" s="1"/>
  <c r="B118" i="14"/>
  <c r="B96" i="14" s="1"/>
  <c r="C118" i="14"/>
  <c r="D118" i="14"/>
  <c r="E118" i="14"/>
  <c r="E133" i="14"/>
  <c r="F118" i="14"/>
  <c r="F133" i="14"/>
  <c r="G118" i="14"/>
  <c r="G133" i="14"/>
  <c r="H118" i="14"/>
  <c r="I118" i="14"/>
  <c r="J118" i="14"/>
  <c r="J133" i="14" s="1"/>
  <c r="B128" i="14"/>
  <c r="C128" i="14"/>
  <c r="D128" i="14"/>
  <c r="E128" i="14"/>
  <c r="F128" i="14"/>
  <c r="G128" i="14"/>
  <c r="H128" i="14"/>
  <c r="I128" i="14"/>
  <c r="J128" i="14"/>
  <c r="E136" i="14"/>
  <c r="F136" i="14"/>
  <c r="E137" i="14"/>
  <c r="F137" i="14"/>
  <c r="E138" i="14"/>
  <c r="F138" i="14"/>
  <c r="E139" i="14"/>
  <c r="F139" i="14"/>
  <c r="B5" i="13"/>
  <c r="C5" i="13"/>
  <c r="D5" i="13"/>
  <c r="E5" i="13"/>
  <c r="F5" i="13"/>
  <c r="G5" i="13"/>
  <c r="H5" i="13"/>
  <c r="I5" i="13"/>
  <c r="J5" i="13"/>
  <c r="B24" i="13"/>
  <c r="C24" i="13"/>
  <c r="D24" i="13"/>
  <c r="E24" i="13"/>
  <c r="F24" i="13"/>
  <c r="G24" i="13"/>
  <c r="H24" i="13"/>
  <c r="I24" i="13"/>
  <c r="J24" i="13"/>
  <c r="B30" i="13"/>
  <c r="C30" i="13"/>
  <c r="D30" i="13"/>
  <c r="E30" i="13"/>
  <c r="F30" i="13"/>
  <c r="G30" i="13"/>
  <c r="H30" i="13"/>
  <c r="I30" i="13"/>
  <c r="J30" i="13"/>
  <c r="B94" i="13"/>
  <c r="C94" i="13"/>
  <c r="D94" i="13"/>
  <c r="E94" i="13"/>
  <c r="F94" i="13"/>
  <c r="G94" i="13"/>
  <c r="H94" i="13"/>
  <c r="I94" i="13"/>
  <c r="J94" i="13"/>
  <c r="B97" i="13"/>
  <c r="B130" i="13" s="1"/>
  <c r="C97" i="13"/>
  <c r="D97" i="13"/>
  <c r="D130" i="13" s="1"/>
  <c r="E97" i="13"/>
  <c r="E130" i="13" s="1"/>
  <c r="F97" i="13"/>
  <c r="G97" i="13"/>
  <c r="G130" i="13" s="1"/>
  <c r="H97" i="13"/>
  <c r="H130" i="13" s="1"/>
  <c r="I97" i="13"/>
  <c r="I130" i="13" s="1"/>
  <c r="J97" i="13"/>
  <c r="J130" i="13" s="1"/>
  <c r="B105" i="13"/>
  <c r="C105" i="13"/>
  <c r="C131" i="13" s="1"/>
  <c r="D105" i="13"/>
  <c r="D131" i="13" s="1"/>
  <c r="F105" i="13"/>
  <c r="F131" i="13" s="1"/>
  <c r="G105" i="13"/>
  <c r="G131" i="13" s="1"/>
  <c r="H105" i="13"/>
  <c r="J105" i="13"/>
  <c r="J131" i="13" s="1"/>
  <c r="C111" i="13"/>
  <c r="C132" i="13" s="1"/>
  <c r="F111" i="13"/>
  <c r="F132" i="13" s="1"/>
  <c r="G111" i="13"/>
  <c r="G132" i="13" s="1"/>
  <c r="J111" i="13"/>
  <c r="J132" i="13" s="1"/>
  <c r="B118" i="13"/>
  <c r="B133" i="13" s="1"/>
  <c r="C118" i="13"/>
  <c r="D118" i="13"/>
  <c r="D133" i="13" s="1"/>
  <c r="E118" i="13"/>
  <c r="E133" i="13" s="1"/>
  <c r="F118" i="13"/>
  <c r="F133" i="13" s="1"/>
  <c r="G118" i="13"/>
  <c r="G133" i="13" s="1"/>
  <c r="H118" i="13"/>
  <c r="H133" i="13" s="1"/>
  <c r="I118" i="13"/>
  <c r="I133" i="13" s="1"/>
  <c r="J118" i="13"/>
  <c r="J133" i="13" s="1"/>
  <c r="B128" i="13"/>
  <c r="C128" i="13"/>
  <c r="D128" i="13"/>
  <c r="E128" i="13"/>
  <c r="F128" i="13"/>
  <c r="G128" i="13"/>
  <c r="H128" i="13"/>
  <c r="I128" i="13"/>
  <c r="J128" i="13"/>
  <c r="C130" i="13"/>
  <c r="C133" i="13"/>
  <c r="E136" i="13"/>
  <c r="F136" i="13"/>
  <c r="E137" i="13"/>
  <c r="F137" i="13"/>
  <c r="E138" i="13"/>
  <c r="F138" i="13"/>
  <c r="E139" i="13"/>
  <c r="F139" i="13"/>
  <c r="B5" i="1"/>
  <c r="C5" i="1"/>
  <c r="D5" i="1"/>
  <c r="E5" i="1"/>
  <c r="F5" i="1"/>
  <c r="G5" i="1"/>
  <c r="H5" i="1"/>
  <c r="I5" i="1"/>
  <c r="J5" i="1"/>
  <c r="B24" i="1"/>
  <c r="C24" i="1"/>
  <c r="D24" i="1"/>
  <c r="E24" i="1"/>
  <c r="F24" i="1"/>
  <c r="G24" i="1"/>
  <c r="H24" i="1"/>
  <c r="I24" i="1"/>
  <c r="J24" i="1"/>
  <c r="B30" i="1"/>
  <c r="C30" i="1"/>
  <c r="D30" i="1"/>
  <c r="E30" i="1"/>
  <c r="F30" i="1"/>
  <c r="G30" i="1"/>
  <c r="H30" i="1"/>
  <c r="I30" i="1"/>
  <c r="J30" i="1"/>
  <c r="B94" i="1"/>
  <c r="C94" i="1"/>
  <c r="D94" i="1"/>
  <c r="E94" i="1"/>
  <c r="F94" i="1"/>
  <c r="G94" i="1"/>
  <c r="H94" i="1"/>
  <c r="I94" i="1"/>
  <c r="J94" i="1"/>
  <c r="B97" i="1"/>
  <c r="B130" i="1" s="1"/>
  <c r="C97" i="1"/>
  <c r="D97" i="1"/>
  <c r="E97" i="1"/>
  <c r="E130" i="1" s="1"/>
  <c r="F97" i="1"/>
  <c r="F130" i="1" s="1"/>
  <c r="G97" i="1"/>
  <c r="H97" i="1"/>
  <c r="H130" i="1" s="1"/>
  <c r="I97" i="1"/>
  <c r="I130" i="1" s="1"/>
  <c r="J97" i="1"/>
  <c r="J130" i="1" s="1"/>
  <c r="C105" i="1"/>
  <c r="C131" i="1" s="1"/>
  <c r="D105" i="1"/>
  <c r="F105" i="1"/>
  <c r="F131" i="1" s="1"/>
  <c r="G105" i="1"/>
  <c r="G131" i="1" s="1"/>
  <c r="H105" i="1"/>
  <c r="H131" i="1" s="1"/>
  <c r="J105" i="1"/>
  <c r="J131" i="1"/>
  <c r="B111" i="1"/>
  <c r="B132" i="1"/>
  <c r="C111" i="1"/>
  <c r="C132" i="1"/>
  <c r="D111" i="1"/>
  <c r="D132" i="1"/>
  <c r="E111" i="1"/>
  <c r="E132" i="1"/>
  <c r="F111" i="1"/>
  <c r="F132" i="1"/>
  <c r="G111" i="1"/>
  <c r="G132" i="1"/>
  <c r="H111" i="1"/>
  <c r="H132" i="1"/>
  <c r="I111" i="1"/>
  <c r="I132" i="1"/>
  <c r="J111" i="1"/>
  <c r="J132" i="1"/>
  <c r="B118" i="1"/>
  <c r="B133" i="1"/>
  <c r="C118" i="1"/>
  <c r="C133" i="1"/>
  <c r="D118" i="1"/>
  <c r="E118" i="1"/>
  <c r="E133" i="1" s="1"/>
  <c r="F118" i="1"/>
  <c r="F133" i="1" s="1"/>
  <c r="G118" i="1"/>
  <c r="G133" i="1" s="1"/>
  <c r="H118" i="1"/>
  <c r="I118" i="1"/>
  <c r="J118" i="1"/>
  <c r="J133" i="1" s="1"/>
  <c r="B128" i="1"/>
  <c r="C128" i="1"/>
  <c r="D128" i="1"/>
  <c r="E128" i="1"/>
  <c r="F128" i="1"/>
  <c r="G128" i="1"/>
  <c r="H128" i="1"/>
  <c r="I128" i="1"/>
  <c r="J128" i="1"/>
  <c r="D133" i="1"/>
  <c r="E136" i="1"/>
  <c r="F136" i="1"/>
  <c r="E137" i="1"/>
  <c r="F137" i="1"/>
  <c r="E138" i="1"/>
  <c r="F138" i="1"/>
  <c r="E139" i="1"/>
  <c r="F139" i="1"/>
  <c r="I133" i="1"/>
  <c r="J150" i="19"/>
  <c r="C153" i="15"/>
  <c r="E152" i="18"/>
  <c r="J153" i="19"/>
  <c r="B153" i="16"/>
  <c r="I151" i="16"/>
  <c r="B151" i="16"/>
  <c r="B151" i="17"/>
  <c r="E150" i="17"/>
  <c r="F155" i="15"/>
  <c r="G151" i="15"/>
  <c r="G98" i="15"/>
  <c r="B150" i="17"/>
  <c r="F135" i="14"/>
  <c r="F132" i="14"/>
  <c r="J96" i="1"/>
  <c r="J129" i="1" s="1"/>
  <c r="G100" i="15"/>
  <c r="G156" i="15" s="1"/>
  <c r="G124" i="15"/>
  <c r="G158" i="15" s="1"/>
  <c r="G110" i="15"/>
  <c r="G157" i="15" s="1"/>
  <c r="E153" i="15"/>
  <c r="D151" i="19"/>
  <c r="E153" i="19"/>
  <c r="B151" i="15"/>
  <c r="B98" i="15"/>
  <c r="D98" i="19"/>
  <c r="D124" i="19" s="1"/>
  <c r="D158" i="19" s="1"/>
  <c r="I150" i="15"/>
  <c r="G151" i="19"/>
  <c r="H153" i="16"/>
  <c r="H153" i="17"/>
  <c r="B152" i="18"/>
  <c r="G150" i="18"/>
  <c r="I150" i="18"/>
  <c r="H151" i="17"/>
  <c r="H98" i="19"/>
  <c r="H149" i="19" s="1"/>
  <c r="G153" i="15"/>
  <c r="J152" i="19"/>
  <c r="B152" i="16"/>
  <c r="F150" i="16"/>
  <c r="C98" i="16"/>
  <c r="D153" i="17"/>
  <c r="D151" i="17"/>
  <c r="C150" i="18"/>
  <c r="H152" i="15"/>
  <c r="I151" i="18"/>
  <c r="H133" i="1"/>
  <c r="H133" i="14"/>
  <c r="C149" i="16"/>
  <c r="H124" i="19"/>
  <c r="H158" i="19" s="1"/>
  <c r="H110" i="19"/>
  <c r="H157" i="19" s="1"/>
  <c r="F98" i="18"/>
  <c r="F149" i="18" s="1"/>
  <c r="D98" i="17"/>
  <c r="C151" i="19"/>
  <c r="J98" i="17"/>
  <c r="J138" i="17" s="1"/>
  <c r="I150" i="19"/>
  <c r="C133" i="14"/>
  <c r="C130" i="14"/>
  <c r="I98" i="15"/>
  <c r="F153" i="16"/>
  <c r="F98" i="16"/>
  <c r="F149" i="16" s="1"/>
  <c r="G153" i="18"/>
  <c r="H98" i="18"/>
  <c r="G130" i="1"/>
  <c r="G96" i="1"/>
  <c r="G106" i="1" s="1"/>
  <c r="G137" i="1" s="1"/>
  <c r="B131" i="13"/>
  <c r="E98" i="15"/>
  <c r="J153" i="18"/>
  <c r="J159" i="17"/>
  <c r="I96" i="1"/>
  <c r="I112" i="1" s="1"/>
  <c r="I138" i="1" s="1"/>
  <c r="E130" i="14"/>
  <c r="E96" i="14"/>
  <c r="E129" i="14" s="1"/>
  <c r="J151" i="15"/>
  <c r="B151" i="18"/>
  <c r="F135" i="1"/>
  <c r="E135" i="13"/>
  <c r="I132" i="13"/>
  <c r="C98" i="15"/>
  <c r="C124" i="15" s="1"/>
  <c r="C158" i="15" s="1"/>
  <c r="E153" i="18"/>
  <c r="C151" i="17"/>
  <c r="I149" i="17"/>
  <c r="G129" i="1"/>
  <c r="I100" i="15"/>
  <c r="I156" i="15" s="1"/>
  <c r="H110" i="18"/>
  <c r="H157" i="18" s="1"/>
  <c r="H124" i="18"/>
  <c r="H158" i="18" s="1"/>
  <c r="C138" i="15"/>
  <c r="C159" i="15" s="1"/>
  <c r="H138" i="17"/>
  <c r="H159" i="17" s="1"/>
  <c r="H149" i="17"/>
  <c r="H110" i="17"/>
  <c r="H157" i="17" s="1"/>
  <c r="H131" i="13"/>
  <c r="E96" i="13"/>
  <c r="E129" i="13" s="1"/>
  <c r="B96" i="13"/>
  <c r="H96" i="1"/>
  <c r="I119" i="1"/>
  <c r="I139" i="1" s="1"/>
  <c r="B129" i="13"/>
  <c r="H119" i="1"/>
  <c r="H139" i="1" s="1"/>
  <c r="H106" i="1"/>
  <c r="H137" i="1" s="1"/>
  <c r="J98" i="1" l="1"/>
  <c r="J136" i="1" s="1"/>
  <c r="E124" i="15"/>
  <c r="E158" i="15" s="1"/>
  <c r="E138" i="15"/>
  <c r="E159" i="15" s="1"/>
  <c r="E149" i="15"/>
  <c r="D149" i="17"/>
  <c r="D100" i="17"/>
  <c r="D156" i="17" s="1"/>
  <c r="G138" i="16"/>
  <c r="G159" i="16" s="1"/>
  <c r="G149" i="16"/>
  <c r="G110" i="16"/>
  <c r="G157" i="16" s="1"/>
  <c r="G124" i="16"/>
  <c r="G158" i="16" s="1"/>
  <c r="I149" i="15"/>
  <c r="I110" i="15"/>
  <c r="I157" i="15" s="1"/>
  <c r="H110" i="16"/>
  <c r="H157" i="16" s="1"/>
  <c r="H100" i="16"/>
  <c r="H156" i="16" s="1"/>
  <c r="H124" i="16"/>
  <c r="H158" i="16" s="1"/>
  <c r="H149" i="16"/>
  <c r="F155" i="19"/>
  <c r="E100" i="15"/>
  <c r="E156" i="15" s="1"/>
  <c r="H110" i="15"/>
  <c r="H157" i="15" s="1"/>
  <c r="J100" i="15"/>
  <c r="J156" i="15" s="1"/>
  <c r="H138" i="18"/>
  <c r="H159" i="18" s="1"/>
  <c r="B98" i="18"/>
  <c r="B138" i="18" s="1"/>
  <c r="B159" i="18" s="1"/>
  <c r="J98" i="15"/>
  <c r="J98" i="18"/>
  <c r="D98" i="16"/>
  <c r="C98" i="19"/>
  <c r="H98" i="15"/>
  <c r="I151" i="17"/>
  <c r="H100" i="19"/>
  <c r="H156" i="19" s="1"/>
  <c r="H138" i="19"/>
  <c r="H159" i="19" s="1"/>
  <c r="H138" i="16"/>
  <c r="H159" i="16" s="1"/>
  <c r="D98" i="18"/>
  <c r="G98" i="17"/>
  <c r="C110" i="15"/>
  <c r="C157" i="15" s="1"/>
  <c r="C100" i="15"/>
  <c r="C156" i="15" s="1"/>
  <c r="B100" i="18"/>
  <c r="B156" i="18" s="1"/>
  <c r="B149" i="18"/>
  <c r="I124" i="17"/>
  <c r="I158" i="17" s="1"/>
  <c r="I100" i="17"/>
  <c r="I156" i="17" s="1"/>
  <c r="I110" i="17"/>
  <c r="I157" i="17" s="1"/>
  <c r="C110" i="16"/>
  <c r="C157" i="16" s="1"/>
  <c r="C124" i="16"/>
  <c r="C158" i="16" s="1"/>
  <c r="G110" i="19"/>
  <c r="G157" i="19" s="1"/>
  <c r="G155" i="19" s="1"/>
  <c r="G149" i="19"/>
  <c r="B100" i="15"/>
  <c r="B156" i="15" s="1"/>
  <c r="B110" i="15"/>
  <c r="B157" i="15" s="1"/>
  <c r="B138" i="15"/>
  <c r="B159" i="15" s="1"/>
  <c r="J149" i="17"/>
  <c r="J100" i="17"/>
  <c r="J156" i="17" s="1"/>
  <c r="J110" i="17"/>
  <c r="J157" i="17" s="1"/>
  <c r="J124" i="17"/>
  <c r="J158" i="17" s="1"/>
  <c r="J149" i="18"/>
  <c r="C149" i="15"/>
  <c r="I138" i="15"/>
  <c r="I159" i="15" s="1"/>
  <c r="D124" i="16"/>
  <c r="D158" i="16" s="1"/>
  <c r="D110" i="17"/>
  <c r="D157" i="17" s="1"/>
  <c r="D138" i="17"/>
  <c r="D159" i="17" s="1"/>
  <c r="H100" i="18"/>
  <c r="H156" i="18" s="1"/>
  <c r="H155" i="18" s="1"/>
  <c r="H149" i="18"/>
  <c r="G100" i="17"/>
  <c r="G156" i="17" s="1"/>
  <c r="I138" i="17"/>
  <c r="I159" i="17" s="1"/>
  <c r="D124" i="17"/>
  <c r="D158" i="17" s="1"/>
  <c r="B149" i="15"/>
  <c r="C138" i="16"/>
  <c r="C159" i="16" s="1"/>
  <c r="D110" i="19"/>
  <c r="D157" i="19" s="1"/>
  <c r="D138" i="19"/>
  <c r="D159" i="19" s="1"/>
  <c r="D149" i="19"/>
  <c r="D100" i="19"/>
  <c r="D156" i="19" s="1"/>
  <c r="G149" i="15"/>
  <c r="G138" i="15"/>
  <c r="G159" i="15" s="1"/>
  <c r="G155" i="15" s="1"/>
  <c r="F153" i="15"/>
  <c r="F98" i="15"/>
  <c r="F149" i="15" s="1"/>
  <c r="I152" i="15"/>
  <c r="I124" i="15"/>
  <c r="I158" i="15" s="1"/>
  <c r="I155" i="15" s="1"/>
  <c r="B124" i="15"/>
  <c r="B158" i="15" s="1"/>
  <c r="E151" i="15"/>
  <c r="E110" i="15"/>
  <c r="E157" i="15" s="1"/>
  <c r="E155" i="15" s="1"/>
  <c r="I153" i="19"/>
  <c r="G153" i="19"/>
  <c r="G138" i="19"/>
  <c r="G159" i="19" s="1"/>
  <c r="G152" i="19"/>
  <c r="G124" i="19"/>
  <c r="G158" i="19" s="1"/>
  <c r="E152" i="19"/>
  <c r="E98" i="19"/>
  <c r="E124" i="19"/>
  <c r="E158" i="19" s="1"/>
  <c r="I151" i="19"/>
  <c r="B151" i="19"/>
  <c r="I98" i="19"/>
  <c r="I110" i="19" s="1"/>
  <c r="I157" i="19" s="1"/>
  <c r="F150" i="19"/>
  <c r="F98" i="19"/>
  <c r="F149" i="19" s="1"/>
  <c r="J153" i="16"/>
  <c r="E153" i="16"/>
  <c r="E98" i="16"/>
  <c r="E138" i="16"/>
  <c r="E159" i="16" s="1"/>
  <c r="B110" i="16"/>
  <c r="B157" i="16" s="1"/>
  <c r="B149" i="16"/>
  <c r="B100" i="16"/>
  <c r="B156" i="16" s="1"/>
  <c r="B138" i="16"/>
  <c r="B159" i="16" s="1"/>
  <c r="J151" i="16"/>
  <c r="J98" i="16"/>
  <c r="G150" i="16"/>
  <c r="G100" i="16"/>
  <c r="G156" i="16" s="1"/>
  <c r="G155" i="16" s="1"/>
  <c r="C150" i="16"/>
  <c r="C100" i="16"/>
  <c r="C156" i="16" s="1"/>
  <c r="E151" i="17"/>
  <c r="E98" i="17"/>
  <c r="H100" i="17"/>
  <c r="H156" i="17" s="1"/>
  <c r="H155" i="17" s="1"/>
  <c r="H150" i="17"/>
  <c r="F150" i="17"/>
  <c r="F98" i="17"/>
  <c r="F149" i="17" s="1"/>
  <c r="C98" i="17"/>
  <c r="C110" i="17" s="1"/>
  <c r="C157" i="17" s="1"/>
  <c r="B98" i="17"/>
  <c r="E98" i="18"/>
  <c r="E138" i="18" s="1"/>
  <c r="E159" i="18" s="1"/>
  <c r="B124" i="18"/>
  <c r="B158" i="18" s="1"/>
  <c r="I98" i="18"/>
  <c r="G98" i="18"/>
  <c r="C98" i="18"/>
  <c r="F155" i="18"/>
  <c r="D150" i="15"/>
  <c r="D98" i="15"/>
  <c r="J98" i="19"/>
  <c r="J151" i="19"/>
  <c r="B150" i="19"/>
  <c r="B98" i="19"/>
  <c r="I153" i="16"/>
  <c r="I98" i="16"/>
  <c r="F155" i="17"/>
  <c r="E135" i="1"/>
  <c r="E135" i="14"/>
  <c r="H98" i="1"/>
  <c r="H136" i="1" s="1"/>
  <c r="B119" i="13"/>
  <c r="B139" i="13" s="1"/>
  <c r="B98" i="13"/>
  <c r="B136" i="13" s="1"/>
  <c r="I129" i="1"/>
  <c r="J119" i="1"/>
  <c r="J139" i="1" s="1"/>
  <c r="E96" i="1"/>
  <c r="E129" i="1" s="1"/>
  <c r="H96" i="13"/>
  <c r="H119" i="13" s="1"/>
  <c r="H139" i="13" s="1"/>
  <c r="G96" i="13"/>
  <c r="G98" i="1"/>
  <c r="G136" i="1" s="1"/>
  <c r="G119" i="1"/>
  <c r="G139" i="1" s="1"/>
  <c r="F96" i="1"/>
  <c r="F129" i="1" s="1"/>
  <c r="F135" i="13"/>
  <c r="G129" i="13"/>
  <c r="B119" i="14"/>
  <c r="B139" i="14" s="1"/>
  <c r="B112" i="14"/>
  <c r="B138" i="14" s="1"/>
  <c r="B98" i="14"/>
  <c r="B136" i="14" s="1"/>
  <c r="B129" i="14"/>
  <c r="H112" i="1"/>
  <c r="H138" i="1" s="1"/>
  <c r="H135" i="1" s="1"/>
  <c r="H129" i="1"/>
  <c r="H98" i="13"/>
  <c r="H136" i="13" s="1"/>
  <c r="H129" i="13"/>
  <c r="B106" i="13"/>
  <c r="B137" i="13" s="1"/>
  <c r="B112" i="13"/>
  <c r="B138" i="13" s="1"/>
  <c r="D130" i="1"/>
  <c r="D96" i="1"/>
  <c r="D106" i="1" s="1"/>
  <c r="D137" i="1" s="1"/>
  <c r="D98" i="1"/>
  <c r="D136" i="1" s="1"/>
  <c r="F130" i="13"/>
  <c r="F96" i="13"/>
  <c r="F129" i="13" s="1"/>
  <c r="I133" i="14"/>
  <c r="G132" i="14"/>
  <c r="F131" i="14"/>
  <c r="F96" i="14"/>
  <c r="F129" i="14" s="1"/>
  <c r="J130" i="14"/>
  <c r="J96" i="14"/>
  <c r="J98" i="14" s="1"/>
  <c r="J136" i="14" s="1"/>
  <c r="D130" i="14"/>
  <c r="D96" i="14"/>
  <c r="D106" i="14" s="1"/>
  <c r="D137" i="14" s="1"/>
  <c r="I131" i="14"/>
  <c r="J112" i="1"/>
  <c r="J138" i="1" s="1"/>
  <c r="I106" i="1"/>
  <c r="I137" i="1" s="1"/>
  <c r="J106" i="1"/>
  <c r="J137" i="1" s="1"/>
  <c r="J135" i="1" s="1"/>
  <c r="C96" i="13"/>
  <c r="C112" i="13" s="1"/>
  <c r="C138" i="13" s="1"/>
  <c r="I96" i="13"/>
  <c r="I98" i="1"/>
  <c r="I136" i="1" s="1"/>
  <c r="I135" i="1" s="1"/>
  <c r="G112" i="1"/>
  <c r="G138" i="1" s="1"/>
  <c r="D96" i="13"/>
  <c r="C96" i="14"/>
  <c r="C98" i="14" s="1"/>
  <c r="C136" i="14" s="1"/>
  <c r="D133" i="14"/>
  <c r="H96" i="14"/>
  <c r="B96" i="1"/>
  <c r="B98" i="1" s="1"/>
  <c r="B136" i="1" s="1"/>
  <c r="I96" i="14"/>
  <c r="B133" i="14"/>
  <c r="G96" i="14"/>
  <c r="D131" i="1"/>
  <c r="C130" i="1"/>
  <c r="C96" i="1"/>
  <c r="D131" i="14"/>
  <c r="B131" i="14"/>
  <c r="B106" i="14"/>
  <c r="B137" i="14" s="1"/>
  <c r="I130" i="14"/>
  <c r="I98" i="14"/>
  <c r="I136" i="14" s="1"/>
  <c r="J96" i="13"/>
  <c r="G129" i="14"/>
  <c r="G135" i="1" l="1"/>
  <c r="I155" i="17"/>
  <c r="D124" i="18"/>
  <c r="D158" i="18" s="1"/>
  <c r="D149" i="18"/>
  <c r="D110" i="18"/>
  <c r="D157" i="18" s="1"/>
  <c r="D138" i="18"/>
  <c r="D159" i="18" s="1"/>
  <c r="D100" i="18"/>
  <c r="D156" i="18" s="1"/>
  <c r="C110" i="19"/>
  <c r="C157" i="19" s="1"/>
  <c r="C100" i="19"/>
  <c r="C156" i="19" s="1"/>
  <c r="C149" i="19"/>
  <c r="J138" i="18"/>
  <c r="J159" i="18" s="1"/>
  <c r="J124" i="18"/>
  <c r="J158" i="18" s="1"/>
  <c r="J110" i="18"/>
  <c r="J157" i="18" s="1"/>
  <c r="C138" i="19"/>
  <c r="C159" i="19" s="1"/>
  <c r="D155" i="19"/>
  <c r="J100" i="18"/>
  <c r="J156" i="18" s="1"/>
  <c r="B110" i="18"/>
  <c r="B157" i="18" s="1"/>
  <c r="B155" i="18" s="1"/>
  <c r="G124" i="17"/>
  <c r="G158" i="17" s="1"/>
  <c r="G138" i="17"/>
  <c r="G159" i="17" s="1"/>
  <c r="G149" i="17"/>
  <c r="G110" i="17"/>
  <c r="G157" i="17" s="1"/>
  <c r="G155" i="17" s="1"/>
  <c r="H155" i="19"/>
  <c r="H138" i="15"/>
  <c r="H159" i="15" s="1"/>
  <c r="H124" i="15"/>
  <c r="H158" i="15" s="1"/>
  <c r="H149" i="15"/>
  <c r="H100" i="15"/>
  <c r="H156" i="15" s="1"/>
  <c r="D138" i="16"/>
  <c r="D159" i="16" s="1"/>
  <c r="D149" i="16"/>
  <c r="D100" i="16"/>
  <c r="D156" i="16" s="1"/>
  <c r="D155" i="16" s="1"/>
  <c r="J110" i="15"/>
  <c r="J157" i="15" s="1"/>
  <c r="J155" i="15" s="1"/>
  <c r="J124" i="15"/>
  <c r="J158" i="15" s="1"/>
  <c r="J149" i="15"/>
  <c r="J138" i="15"/>
  <c r="J159" i="15" s="1"/>
  <c r="D110" i="16"/>
  <c r="D157" i="16" s="1"/>
  <c r="C124" i="19"/>
  <c r="C158" i="19" s="1"/>
  <c r="H155" i="16"/>
  <c r="I110" i="16"/>
  <c r="I157" i="16" s="1"/>
  <c r="I138" i="16"/>
  <c r="I159" i="16" s="1"/>
  <c r="I149" i="16"/>
  <c r="I100" i="16"/>
  <c r="I156" i="16" s="1"/>
  <c r="I124" i="16"/>
  <c r="I158" i="16" s="1"/>
  <c r="B149" i="19"/>
  <c r="B100" i="19"/>
  <c r="B156" i="19" s="1"/>
  <c r="B138" i="19"/>
  <c r="B159" i="19" s="1"/>
  <c r="B124" i="19"/>
  <c r="B158" i="19" s="1"/>
  <c r="D124" i="15"/>
  <c r="D158" i="15" s="1"/>
  <c r="D110" i="15"/>
  <c r="D157" i="15" s="1"/>
  <c r="D100" i="15"/>
  <c r="D156" i="15" s="1"/>
  <c r="D138" i="15"/>
  <c r="D159" i="15" s="1"/>
  <c r="D149" i="15"/>
  <c r="C149" i="18"/>
  <c r="C110" i="18"/>
  <c r="C157" i="18" s="1"/>
  <c r="C124" i="18"/>
  <c r="C158" i="18" s="1"/>
  <c r="C138" i="18"/>
  <c r="C159" i="18" s="1"/>
  <c r="G110" i="18"/>
  <c r="G157" i="18" s="1"/>
  <c r="G149" i="18"/>
  <c r="G138" i="18"/>
  <c r="G159" i="18" s="1"/>
  <c r="G124" i="18"/>
  <c r="G158" i="18" s="1"/>
  <c r="I110" i="18"/>
  <c r="I157" i="18" s="1"/>
  <c r="I149" i="18"/>
  <c r="I138" i="18"/>
  <c r="I159" i="18" s="1"/>
  <c r="I124" i="18"/>
  <c r="I158" i="18" s="1"/>
  <c r="B149" i="17"/>
  <c r="B110" i="17"/>
  <c r="B157" i="17" s="1"/>
  <c r="B138" i="17"/>
  <c r="B159" i="17" s="1"/>
  <c r="B100" i="17"/>
  <c r="B156" i="17" s="1"/>
  <c r="E124" i="17"/>
  <c r="E158" i="17" s="1"/>
  <c r="E149" i="17"/>
  <c r="E138" i="17"/>
  <c r="E159" i="17" s="1"/>
  <c r="E100" i="17"/>
  <c r="E156" i="17" s="1"/>
  <c r="B124" i="17"/>
  <c r="B158" i="17" s="1"/>
  <c r="J124" i="16"/>
  <c r="J158" i="16" s="1"/>
  <c r="J149" i="16"/>
  <c r="J100" i="16"/>
  <c r="J156" i="16" s="1"/>
  <c r="B110" i="19"/>
  <c r="B157" i="19" s="1"/>
  <c r="D155" i="17"/>
  <c r="B155" i="15"/>
  <c r="J124" i="19"/>
  <c r="J158" i="19" s="1"/>
  <c r="J110" i="19"/>
  <c r="J157" i="19" s="1"/>
  <c r="J149" i="19"/>
  <c r="J100" i="19"/>
  <c r="J156" i="19" s="1"/>
  <c r="J138" i="19"/>
  <c r="J159" i="19" s="1"/>
  <c r="C100" i="18"/>
  <c r="C156" i="18" s="1"/>
  <c r="G100" i="18"/>
  <c r="G156" i="18" s="1"/>
  <c r="G155" i="18" s="1"/>
  <c r="I100" i="18"/>
  <c r="I156" i="18" s="1"/>
  <c r="E100" i="18"/>
  <c r="E156" i="18" s="1"/>
  <c r="E155" i="18" s="1"/>
  <c r="E124" i="18"/>
  <c r="E158" i="18" s="1"/>
  <c r="E149" i="18"/>
  <c r="E110" i="18"/>
  <c r="E157" i="18" s="1"/>
  <c r="C100" i="17"/>
  <c r="C156" i="17" s="1"/>
  <c r="C155" i="17" s="1"/>
  <c r="C138" i="17"/>
  <c r="C159" i="17" s="1"/>
  <c r="C149" i="17"/>
  <c r="C124" i="17"/>
  <c r="C158" i="17" s="1"/>
  <c r="E110" i="17"/>
  <c r="E157" i="17" s="1"/>
  <c r="C155" i="16"/>
  <c r="J110" i="16"/>
  <c r="J157" i="16" s="1"/>
  <c r="B155" i="16"/>
  <c r="E100" i="16"/>
  <c r="E156" i="16" s="1"/>
  <c r="E124" i="16"/>
  <c r="E158" i="16" s="1"/>
  <c r="E110" i="16"/>
  <c r="E157" i="16" s="1"/>
  <c r="E149" i="16"/>
  <c r="J138" i="16"/>
  <c r="J159" i="16" s="1"/>
  <c r="I149" i="19"/>
  <c r="I100" i="19"/>
  <c r="I156" i="19" s="1"/>
  <c r="I124" i="19"/>
  <c r="I158" i="19" s="1"/>
  <c r="E100" i="19"/>
  <c r="E156" i="19" s="1"/>
  <c r="E138" i="19"/>
  <c r="E159" i="19" s="1"/>
  <c r="E110" i="19"/>
  <c r="E157" i="19" s="1"/>
  <c r="E149" i="19"/>
  <c r="I138" i="19"/>
  <c r="I159" i="19" s="1"/>
  <c r="J155" i="17"/>
  <c r="C155" i="15"/>
  <c r="G98" i="13"/>
  <c r="G136" i="13" s="1"/>
  <c r="G112" i="13"/>
  <c r="G138" i="13" s="1"/>
  <c r="B135" i="13"/>
  <c r="G106" i="13"/>
  <c r="G137" i="13" s="1"/>
  <c r="G119" i="13"/>
  <c r="G139" i="13" s="1"/>
  <c r="H112" i="13"/>
  <c r="H138" i="13" s="1"/>
  <c r="H106" i="13"/>
  <c r="H137" i="13" s="1"/>
  <c r="C129" i="1"/>
  <c r="C119" i="1"/>
  <c r="C139" i="1" s="1"/>
  <c r="C112" i="1"/>
  <c r="C138" i="1" s="1"/>
  <c r="C98" i="1"/>
  <c r="C136" i="1" s="1"/>
  <c r="C106" i="1"/>
  <c r="C137" i="1" s="1"/>
  <c r="G98" i="14"/>
  <c r="G136" i="14" s="1"/>
  <c r="G119" i="14"/>
  <c r="G139" i="14" s="1"/>
  <c r="G106" i="14"/>
  <c r="G137" i="14" s="1"/>
  <c r="I112" i="14"/>
  <c r="I138" i="14" s="1"/>
  <c r="I129" i="14"/>
  <c r="H119" i="14"/>
  <c r="H139" i="14" s="1"/>
  <c r="H129" i="14"/>
  <c r="H112" i="14"/>
  <c r="H138" i="14" s="1"/>
  <c r="H98" i="14"/>
  <c r="H136" i="14" s="1"/>
  <c r="D106" i="13"/>
  <c r="D137" i="13" s="1"/>
  <c r="D112" i="13"/>
  <c r="D138" i="13" s="1"/>
  <c r="D129" i="13"/>
  <c r="D119" i="13"/>
  <c r="D139" i="13" s="1"/>
  <c r="D98" i="13"/>
  <c r="D136" i="13" s="1"/>
  <c r="I119" i="14"/>
  <c r="I139" i="14" s="1"/>
  <c r="B106" i="1"/>
  <c r="B137" i="1" s="1"/>
  <c r="B119" i="1"/>
  <c r="B139" i="1" s="1"/>
  <c r="B112" i="1"/>
  <c r="B138" i="1" s="1"/>
  <c r="B129" i="1"/>
  <c r="H106" i="14"/>
  <c r="H137" i="14" s="1"/>
  <c r="C119" i="14"/>
  <c r="C139" i="14" s="1"/>
  <c r="C129" i="14"/>
  <c r="C106" i="14"/>
  <c r="C137" i="14" s="1"/>
  <c r="C112" i="14"/>
  <c r="C138" i="14" s="1"/>
  <c r="I98" i="13"/>
  <c r="I136" i="13" s="1"/>
  <c r="I112" i="13"/>
  <c r="I138" i="13" s="1"/>
  <c r="I119" i="13"/>
  <c r="I139" i="13" s="1"/>
  <c r="I106" i="13"/>
  <c r="I137" i="13" s="1"/>
  <c r="I129" i="13"/>
  <c r="C98" i="13"/>
  <c r="C136" i="13" s="1"/>
  <c r="C119" i="13"/>
  <c r="C139" i="13" s="1"/>
  <c r="C129" i="13"/>
  <c r="C106" i="13"/>
  <c r="C137" i="13" s="1"/>
  <c r="I106" i="14"/>
  <c r="I137" i="14" s="1"/>
  <c r="D112" i="14"/>
  <c r="D138" i="14" s="1"/>
  <c r="D98" i="14"/>
  <c r="D136" i="14" s="1"/>
  <c r="D129" i="14"/>
  <c r="J119" i="14"/>
  <c r="J139" i="14" s="1"/>
  <c r="J129" i="14"/>
  <c r="J112" i="14"/>
  <c r="J138" i="14" s="1"/>
  <c r="J106" i="14"/>
  <c r="J137" i="14" s="1"/>
  <c r="G112" i="14"/>
  <c r="G138" i="14" s="1"/>
  <c r="D119" i="14"/>
  <c r="D139" i="14" s="1"/>
  <c r="D112" i="1"/>
  <c r="D138" i="1" s="1"/>
  <c r="D119" i="1"/>
  <c r="D139" i="1" s="1"/>
  <c r="D129" i="1"/>
  <c r="B135" i="14"/>
  <c r="J129" i="13"/>
  <c r="J119" i="13"/>
  <c r="J139" i="13" s="1"/>
  <c r="J106" i="13"/>
  <c r="J137" i="13" s="1"/>
  <c r="J112" i="13"/>
  <c r="J138" i="13" s="1"/>
  <c r="J98" i="13"/>
  <c r="J136" i="13" s="1"/>
  <c r="D135" i="13" l="1"/>
  <c r="I135" i="14"/>
  <c r="G135" i="13"/>
  <c r="H155" i="15"/>
  <c r="J155" i="18"/>
  <c r="C155" i="19"/>
  <c r="D155" i="18"/>
  <c r="E155" i="19"/>
  <c r="I155" i="19"/>
  <c r="E155" i="16"/>
  <c r="B155" i="19"/>
  <c r="I155" i="18"/>
  <c r="C155" i="18"/>
  <c r="J155" i="19"/>
  <c r="J155" i="16"/>
  <c r="E155" i="17"/>
  <c r="B155" i="17"/>
  <c r="D155" i="15"/>
  <c r="I155" i="16"/>
  <c r="B135" i="1"/>
  <c r="D135" i="1"/>
  <c r="J135" i="14"/>
  <c r="C135" i="13"/>
  <c r="C135" i="14"/>
  <c r="H135" i="13"/>
  <c r="I135" i="13"/>
  <c r="H135" i="14"/>
  <c r="D135" i="14"/>
  <c r="G135" i="14"/>
  <c r="C135" i="1"/>
  <c r="J135" i="13"/>
</calcChain>
</file>

<file path=xl/sharedStrings.xml><?xml version="1.0" encoding="utf-8"?>
<sst xmlns="http://schemas.openxmlformats.org/spreadsheetml/2006/main" count="1260" uniqueCount="242">
  <si>
    <t>Oferta de bens e serviços (valores correntes em 1 000 000 R$)</t>
  </si>
  <si>
    <t>Oferta total
a preço
de consumidor</t>
  </si>
  <si>
    <t>Margem 
de
comércio</t>
  </si>
  <si>
    <t>Margem
de
transporte</t>
  </si>
  <si>
    <t>Imposto
de
importação</t>
  </si>
  <si>
    <t>ICMS</t>
  </si>
  <si>
    <t xml:space="preserve">Oferta total
 a preço básico </t>
  </si>
  <si>
    <t>Descrição do produto</t>
  </si>
  <si>
    <t>Outros impostos menos subsídios</t>
  </si>
  <si>
    <t>Total de impostos líquidos de subsídios</t>
  </si>
  <si>
    <t>IPI</t>
  </si>
  <si>
    <t>Arroz em casca</t>
  </si>
  <si>
    <t>Milho em grão</t>
  </si>
  <si>
    <t>Trigo em grão e outros cereais</t>
  </si>
  <si>
    <t>Cana-de-açúcar</t>
  </si>
  <si>
    <t>Soja em grão</t>
  </si>
  <si>
    <t>Outros produtos e serviços da lavoura</t>
  </si>
  <si>
    <t>Mandioca</t>
  </si>
  <si>
    <t>Fumo em folha</t>
  </si>
  <si>
    <t>Algodão herbáceo</t>
  </si>
  <si>
    <t>Frutas cítricas</t>
  </si>
  <si>
    <t>Café em grão</t>
  </si>
  <si>
    <t>Produtos da exploração florestal e da silvicultura</t>
  </si>
  <si>
    <t>Bovinos e outros animais vivos</t>
  </si>
  <si>
    <t>Leite de vaca e de outros animais</t>
  </si>
  <si>
    <t>Suínos vivos</t>
  </si>
  <si>
    <t>Aves vivas</t>
  </si>
  <si>
    <t>Ovos de galinha e de outras aves</t>
  </si>
  <si>
    <t>Pesca e aquicultura</t>
  </si>
  <si>
    <t>Petróleo e gás natural</t>
  </si>
  <si>
    <t>Minério de ferro</t>
  </si>
  <si>
    <t>Carvão mineral</t>
  </si>
  <si>
    <t>Minerais metálicos não-ferrosos</t>
  </si>
  <si>
    <t>Minerais não-metálicos</t>
  </si>
  <si>
    <t>Abate e preparação de produtos de carne</t>
  </si>
  <si>
    <t>Carne de suíno fresca refrigerada ou congelada</t>
  </si>
  <si>
    <t>Carne de aves fresca refrigerada ou congelada</t>
  </si>
  <si>
    <t>Pescado industrializado</t>
  </si>
  <si>
    <t>Conservas de frutas legumes e outros vegetais</t>
  </si>
  <si>
    <t>Óleo de soja em bruto e tortas bagaços e farelo de soja</t>
  </si>
  <si>
    <t>Outros óleos e gordura vegetal e animal exclusive milho</t>
  </si>
  <si>
    <t>Óleo de soja refinado</t>
  </si>
  <si>
    <t>Leite resfriado esterilizado e pasteurizado</t>
  </si>
  <si>
    <t>Produtos do laticínio e sorvetes</t>
  </si>
  <si>
    <t>Arroz beneficiado e produtos derivados</t>
  </si>
  <si>
    <t>Farinha de trigo e derivados</t>
  </si>
  <si>
    <t>Farinha de mandioca e outros</t>
  </si>
  <si>
    <t>Óleos de milho amidos e féculas vegetais e rações</t>
  </si>
  <si>
    <t>Produtos das usinas e do refino de açúcar</t>
  </si>
  <si>
    <t>Café torrado e moído</t>
  </si>
  <si>
    <t>Outros produtos alimentares</t>
  </si>
  <si>
    <t>Bebidas</t>
  </si>
  <si>
    <t>Produtos do fumo</t>
  </si>
  <si>
    <t>Beneficiamento de algodão e de outros têxt e fiação</t>
  </si>
  <si>
    <t>Tecelagem</t>
  </si>
  <si>
    <t>Artigos do vestuário e acessórios</t>
  </si>
  <si>
    <t>Preparação do couro e fabricação de artefatos - exclusive calçados</t>
  </si>
  <si>
    <t>Fabricação de calçados</t>
  </si>
  <si>
    <t>Produtos de madeira - exclusive móveis</t>
  </si>
  <si>
    <t>Celulose e outras pastas para fabricação de papel</t>
  </si>
  <si>
    <t>Papel e papelão embalagens e artefatos</t>
  </si>
  <si>
    <t>Jornais revistas discos e outros produtos gravados</t>
  </si>
  <si>
    <t>Gás liquefeito de petróleo</t>
  </si>
  <si>
    <t>Gasolina automotiva</t>
  </si>
  <si>
    <t>Gasoálcool</t>
  </si>
  <si>
    <t>Óleo combustível</t>
  </si>
  <si>
    <t>Óleo diesel</t>
  </si>
  <si>
    <t>Outros produtos do refino de petróleo e coque</t>
  </si>
  <si>
    <t>Álcool</t>
  </si>
  <si>
    <t>Produtos químicos inorgânicos</t>
  </si>
  <si>
    <t>Produtos químicos orgânicos</t>
  </si>
  <si>
    <t>Fabricação de resina e elastômeros</t>
  </si>
  <si>
    <t>Produtos farmacêuticos</t>
  </si>
  <si>
    <t>Defensivos agrícolas</t>
  </si>
  <si>
    <t>Perfumaria sabões e artigos de limpeza</t>
  </si>
  <si>
    <t>Tintas vernizes esmaltes e lacas</t>
  </si>
  <si>
    <t>Produtos e preparados químicos diversos</t>
  </si>
  <si>
    <t>Artigos de borracha</t>
  </si>
  <si>
    <t>Artigos de plástico</t>
  </si>
  <si>
    <t>Cimento</t>
  </si>
  <si>
    <t>Outros produtos de minerais não-metálicos e artefatos de concreto</t>
  </si>
  <si>
    <t>Gusa e ferro-ligas</t>
  </si>
  <si>
    <t>Semi-acabacados laminados planos longos e tubos de aço</t>
  </si>
  <si>
    <t>Produtos da metalurgia de metais não-ferrosos</t>
  </si>
  <si>
    <t>Fundidos de aço</t>
  </si>
  <si>
    <t>Produtos de metal - exclusive máquinas e equipamento</t>
  </si>
  <si>
    <t>Máquinas e equipamentos inclusive manutenção e reparos</t>
  </si>
  <si>
    <t>Eletrodomésticos</t>
  </si>
  <si>
    <t>Máquinas para escritório e equipamentos de informática</t>
  </si>
  <si>
    <t>Máquinas aparelhos e materiais elétricos</t>
  </si>
  <si>
    <t>Material eletrônico e equipamentos de comunicações</t>
  </si>
  <si>
    <t>Aparelhos/instrumentos médico-hospitalar medida e óptico</t>
  </si>
  <si>
    <t>Automóveis camionetas e utilitários</t>
  </si>
  <si>
    <t>Caminhões e ônibus</t>
  </si>
  <si>
    <t>Peças e acessórios para veículos automotores</t>
  </si>
  <si>
    <t>Outros equipamentos de transporte</t>
  </si>
  <si>
    <t>Móveis e produtos das indústrias diversas</t>
  </si>
  <si>
    <t>Construção civil</t>
  </si>
  <si>
    <t>Comércio</t>
  </si>
  <si>
    <t>Transporte de carga</t>
  </si>
  <si>
    <t>Transporte de passageiro</t>
  </si>
  <si>
    <t>Correio</t>
  </si>
  <si>
    <t>Serviços de informação</t>
  </si>
  <si>
    <t>Intermediação financeira seguros e previdência complementar e serviços relacionados</t>
  </si>
  <si>
    <t>Atividades imobiliárias e aluguéis</t>
  </si>
  <si>
    <t>Aluguel imputado</t>
  </si>
  <si>
    <t xml:space="preserve">Serviços de manutenção e reparação </t>
  </si>
  <si>
    <t>Serviços de alojamento e alimentação</t>
  </si>
  <si>
    <t>Serviços prestados às empresas</t>
  </si>
  <si>
    <t>Educação mercantil</t>
  </si>
  <si>
    <t>Saúde mercantil</t>
  </si>
  <si>
    <t>Serviços prestados às famílias</t>
  </si>
  <si>
    <t>Serviços associativos</t>
  </si>
  <si>
    <t>Serviços domésticos</t>
  </si>
  <si>
    <t>Educação pública</t>
  </si>
  <si>
    <t>Saúde pública</t>
  </si>
  <si>
    <t>Serviço público e seguridade social</t>
  </si>
  <si>
    <t>Tabela 1 - Recursos de bens e serviços - 2007</t>
  </si>
  <si>
    <t>Tabela 1 - Recursos de bens e serviços - 2008</t>
  </si>
  <si>
    <t>Tabela 1 - Recursos de bens e serviços - 2009</t>
  </si>
  <si>
    <t>Tabela 1 - Recursos de bens e serviços - 2010</t>
  </si>
  <si>
    <t>Arroz, trigo e outros cereais</t>
  </si>
  <si>
    <t>Algodão herbáceo, outras fibras da lav. temporária</t>
  </si>
  <si>
    <t>Soja  em grão</t>
  </si>
  <si>
    <t>Outros produtos e serviços da lavoura temporária</t>
  </si>
  <si>
    <t>Laranja</t>
  </si>
  <si>
    <t>Outros produtos da lavoura permanente</t>
  </si>
  <si>
    <t>Bovinos e outros animais vivos, prods. animal, caça e serv.</t>
  </si>
  <si>
    <t>Suínos</t>
  </si>
  <si>
    <t>Aves e ovos</t>
  </si>
  <si>
    <t>Pesca e aquicultura (peixe, crustáceos e moluscos)</t>
  </si>
  <si>
    <t>Petróleo, gás natural e serviços de apoio</t>
  </si>
  <si>
    <t>Carne de bovinos e outros prod. de carne</t>
  </si>
  <si>
    <t>Carne de suíno</t>
  </si>
  <si>
    <t>Carne de aves</t>
  </si>
  <si>
    <t>Leite resfriado, esterilizado e pasteurizado</t>
  </si>
  <si>
    <t>Outros produtos do laticínio</t>
  </si>
  <si>
    <t>Açúcar</t>
  </si>
  <si>
    <t>Conservas de frutas, legumes, outros vegetais e sucos de frutas</t>
  </si>
  <si>
    <t>Óleos e gorduras vegetais e animais</t>
  </si>
  <si>
    <t>Café beneficiado</t>
  </si>
  <si>
    <t>Arroz beneficiado e produtos derivados do arroz</t>
  </si>
  <si>
    <t>Produtos derivados do trigo, mandioca ou milho</t>
  </si>
  <si>
    <t>Rações balanceadas para animais</t>
  </si>
  <si>
    <t>Fios e fibras têxteis beneficiadas</t>
  </si>
  <si>
    <t>Tecidos</t>
  </si>
  <si>
    <t>Art. têxteis de uso doméstico e outros têxteis</t>
  </si>
  <si>
    <t>Calçados e artefatos de couro</t>
  </si>
  <si>
    <t>Produtos de madeira, exclusive móveis</t>
  </si>
  <si>
    <t>Celulose</t>
  </si>
  <si>
    <t>Papel, papelão, embalagens e artefatos de papel</t>
  </si>
  <si>
    <t>Serviços de impressão e reprodução</t>
  </si>
  <si>
    <t>Combustíveis para aviação</t>
  </si>
  <si>
    <t>Naftas para petroquímica</t>
  </si>
  <si>
    <t xml:space="preserve">Óleo combustível  </t>
  </si>
  <si>
    <t>Diesel - biodiesel</t>
  </si>
  <si>
    <t>Outros produtos do refino do petróleo</t>
  </si>
  <si>
    <t>Etanol e outros biocombustíveis</t>
  </si>
  <si>
    <t>Adubos e fertilizantes</t>
  </si>
  <si>
    <t>Resinas,elastômeros e fibras artif. e sintéticas</t>
  </si>
  <si>
    <t>Defensivos agrícolas e desinfestantes domissanitários</t>
  </si>
  <si>
    <t xml:space="preserve">Produtos químicos diversos </t>
  </si>
  <si>
    <t>Tintas, vernizes, esmaltes e lacas</t>
  </si>
  <si>
    <t>Perfumaria, sabões e artigos de limpeza</t>
  </si>
  <si>
    <t>Artefatos de cimento, gesso e semelhantes</t>
  </si>
  <si>
    <t>Vidros, cerâmicos e outros prod. de minerais não-metálicos</t>
  </si>
  <si>
    <t>Ferro-gusa e ferroligas</t>
  </si>
  <si>
    <t>Semi-acabacados, laminados planos, longos e tubos de aço</t>
  </si>
  <si>
    <t>Peças fundidas de aço e de metais não ferrosos</t>
  </si>
  <si>
    <t>Produtos de metal, excl. máquinas e equipamentos</t>
  </si>
  <si>
    <t>Componentes eletrônicos</t>
  </si>
  <si>
    <t>Máquinas para escritório e equip. de informática</t>
  </si>
  <si>
    <t>Material eletrônico e equip. de comunicações</t>
  </si>
  <si>
    <t>Equip. de medida, teste e controle, ópticos e eletromédicos</t>
  </si>
  <si>
    <t>Máquinas, aparelhos e materiais elétricos</t>
  </si>
  <si>
    <t>Tratores e outras máquinas agrícolas</t>
  </si>
  <si>
    <t>Máquinas para a extração mineral e a construção</t>
  </si>
  <si>
    <t>Outras máquinas e equipamentos mecânicos</t>
  </si>
  <si>
    <t>Automóveis, camionetas e utilitários</t>
  </si>
  <si>
    <t>Caminhões e ônibus, incl. cabines, carrocerias e reboques</t>
  </si>
  <si>
    <t>Aeronaves, embarcações e outros equipamentos de transporte</t>
  </si>
  <si>
    <t>Móveis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</si>
  <si>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</si>
  <si>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</si>
  <si>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</si>
  <si>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</si>
  <si>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Edificações</t>
  </si>
  <si>
    <t>Obras de infra-estrutura</t>
  </si>
  <si>
    <t>Serviços especializados para construção</t>
  </si>
  <si>
    <t>Comércio e reparação de veículos</t>
  </si>
  <si>
    <t>Comércio por atacado e a varejo, exceto veículos automotores</t>
  </si>
  <si>
    <t>Transporte terrestre de carga</t>
  </si>
  <si>
    <t>Transporte terrestre de passageiros</t>
  </si>
  <si>
    <t>Transporte aquaviário</t>
  </si>
  <si>
    <t>Transporte aéreo</t>
  </si>
  <si>
    <t>Armazenamento e serviços auxiliares aos transportes</t>
  </si>
  <si>
    <t>Correio e outros serviços de entrega</t>
  </si>
  <si>
    <t>Serviços de alojamento em hotéis e similares</t>
  </si>
  <si>
    <t>Serviços  de alimentação</t>
  </si>
  <si>
    <t>Livros, jornais e revistas</t>
  </si>
  <si>
    <t>Serviços cinematográficos, música, rádio e televisão</t>
  </si>
  <si>
    <t>Telecomunicações, TV por assinatura e outros serv. relacionados</t>
  </si>
  <si>
    <t>Desenvolvimento de sistemas e outros serviços de informação</t>
  </si>
  <si>
    <t>Intermediação financeira, seguros e previdência complementar</t>
  </si>
  <si>
    <t>Aluguel efetivo e serviços imobiliários</t>
  </si>
  <si>
    <t>Serviços jurídicos, contabilidade e consultoria</t>
  </si>
  <si>
    <t>Pesquisa e desenvolvimento</t>
  </si>
  <si>
    <t>Serviços de arquitetura e engenharia</t>
  </si>
  <si>
    <t>Publicidade e outros serviços técnicos</t>
  </si>
  <si>
    <t>Aluguéis não-imob. e gestão de ativos de propriedade intelectual</t>
  </si>
  <si>
    <t>Condomínios e serviços para edifícios</t>
  </si>
  <si>
    <t>Outros serviços administrativos</t>
  </si>
  <si>
    <t>Serviços de vigilância, segurança e investigação</t>
  </si>
  <si>
    <t>Serviços coletivos da administração pública</t>
  </si>
  <si>
    <t>Serviços de previdência e assistência social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</si>
  <si>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</si>
  <si>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</si>
  <si>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</si>
  <si>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</si>
  <si>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Manutenção de computadores, telefones e objetos domésticos</t>
  </si>
  <si>
    <t>Serviços pessoais</t>
  </si>
  <si>
    <t>Tabela 1 - Recursos de bens e serviços - 2012</t>
  </si>
  <si>
    <t>Tabela 1 - Recursos de bens e serviços - 2013</t>
  </si>
  <si>
    <t>Tabela 1 - Recursos de bens e serviços - 2014</t>
  </si>
  <si>
    <t>Tabela 1 - Recursos de bens e serviços - 2011</t>
  </si>
  <si>
    <t>Serviços às famílias</t>
  </si>
  <si>
    <t>(%)</t>
  </si>
  <si>
    <t>Serviços de valor</t>
  </si>
  <si>
    <t>Serviços de custos</t>
  </si>
  <si>
    <t>Serviços tradicionais</t>
  </si>
  <si>
    <t>SERVIÇOS TRADICIONAIS</t>
  </si>
  <si>
    <t>SERVIÇOS DE CUSTOS</t>
  </si>
  <si>
    <t>SERVIÇOS DE VALOR</t>
  </si>
  <si>
    <t>SERVIÇOS PRESTADOS ÀS FAMÍLIAS</t>
  </si>
  <si>
    <t>TOTAL DA OFERTA</t>
  </si>
  <si>
    <t>OFERTA - PRODUTOS DE ORIGEM AGRÍCOLA</t>
  </si>
  <si>
    <t>OFERTA - PRODUTOS EXTRATIVOS MINERAIS</t>
  </si>
  <si>
    <t>OFERTA - PRODUTOS INDUSTRIAIS</t>
  </si>
  <si>
    <t>OFERTA - CONSTRUÇÃO</t>
  </si>
  <si>
    <t>OFERTA - SERVIÇOS</t>
  </si>
  <si>
    <t>COMPOSIÇÃO DA OFERTA - SERVIÇOS</t>
  </si>
  <si>
    <t>DESCRIÇÃO DO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</si>
</sst>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#\ ###\ ###\ ##0,;\ \(\-\)\ ###\ ###\ ##0,"/>
    <numFmt numFmtId="165" formatCode="_(* #,##0_);_(* \(#,##0\);_(* &quot;-&quot;_);_(@_)"/>
  </numFmts>
  <fonts count="9">
    <font>
      <sz val="10"/>
      <name val="Arial"/>
    </font>
    <font>
      <sz val="10"/>
      <name val="Arial"/>
      <family val="2"/>
    </font>
    <font>
      <b/>
      <sz val="8"/>
      <color rgb="FFF15B5B"/>
      <name val="Calibri "/>
    </font>
    <font>
      <b/>
      <sz val="9"/>
      <color rgb="FF034693"/>
      <name val="Calibri"/>
      <family val="2"/>
      <scheme val="minor"/>
    </font>
    <font>
      <b/>
      <sz val="9"/>
      <color rgb="FF00A65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rgb="FF00A651"/>
      <name val="Calibri "/>
    </font>
    <font>
      <b/>
      <sz val="12"/>
      <color rgb="FF0346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3DFED"/>
        <bgColor indexed="64"/>
      </patternFill>
    </fill>
    <fill>
      <patternFill patternType="solid">
        <fgColor rgb="FFDAEED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EB4C"/>
        <bgColor indexed="64"/>
      </patternFill>
    </fill>
    <fill>
      <patternFill patternType="solid">
        <fgColor rgb="FFF15B5B"/>
        <bgColor indexed="64"/>
      </patternFill>
    </fill>
    <fill>
      <patternFill patternType="solid">
        <fgColor rgb="FF4CC7EC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ck">
        <color rgb="FF034693"/>
      </left>
      <right/>
      <top/>
      <bottom/>
      <diagonal/>
    </border>
    <border>
      <left/>
      <right/>
      <top style="thin">
        <color rgb="FF034693"/>
      </top>
      <bottom/>
      <diagonal/>
    </border>
    <border>
      <left style="thick">
        <color rgb="FF034693"/>
      </left>
      <right style="thick">
        <color rgb="FF034693"/>
      </right>
      <top style="thin">
        <color rgb="FF034693"/>
      </top>
      <bottom/>
      <diagonal/>
    </border>
    <border>
      <left style="thick">
        <color rgb="FF034693"/>
      </left>
      <right style="thick">
        <color rgb="FF034693"/>
      </right>
      <top/>
      <bottom/>
      <diagonal/>
    </border>
    <border>
      <left style="thick">
        <color rgb="FF034693"/>
      </left>
      <right style="thick">
        <color rgb="FF034693"/>
      </right>
      <top/>
      <bottom style="thick">
        <color rgb="FF034693"/>
      </bottom>
      <diagonal/>
    </border>
    <border>
      <left style="thick">
        <color rgb="FF034693"/>
      </left>
      <right style="thick">
        <color rgb="FF034693"/>
      </right>
      <top style="thick">
        <color rgb="FF034693"/>
      </top>
      <bottom/>
      <diagonal/>
    </border>
    <border>
      <left style="thick">
        <color rgb="FF034693"/>
      </left>
      <right/>
      <top style="thick">
        <color rgb="FF034693"/>
      </top>
      <bottom/>
      <diagonal/>
    </border>
    <border>
      <left/>
      <right style="thick">
        <color rgb="FF034693"/>
      </right>
      <top style="thick">
        <color rgb="FF034693"/>
      </top>
      <bottom/>
      <diagonal/>
    </border>
    <border>
      <left/>
      <right style="thick">
        <color rgb="FF034693"/>
      </right>
      <top/>
      <bottom/>
      <diagonal/>
    </border>
    <border>
      <left/>
      <right/>
      <top style="thick">
        <color rgb="FF034693"/>
      </top>
      <bottom/>
      <diagonal/>
    </border>
    <border>
      <left style="thick">
        <color rgb="FF034693"/>
      </left>
      <right/>
      <top style="thin">
        <color rgb="FF034693"/>
      </top>
      <bottom/>
      <diagonal/>
    </border>
    <border>
      <left/>
      <right style="thick">
        <color rgb="FF034693"/>
      </right>
      <top style="thin">
        <color rgb="FF034693"/>
      </top>
      <bottom/>
      <diagonal/>
    </border>
    <border>
      <left style="thick">
        <color rgb="FF034693"/>
      </left>
      <right/>
      <top/>
      <bottom style="thick">
        <color rgb="FF034693"/>
      </bottom>
      <diagonal/>
    </border>
    <border>
      <left/>
      <right style="thick">
        <color rgb="FF034693"/>
      </right>
      <top/>
      <bottom style="thick">
        <color rgb="FF034693"/>
      </bottom>
      <diagonal/>
    </border>
    <border>
      <left/>
      <right/>
      <top/>
      <bottom style="thick">
        <color rgb="FF034693"/>
      </bottom>
      <diagonal/>
    </border>
    <border>
      <left style="thick">
        <color rgb="FF034693"/>
      </left>
      <right style="thick">
        <color rgb="FF034693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2" applyNumberFormat="0" applyFill="0" applyBorder="0" applyAlignment="0" applyProtection="0">
      <alignment horizontal="left" indent="5"/>
    </xf>
    <xf numFmtId="165" fontId="3" fillId="2" borderId="0" applyNumberFormat="0" applyBorder="0"/>
    <xf numFmtId="165" fontId="4" fillId="3" borderId="3" applyNumberFormat="0" applyBorder="0" applyAlignment="0"/>
    <xf numFmtId="0" fontId="1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0" fontId="6" fillId="0" borderId="0" xfId="0" applyFont="1" applyFill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Fill="1" applyBorder="1"/>
    <xf numFmtId="0" fontId="5" fillId="0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Continuous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41" fontId="6" fillId="0" borderId="0" xfId="0" applyNumberFormat="1" applyFont="1" applyFill="1" applyBorder="1" applyAlignment="1">
      <alignment horizontal="right"/>
    </xf>
    <xf numFmtId="9" fontId="5" fillId="0" borderId="0" xfId="5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4" fillId="3" borderId="4" xfId="3" applyNumberFormat="1" applyBorder="1" applyAlignment="1">
      <alignment horizontal="left" indent="1"/>
    </xf>
    <xf numFmtId="0" fontId="7" fillId="4" borderId="5" xfId="0" applyFont="1" applyFill="1" applyBorder="1" applyAlignment="1">
      <alignment horizontal="left" indent="2"/>
    </xf>
    <xf numFmtId="0" fontId="7" fillId="0" borderId="5" xfId="0" applyFont="1" applyFill="1" applyBorder="1" applyAlignment="1">
      <alignment horizontal="left" indent="2"/>
    </xf>
    <xf numFmtId="0" fontId="3" fillId="2" borderId="4" xfId="2" applyNumberFormat="1" applyBorder="1"/>
    <xf numFmtId="0" fontId="4" fillId="3" borderId="4" xfId="3" applyNumberFormat="1" applyBorder="1" applyAlignment="1">
      <alignment horizontal="left" indent="2"/>
    </xf>
    <xf numFmtId="0" fontId="2" fillId="0" borderId="5" xfId="1" applyFill="1" applyBorder="1" applyAlignment="1">
      <alignment horizontal="left" indent="5"/>
    </xf>
    <xf numFmtId="0" fontId="7" fillId="4" borderId="5" xfId="0" applyFont="1" applyFill="1" applyBorder="1" applyAlignment="1">
      <alignment horizontal="left" indent="3"/>
    </xf>
    <xf numFmtId="0" fontId="7" fillId="0" borderId="5" xfId="0" applyFont="1" applyFill="1" applyBorder="1" applyAlignment="1">
      <alignment horizontal="left" indent="3"/>
    </xf>
    <xf numFmtId="0" fontId="6" fillId="0" borderId="5" xfId="0" applyFont="1" applyBorder="1"/>
    <xf numFmtId="0" fontId="5" fillId="0" borderId="5" xfId="0" applyFont="1" applyFill="1" applyBorder="1" applyAlignment="1">
      <alignment horizontal="left" indent="2"/>
    </xf>
    <xf numFmtId="0" fontId="7" fillId="0" borderId="6" xfId="0" applyFont="1" applyFill="1" applyBorder="1" applyAlignment="1">
      <alignment horizontal="left" indent="2"/>
    </xf>
    <xf numFmtId="41" fontId="4" fillId="3" borderId="0" xfId="3" applyNumberFormat="1" applyBorder="1" applyAlignment="1">
      <alignment horizontal="right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41" fontId="6" fillId="4" borderId="0" xfId="0" applyNumberFormat="1" applyFont="1" applyFill="1" applyBorder="1" applyAlignment="1">
      <alignment horizontal="right"/>
    </xf>
    <xf numFmtId="41" fontId="6" fillId="4" borderId="5" xfId="0" applyNumberFormat="1" applyFont="1" applyFill="1" applyBorder="1" applyAlignment="1">
      <alignment horizontal="right"/>
    </xf>
    <xf numFmtId="41" fontId="6" fillId="0" borderId="5" xfId="0" applyNumberFormat="1" applyFont="1" applyFill="1" applyBorder="1" applyAlignment="1">
      <alignment horizontal="right"/>
    </xf>
    <xf numFmtId="41" fontId="4" fillId="3" borderId="5" xfId="3" applyNumberFormat="1" applyBorder="1" applyAlignment="1">
      <alignment horizontal="right"/>
    </xf>
    <xf numFmtId="164" fontId="6" fillId="0" borderId="5" xfId="0" applyNumberFormat="1" applyFont="1" applyFill="1" applyBorder="1"/>
    <xf numFmtId="0" fontId="6" fillId="0" borderId="5" xfId="0" applyFont="1" applyFill="1" applyBorder="1"/>
    <xf numFmtId="41" fontId="6" fillId="4" borderId="5" xfId="0" applyNumberFormat="1" applyFont="1" applyFill="1" applyBorder="1"/>
    <xf numFmtId="41" fontId="6" fillId="0" borderId="5" xfId="0" applyNumberFormat="1" applyFont="1" applyBorder="1"/>
    <xf numFmtId="9" fontId="6" fillId="4" borderId="5" xfId="0" applyNumberFormat="1" applyFont="1" applyFill="1" applyBorder="1"/>
    <xf numFmtId="9" fontId="6" fillId="0" borderId="5" xfId="0" applyNumberFormat="1" applyFont="1" applyBorder="1"/>
    <xf numFmtId="9" fontId="6" fillId="0" borderId="6" xfId="0" applyNumberFormat="1" applyFont="1" applyBorder="1"/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41" fontId="6" fillId="4" borderId="2" xfId="0" applyNumberFormat="1" applyFont="1" applyFill="1" applyBorder="1" applyAlignment="1">
      <alignment horizontal="right"/>
    </xf>
    <xf numFmtId="41" fontId="6" fillId="4" borderId="10" xfId="0" applyNumberFormat="1" applyFont="1" applyFill="1" applyBorder="1" applyAlignment="1">
      <alignment horizontal="right"/>
    </xf>
    <xf numFmtId="41" fontId="6" fillId="0" borderId="2" xfId="0" applyNumberFormat="1" applyFont="1" applyFill="1" applyBorder="1" applyAlignment="1">
      <alignment horizontal="right"/>
    </xf>
    <xf numFmtId="41" fontId="6" fillId="0" borderId="10" xfId="0" applyNumberFormat="1" applyFont="1" applyFill="1" applyBorder="1" applyAlignment="1">
      <alignment horizontal="right"/>
    </xf>
    <xf numFmtId="41" fontId="4" fillId="3" borderId="2" xfId="3" applyNumberFormat="1" applyBorder="1" applyAlignment="1">
      <alignment horizontal="right"/>
    </xf>
    <xf numFmtId="41" fontId="4" fillId="3" borderId="10" xfId="3" applyNumberFormat="1" applyBorder="1" applyAlignment="1">
      <alignment horizontal="right"/>
    </xf>
    <xf numFmtId="164" fontId="6" fillId="0" borderId="2" xfId="0" applyNumberFormat="1" applyFont="1" applyFill="1" applyBorder="1"/>
    <xf numFmtId="164" fontId="6" fillId="0" borderId="10" xfId="0" applyNumberFormat="1" applyFont="1" applyFill="1" applyBorder="1"/>
    <xf numFmtId="0" fontId="6" fillId="0" borderId="2" xfId="0" applyFont="1" applyFill="1" applyBorder="1"/>
    <xf numFmtId="0" fontId="6" fillId="0" borderId="10" xfId="0" applyFont="1" applyFill="1" applyBorder="1"/>
    <xf numFmtId="41" fontId="6" fillId="4" borderId="2" xfId="0" applyNumberFormat="1" applyFont="1" applyFill="1" applyBorder="1"/>
    <xf numFmtId="41" fontId="6" fillId="4" borderId="10" xfId="0" applyNumberFormat="1" applyFont="1" applyFill="1" applyBorder="1"/>
    <xf numFmtId="41" fontId="6" fillId="0" borderId="2" xfId="0" applyNumberFormat="1" applyFont="1" applyBorder="1"/>
    <xf numFmtId="41" fontId="6" fillId="0" borderId="10" xfId="0" applyNumberFormat="1" applyFont="1" applyBorder="1"/>
    <xf numFmtId="0" fontId="6" fillId="0" borderId="2" xfId="0" applyFont="1" applyBorder="1"/>
    <xf numFmtId="0" fontId="6" fillId="0" borderId="10" xfId="0" applyFont="1" applyBorder="1"/>
    <xf numFmtId="0" fontId="3" fillId="6" borderId="1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41" fontId="6" fillId="4" borderId="0" xfId="0" applyNumberFormat="1" applyFont="1" applyFill="1" applyBorder="1"/>
    <xf numFmtId="41" fontId="6" fillId="0" borderId="0" xfId="0" applyNumberFormat="1" applyFont="1" applyBorder="1"/>
    <xf numFmtId="41" fontId="3" fillId="2" borderId="4" xfId="2" applyNumberFormat="1" applyBorder="1"/>
    <xf numFmtId="41" fontId="3" fillId="2" borderId="12" xfId="2" applyNumberFormat="1" applyBorder="1"/>
    <xf numFmtId="41" fontId="3" fillId="2" borderId="13" xfId="2" applyNumberFormat="1" applyBorder="1"/>
    <xf numFmtId="41" fontId="3" fillId="2" borderId="3" xfId="2" applyNumberFormat="1" applyBorder="1"/>
    <xf numFmtId="41" fontId="4" fillId="3" borderId="4" xfId="3" applyNumberFormat="1" applyBorder="1"/>
    <xf numFmtId="41" fontId="4" fillId="3" borderId="12" xfId="3" applyNumberFormat="1" applyBorder="1"/>
    <xf numFmtId="41" fontId="4" fillId="3" borderId="13" xfId="3" applyNumberFormat="1" applyBorder="1"/>
    <xf numFmtId="41" fontId="4" fillId="3" borderId="3" xfId="3" applyNumberFormat="1" applyBorder="1"/>
    <xf numFmtId="9" fontId="4" fillId="3" borderId="4" xfId="3" applyNumberFormat="1" applyBorder="1"/>
    <xf numFmtId="9" fontId="4" fillId="3" borderId="12" xfId="3" applyNumberFormat="1" applyBorder="1"/>
    <xf numFmtId="9" fontId="4" fillId="3" borderId="13" xfId="3" applyNumberFormat="1" applyBorder="1"/>
    <xf numFmtId="9" fontId="4" fillId="3" borderId="3" xfId="3" applyNumberFormat="1" applyBorder="1"/>
    <xf numFmtId="41" fontId="4" fillId="3" borderId="4" xfId="3" applyNumberFormat="1" applyBorder="1" applyAlignment="1">
      <alignment horizontal="right"/>
    </xf>
    <xf numFmtId="41" fontId="4" fillId="3" borderId="12" xfId="3" applyNumberFormat="1" applyBorder="1" applyAlignment="1">
      <alignment horizontal="right"/>
    </xf>
    <xf numFmtId="41" fontId="4" fillId="3" borderId="13" xfId="3" applyNumberFormat="1" applyBorder="1" applyAlignment="1">
      <alignment horizontal="right"/>
    </xf>
    <xf numFmtId="41" fontId="4" fillId="3" borderId="3" xfId="3" applyNumberFormat="1" applyBorder="1" applyAlignment="1">
      <alignment horizontal="right"/>
    </xf>
    <xf numFmtId="9" fontId="2" fillId="0" borderId="5" xfId="1" applyNumberFormat="1" applyFill="1" applyBorder="1" applyAlignment="1">
      <alignment horizontal="right"/>
    </xf>
    <xf numFmtId="9" fontId="2" fillId="0" borderId="2" xfId="1" applyNumberFormat="1" applyFill="1" applyBorder="1" applyAlignment="1">
      <alignment horizontal="right"/>
    </xf>
    <xf numFmtId="9" fontId="2" fillId="0" borderId="10" xfId="1" applyNumberFormat="1" applyFill="1" applyBorder="1" applyAlignment="1">
      <alignment horizontal="right"/>
    </xf>
    <xf numFmtId="9" fontId="2" fillId="0" borderId="0" xfId="1" applyNumberFormat="1" applyFill="1" applyBorder="1" applyAlignment="1">
      <alignment horizontal="right"/>
    </xf>
    <xf numFmtId="0" fontId="2" fillId="0" borderId="0" xfId="1" applyFill="1" applyBorder="1" applyAlignment="1"/>
    <xf numFmtId="9" fontId="2" fillId="4" borderId="2" xfId="1" applyNumberFormat="1" applyFill="1" applyBorder="1" applyAlignment="1"/>
    <xf numFmtId="9" fontId="2" fillId="4" borderId="10" xfId="1" applyNumberFormat="1" applyFill="1" applyBorder="1" applyAlignment="1"/>
    <xf numFmtId="9" fontId="2" fillId="4" borderId="0" xfId="1" applyNumberFormat="1" applyFill="1" applyBorder="1" applyAlignment="1"/>
    <xf numFmtId="9" fontId="2" fillId="4" borderId="5" xfId="1" applyNumberFormat="1" applyFill="1" applyBorder="1" applyAlignment="1"/>
    <xf numFmtId="9" fontId="2" fillId="0" borderId="2" xfId="1" applyNumberFormat="1" applyBorder="1" applyAlignment="1"/>
    <xf numFmtId="9" fontId="2" fillId="0" borderId="10" xfId="1" applyNumberFormat="1" applyBorder="1" applyAlignment="1"/>
    <xf numFmtId="9" fontId="2" fillId="0" borderId="0" xfId="1" applyNumberFormat="1" applyBorder="1" applyAlignment="1"/>
    <xf numFmtId="9" fontId="2" fillId="0" borderId="5" xfId="1" applyNumberFormat="1" applyBorder="1" applyAlignment="1"/>
    <xf numFmtId="9" fontId="2" fillId="0" borderId="14" xfId="1" applyNumberFormat="1" applyBorder="1" applyAlignment="1"/>
    <xf numFmtId="9" fontId="2" fillId="0" borderId="15" xfId="1" applyNumberFormat="1" applyBorder="1" applyAlignment="1"/>
    <xf numFmtId="9" fontId="2" fillId="0" borderId="16" xfId="1" applyNumberFormat="1" applyBorder="1" applyAlignment="1"/>
    <xf numFmtId="9" fontId="2" fillId="0" borderId="6" xfId="1" applyNumberFormat="1" applyBorder="1" applyAlignment="1"/>
    <xf numFmtId="0" fontId="8" fillId="0" borderId="7" xfId="0" applyFont="1" applyBorder="1" applyAlignment="1">
      <alignment horizontal="center" vertical="center" wrapText="1"/>
    </xf>
    <xf numFmtId="9" fontId="6" fillId="0" borderId="0" xfId="0" applyNumberFormat="1" applyFont="1" applyBorder="1"/>
    <xf numFmtId="9" fontId="6" fillId="4" borderId="0" xfId="0" applyNumberFormat="1" applyFont="1" applyFill="1" applyBorder="1"/>
    <xf numFmtId="9" fontId="5" fillId="0" borderId="5" xfId="5" applyFont="1" applyFill="1" applyBorder="1" applyAlignment="1"/>
    <xf numFmtId="9" fontId="5" fillId="0" borderId="2" xfId="5" applyFont="1" applyFill="1" applyBorder="1" applyAlignment="1"/>
    <xf numFmtId="9" fontId="5" fillId="0" borderId="10" xfId="5" applyFont="1" applyFill="1" applyBorder="1" applyAlignment="1"/>
    <xf numFmtId="9" fontId="6" fillId="4" borderId="2" xfId="0" applyNumberFormat="1" applyFont="1" applyFill="1" applyBorder="1"/>
    <xf numFmtId="9" fontId="6" fillId="4" borderId="10" xfId="0" applyNumberFormat="1" applyFont="1" applyFill="1" applyBorder="1"/>
    <xf numFmtId="9" fontId="6" fillId="0" borderId="2" xfId="0" applyNumberFormat="1" applyFont="1" applyBorder="1"/>
    <xf numFmtId="9" fontId="6" fillId="0" borderId="10" xfId="0" applyNumberFormat="1" applyFont="1" applyBorder="1"/>
    <xf numFmtId="9" fontId="6" fillId="0" borderId="14" xfId="0" applyNumberFormat="1" applyFont="1" applyBorder="1"/>
    <xf numFmtId="9" fontId="6" fillId="0" borderId="15" xfId="0" applyNumberFormat="1" applyFont="1" applyBorder="1"/>
    <xf numFmtId="9" fontId="6" fillId="0" borderId="16" xfId="0" applyNumberFormat="1" applyFont="1" applyBorder="1"/>
    <xf numFmtId="0" fontId="6" fillId="0" borderId="17" xfId="0" applyFont="1" applyFill="1" applyBorder="1" applyAlignment="1">
      <alignment horizontal="left" indent="3"/>
    </xf>
    <xf numFmtId="0" fontId="5" fillId="0" borderId="5" xfId="0" applyFont="1" applyFill="1" applyBorder="1" applyAlignment="1">
      <alignment horizontal="left" indent="5"/>
    </xf>
  </cellXfs>
  <cellStyles count="6">
    <cellStyle name="ABDI - %" xfId="1"/>
    <cellStyle name="ABDI - Linha azul" xfId="2"/>
    <cellStyle name="ABDI - Linha verde" xfId="3"/>
    <cellStyle name="Normal" xfId="0" builtinId="0"/>
    <cellStyle name="Normal 2" xfId="4"/>
    <cellStyle name="Porcentagem" xfId="5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AE0BD"/>
      <rgbColor rgb="00FFFFFF"/>
      <rgbColor rgb="00FF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E3E3E3"/>
      <rgbColor rgb="00C6370A"/>
      <rgbColor rgb="00F6BAED"/>
      <rgbColor rgb="00FFFFC0"/>
      <rgbColor rgb="00A0E0E0"/>
      <rgbColor rgb="00600080"/>
      <rgbColor rgb="00FF3F3F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AD87E5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E87B14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J140"/>
  <sheetViews>
    <sheetView showGridLines="0" zoomScaleNormal="100" workbookViewId="0">
      <pane xSplit="1" ySplit="4" topLeftCell="B113" activePane="bottomRight" state="frozen"/>
      <selection activeCell="K103" sqref="K103"/>
      <selection pane="topRight" activeCell="K103" sqref="K103"/>
      <selection pane="bottomLeft" activeCell="K103" sqref="K103"/>
      <selection pane="bottomRight" activeCell="K103" sqref="K103"/>
    </sheetView>
  </sheetViews>
  <sheetFormatPr defaultColWidth="11.5703125" defaultRowHeight="12"/>
  <cols>
    <col min="1" max="1" width="58.28515625" style="5" customWidth="1"/>
    <col min="2" max="5" width="11.5703125" style="5" customWidth="1"/>
    <col min="6" max="7" width="10.5703125" style="5" customWidth="1"/>
    <col min="8" max="9" width="11.5703125" style="5" customWidth="1"/>
    <col min="10" max="10" width="11.5703125" style="7" customWidth="1"/>
    <col min="11" max="16384" width="11.5703125" style="5"/>
  </cols>
  <sheetData>
    <row r="1" spans="1:10">
      <c r="A1" s="13" t="s">
        <v>117</v>
      </c>
      <c r="B1" s="17"/>
      <c r="C1" s="2"/>
      <c r="D1" s="2"/>
      <c r="E1" s="2"/>
      <c r="F1" s="2"/>
      <c r="G1" s="2"/>
      <c r="H1" s="2"/>
      <c r="I1" s="2"/>
      <c r="J1" s="3"/>
    </row>
    <row r="2" spans="1:10" ht="12.75" thickBot="1">
      <c r="B2" s="16" t="s">
        <v>0</v>
      </c>
      <c r="F2" s="6"/>
    </row>
    <row r="3" spans="1:10" ht="60" customHeight="1" thickTop="1">
      <c r="A3" s="101" t="s">
        <v>7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ht="12" customHeight="1">
      <c r="A4" s="24" t="s">
        <v>234</v>
      </c>
      <c r="B4" s="68">
        <v>5584944.2145547653</v>
      </c>
      <c r="C4" s="69">
        <v>1.127773430198431E-10</v>
      </c>
      <c r="D4" s="70">
        <v>-1.0771827874123119E-11</v>
      </c>
      <c r="E4" s="69">
        <v>12158.999999999996</v>
      </c>
      <c r="F4" s="71">
        <v>31327.000000000011</v>
      </c>
      <c r="G4" s="71">
        <v>184378.00000000003</v>
      </c>
      <c r="H4" s="71">
        <v>172870.66259379088</v>
      </c>
      <c r="I4" s="70">
        <v>400734.66259379091</v>
      </c>
      <c r="J4" s="68">
        <v>5184209.5519609759</v>
      </c>
    </row>
    <row r="5" spans="1:10" s="1" customFormat="1" ht="12" customHeight="1">
      <c r="A5" s="21" t="s">
        <v>235</v>
      </c>
      <c r="B5" s="80">
        <f>SUM(B6:B23)</f>
        <v>244143.81879964776</v>
      </c>
      <c r="C5" s="81">
        <f t="shared" ref="C5:J5" si="0">SUM(C6:C23)</f>
        <v>21562.895957343186</v>
      </c>
      <c r="D5" s="82">
        <f t="shared" si="0"/>
        <v>5477.1035109517888</v>
      </c>
      <c r="E5" s="81">
        <f t="shared" si="0"/>
        <v>126.48338704865928</v>
      </c>
      <c r="F5" s="83">
        <f t="shared" si="0"/>
        <v>0</v>
      </c>
      <c r="G5" s="83">
        <f t="shared" si="0"/>
        <v>2499.2965374676032</v>
      </c>
      <c r="H5" s="83">
        <f t="shared" si="0"/>
        <v>1454.6854198228741</v>
      </c>
      <c r="I5" s="82">
        <f t="shared" si="0"/>
        <v>4080.4653443391308</v>
      </c>
      <c r="J5" s="80">
        <f t="shared" si="0"/>
        <v>213023.35398701372</v>
      </c>
    </row>
    <row r="6" spans="1:10" ht="12" customHeight="1">
      <c r="A6" s="23" t="s">
        <v>11</v>
      </c>
      <c r="B6" s="37">
        <v>4894.8820557094496</v>
      </c>
      <c r="C6" s="50">
        <v>488.151152045228</v>
      </c>
      <c r="D6" s="51">
        <v>222.75944712304101</v>
      </c>
      <c r="E6" s="50">
        <v>0</v>
      </c>
      <c r="F6" s="18">
        <v>0</v>
      </c>
      <c r="G6" s="18">
        <v>0</v>
      </c>
      <c r="H6" s="18">
        <v>0</v>
      </c>
      <c r="I6" s="51">
        <v>0</v>
      </c>
      <c r="J6" s="37">
        <v>4183.9714565411805</v>
      </c>
    </row>
    <row r="7" spans="1:10" ht="12" customHeight="1">
      <c r="A7" s="22" t="s">
        <v>12</v>
      </c>
      <c r="B7" s="36">
        <v>19625.031643847498</v>
      </c>
      <c r="C7" s="48">
        <v>2039.3234502877799</v>
      </c>
      <c r="D7" s="49">
        <v>929.48496357316799</v>
      </c>
      <c r="E7" s="48">
        <v>0</v>
      </c>
      <c r="F7" s="35">
        <v>0</v>
      </c>
      <c r="G7" s="35">
        <v>63.577938648409997</v>
      </c>
      <c r="H7" s="35">
        <v>-358.221197354764</v>
      </c>
      <c r="I7" s="49">
        <v>-294.643258706354</v>
      </c>
      <c r="J7" s="36">
        <v>16950.866488692904</v>
      </c>
    </row>
    <row r="8" spans="1:10" ht="12" customHeight="1">
      <c r="A8" s="23" t="s">
        <v>13</v>
      </c>
      <c r="B8" s="37">
        <v>6524.7998760549899</v>
      </c>
      <c r="C8" s="50">
        <v>617.66402911657599</v>
      </c>
      <c r="D8" s="51">
        <v>373.29259477666199</v>
      </c>
      <c r="E8" s="50">
        <v>41.857833990905498</v>
      </c>
      <c r="F8" s="18">
        <v>0</v>
      </c>
      <c r="G8" s="18">
        <v>0</v>
      </c>
      <c r="H8" s="18">
        <v>-174.60085339704</v>
      </c>
      <c r="I8" s="51">
        <v>-132.74301940613501</v>
      </c>
      <c r="J8" s="37">
        <v>5666.5862715678868</v>
      </c>
    </row>
    <row r="9" spans="1:10" ht="12" customHeight="1">
      <c r="A9" s="22" t="s">
        <v>14</v>
      </c>
      <c r="B9" s="36">
        <v>24952.5651960795</v>
      </c>
      <c r="C9" s="48">
        <v>0</v>
      </c>
      <c r="D9" s="49">
        <v>919.74163747267198</v>
      </c>
      <c r="E9" s="48">
        <v>0</v>
      </c>
      <c r="F9" s="35">
        <v>0</v>
      </c>
      <c r="G9" s="35">
        <v>0</v>
      </c>
      <c r="H9" s="35">
        <v>700.71463697601098</v>
      </c>
      <c r="I9" s="49">
        <v>700.71463697601098</v>
      </c>
      <c r="J9" s="36">
        <v>23332.108921630817</v>
      </c>
    </row>
    <row r="10" spans="1:10" ht="12" customHeight="1">
      <c r="A10" s="23" t="s">
        <v>15</v>
      </c>
      <c r="B10" s="37">
        <v>33615.0845500348</v>
      </c>
      <c r="C10" s="50">
        <v>1777.73073783728</v>
      </c>
      <c r="D10" s="51">
        <v>1452.4901105665399</v>
      </c>
      <c r="E10" s="50">
        <v>0</v>
      </c>
      <c r="F10" s="18">
        <v>0</v>
      </c>
      <c r="G10" s="18">
        <v>0</v>
      </c>
      <c r="H10" s="18">
        <v>115.082606612707</v>
      </c>
      <c r="I10" s="51">
        <v>115.082606612707</v>
      </c>
      <c r="J10" s="37">
        <v>30269.781095018272</v>
      </c>
    </row>
    <row r="11" spans="1:10" ht="12" customHeight="1">
      <c r="A11" s="22" t="s">
        <v>16</v>
      </c>
      <c r="B11" s="36">
        <v>36382.7514505707</v>
      </c>
      <c r="C11" s="48">
        <v>6699.2779285042097</v>
      </c>
      <c r="D11" s="49">
        <v>583.68370541832905</v>
      </c>
      <c r="E11" s="48">
        <v>54.586863561465996</v>
      </c>
      <c r="F11" s="35">
        <v>0</v>
      </c>
      <c r="G11" s="35">
        <v>835.04625981351796</v>
      </c>
      <c r="H11" s="35">
        <v>150.326735847988</v>
      </c>
      <c r="I11" s="49">
        <v>1039.95985922297</v>
      </c>
      <c r="J11" s="36">
        <v>28059.829957425191</v>
      </c>
    </row>
    <row r="12" spans="1:10" ht="12" customHeight="1">
      <c r="A12" s="23" t="s">
        <v>17</v>
      </c>
      <c r="B12" s="37">
        <v>5012.0427024971004</v>
      </c>
      <c r="C12" s="50">
        <v>210.74112256756499</v>
      </c>
      <c r="D12" s="51">
        <v>251.83580399999201</v>
      </c>
      <c r="E12" s="50">
        <v>0</v>
      </c>
      <c r="F12" s="18">
        <v>0</v>
      </c>
      <c r="G12" s="18">
        <v>95.862063258038802</v>
      </c>
      <c r="H12" s="18">
        <v>0</v>
      </c>
      <c r="I12" s="51">
        <v>95.862063258038802</v>
      </c>
      <c r="J12" s="37">
        <v>4453.6037126715046</v>
      </c>
    </row>
    <row r="13" spans="1:10" ht="12" customHeight="1">
      <c r="A13" s="22" t="s">
        <v>18</v>
      </c>
      <c r="B13" s="36">
        <v>4817.1283527367696</v>
      </c>
      <c r="C13" s="48">
        <v>121.707675363322</v>
      </c>
      <c r="D13" s="49">
        <v>14.8125093796521</v>
      </c>
      <c r="E13" s="48">
        <v>2.00257929975252</v>
      </c>
      <c r="F13" s="35">
        <v>0</v>
      </c>
      <c r="G13" s="35">
        <v>0</v>
      </c>
      <c r="H13" s="35">
        <v>8.0906530322812493</v>
      </c>
      <c r="I13" s="49">
        <v>10.0932323320338</v>
      </c>
      <c r="J13" s="36">
        <v>4670.5149356617621</v>
      </c>
    </row>
    <row r="14" spans="1:10" ht="12" customHeight="1">
      <c r="A14" s="23" t="s">
        <v>19</v>
      </c>
      <c r="B14" s="37">
        <v>6407.0206969564897</v>
      </c>
      <c r="C14" s="50">
        <v>330.13765029587103</v>
      </c>
      <c r="D14" s="51">
        <v>130.35008254093901</v>
      </c>
      <c r="E14" s="50">
        <v>0</v>
      </c>
      <c r="F14" s="18">
        <v>0</v>
      </c>
      <c r="G14" s="18">
        <v>0</v>
      </c>
      <c r="H14" s="18">
        <v>56.861269721823902</v>
      </c>
      <c r="I14" s="51">
        <v>56.861269721823902</v>
      </c>
      <c r="J14" s="37">
        <v>5889.6716943978554</v>
      </c>
    </row>
    <row r="15" spans="1:10" ht="12" customHeight="1">
      <c r="A15" s="22" t="s">
        <v>20</v>
      </c>
      <c r="B15" s="36">
        <v>5527.9027328411903</v>
      </c>
      <c r="C15" s="48">
        <v>1572.3502490671599</v>
      </c>
      <c r="D15" s="49">
        <v>194.877076526048</v>
      </c>
      <c r="E15" s="48">
        <v>0</v>
      </c>
      <c r="F15" s="35">
        <v>0</v>
      </c>
      <c r="G15" s="35">
        <v>63.8521784987987</v>
      </c>
      <c r="H15" s="35">
        <v>0</v>
      </c>
      <c r="I15" s="49">
        <v>63.8521784987987</v>
      </c>
      <c r="J15" s="36">
        <v>3696.8232287491837</v>
      </c>
    </row>
    <row r="16" spans="1:10" ht="12" customHeight="1">
      <c r="A16" s="23" t="s">
        <v>21</v>
      </c>
      <c r="B16" s="37">
        <v>8320.3611151793793</v>
      </c>
      <c r="C16" s="50">
        <v>400.11046251403701</v>
      </c>
      <c r="D16" s="51">
        <v>67.307768315409902</v>
      </c>
      <c r="E16" s="50">
        <v>0</v>
      </c>
      <c r="F16" s="18">
        <v>0</v>
      </c>
      <c r="G16" s="18">
        <v>0</v>
      </c>
      <c r="H16" s="18">
        <v>-349.30568026580698</v>
      </c>
      <c r="I16" s="51">
        <v>-349.30568026580698</v>
      </c>
      <c r="J16" s="37">
        <v>8202.2485646157402</v>
      </c>
    </row>
    <row r="17" spans="1:10" ht="12" customHeight="1">
      <c r="A17" s="22" t="s">
        <v>22</v>
      </c>
      <c r="B17" s="36">
        <v>15876.2969629872</v>
      </c>
      <c r="C17" s="48">
        <v>1746.4863408026499</v>
      </c>
      <c r="D17" s="49">
        <v>191.03029337896101</v>
      </c>
      <c r="E17" s="48">
        <v>27.034820546658999</v>
      </c>
      <c r="F17" s="35">
        <v>0</v>
      </c>
      <c r="G17" s="35">
        <v>732.33173373039801</v>
      </c>
      <c r="H17" s="35">
        <v>323.89098203566601</v>
      </c>
      <c r="I17" s="49">
        <v>1083.25753631272</v>
      </c>
      <c r="J17" s="36">
        <v>12855.522792492866</v>
      </c>
    </row>
    <row r="18" spans="1:10" ht="12" customHeight="1">
      <c r="A18" s="23" t="s">
        <v>23</v>
      </c>
      <c r="B18" s="37">
        <v>35323.9086640518</v>
      </c>
      <c r="C18" s="50">
        <v>2591.2615127354302</v>
      </c>
      <c r="D18" s="51">
        <v>50.2390943126534</v>
      </c>
      <c r="E18" s="50">
        <v>0</v>
      </c>
      <c r="F18" s="18">
        <v>0</v>
      </c>
      <c r="G18" s="18">
        <v>428.324707185769</v>
      </c>
      <c r="H18" s="18">
        <v>478.12701294504302</v>
      </c>
      <c r="I18" s="51">
        <v>906.45172013081105</v>
      </c>
      <c r="J18" s="37">
        <v>31775.956336872907</v>
      </c>
    </row>
    <row r="19" spans="1:10" ht="12" customHeight="1">
      <c r="A19" s="22" t="s">
        <v>24</v>
      </c>
      <c r="B19" s="36">
        <v>11898.5504426426</v>
      </c>
      <c r="C19" s="48">
        <v>1077.9273307011299</v>
      </c>
      <c r="D19" s="49">
        <v>0</v>
      </c>
      <c r="E19" s="48">
        <v>0</v>
      </c>
      <c r="F19" s="35">
        <v>0</v>
      </c>
      <c r="G19" s="35">
        <v>90.4521624918589</v>
      </c>
      <c r="H19" s="35">
        <v>110.80479746876701</v>
      </c>
      <c r="I19" s="49">
        <v>201.25695996062601</v>
      </c>
      <c r="J19" s="36">
        <v>10619.366151980843</v>
      </c>
    </row>
    <row r="20" spans="1:10" ht="12" customHeight="1">
      <c r="A20" s="23" t="s">
        <v>25</v>
      </c>
      <c r="B20" s="37">
        <v>4562.6867156158196</v>
      </c>
      <c r="C20" s="50">
        <v>262.10810799174698</v>
      </c>
      <c r="D20" s="51">
        <v>2.77734550868478</v>
      </c>
      <c r="E20" s="50">
        <v>0</v>
      </c>
      <c r="F20" s="18">
        <v>0</v>
      </c>
      <c r="G20" s="18">
        <v>13.9717986934793</v>
      </c>
      <c r="H20" s="18">
        <v>84.834084375635499</v>
      </c>
      <c r="I20" s="51">
        <v>98.805883069114799</v>
      </c>
      <c r="J20" s="37">
        <v>4198.9953790462732</v>
      </c>
    </row>
    <row r="21" spans="1:10" ht="12" customHeight="1">
      <c r="A21" s="22" t="s">
        <v>26</v>
      </c>
      <c r="B21" s="36">
        <v>8561.8028154659496</v>
      </c>
      <c r="C21" s="48">
        <v>410.84950692902402</v>
      </c>
      <c r="D21" s="49">
        <v>1.44010507857729</v>
      </c>
      <c r="E21" s="48">
        <v>0</v>
      </c>
      <c r="F21" s="35">
        <v>0</v>
      </c>
      <c r="G21" s="35">
        <v>25.676708331261601</v>
      </c>
      <c r="H21" s="35">
        <v>139.691288234681</v>
      </c>
      <c r="I21" s="49">
        <v>165.36799656594201</v>
      </c>
      <c r="J21" s="36">
        <v>7984.1452068924063</v>
      </c>
    </row>
    <row r="22" spans="1:10" ht="12" customHeight="1">
      <c r="A22" s="23" t="s">
        <v>27</v>
      </c>
      <c r="B22" s="37">
        <v>5268.6687869091102</v>
      </c>
      <c r="C22" s="50">
        <v>401.58279301175401</v>
      </c>
      <c r="D22" s="51">
        <v>61.8188451392692</v>
      </c>
      <c r="E22" s="50">
        <v>0</v>
      </c>
      <c r="F22" s="18">
        <v>0</v>
      </c>
      <c r="G22" s="18">
        <v>150.20098681607101</v>
      </c>
      <c r="H22" s="18">
        <v>107.12441587613201</v>
      </c>
      <c r="I22" s="51">
        <v>257.32540269220402</v>
      </c>
      <c r="J22" s="37">
        <v>4547.9417460658842</v>
      </c>
    </row>
    <row r="23" spans="1:10" ht="12" customHeight="1">
      <c r="A23" s="22" t="s">
        <v>28</v>
      </c>
      <c r="B23" s="36">
        <v>6572.3340394674497</v>
      </c>
      <c r="C23" s="48">
        <v>815.48590757242005</v>
      </c>
      <c r="D23" s="49">
        <v>29.162127841190099</v>
      </c>
      <c r="E23" s="48">
        <v>1.00128964987625</v>
      </c>
      <c r="F23" s="35">
        <v>0</v>
      </c>
      <c r="G23" s="35">
        <v>0</v>
      </c>
      <c r="H23" s="35">
        <v>61.264667713749603</v>
      </c>
      <c r="I23" s="49">
        <v>62.265957363625901</v>
      </c>
      <c r="J23" s="36">
        <v>5665.420046690213</v>
      </c>
    </row>
    <row r="24" spans="1:10" s="1" customFormat="1" ht="12" customHeight="1">
      <c r="A24" s="21" t="s">
        <v>236</v>
      </c>
      <c r="B24" s="80">
        <f>SUM(B25:B29)</f>
        <v>178100.65282711975</v>
      </c>
      <c r="C24" s="81">
        <f t="shared" ref="C24:J24" si="1">SUM(C25:C29)</f>
        <v>6215.6554937952205</v>
      </c>
      <c r="D24" s="82">
        <f t="shared" si="1"/>
        <v>2801.153652679674</v>
      </c>
      <c r="E24" s="81">
        <f t="shared" si="1"/>
        <v>9.2846858443071305</v>
      </c>
      <c r="F24" s="83">
        <f t="shared" si="1"/>
        <v>0</v>
      </c>
      <c r="G24" s="83">
        <f t="shared" si="1"/>
        <v>503.18887360942102</v>
      </c>
      <c r="H24" s="83">
        <f t="shared" si="1"/>
        <v>1884.781384025247</v>
      </c>
      <c r="I24" s="82">
        <f t="shared" si="1"/>
        <v>2397.2549434789762</v>
      </c>
      <c r="J24" s="80">
        <f t="shared" si="1"/>
        <v>166686.58873716585</v>
      </c>
    </row>
    <row r="25" spans="1:10" ht="12" customHeight="1">
      <c r="A25" s="23" t="s">
        <v>29</v>
      </c>
      <c r="B25" s="37">
        <v>115551.759200354</v>
      </c>
      <c r="C25" s="50">
        <v>0</v>
      </c>
      <c r="D25" s="51">
        <v>353.62258307760999</v>
      </c>
      <c r="E25" s="50">
        <v>0</v>
      </c>
      <c r="F25" s="18">
        <v>0</v>
      </c>
      <c r="G25" s="18">
        <v>0</v>
      </c>
      <c r="H25" s="18">
        <v>1075.9560390568599</v>
      </c>
      <c r="I25" s="51">
        <v>1075.9560390568599</v>
      </c>
      <c r="J25" s="37">
        <v>114122.18057821953</v>
      </c>
    </row>
    <row r="26" spans="1:10" ht="12" customHeight="1">
      <c r="A26" s="22" t="s">
        <v>30</v>
      </c>
      <c r="B26" s="36">
        <v>30530.756159098099</v>
      </c>
      <c r="C26" s="48">
        <v>2317.8015995035498</v>
      </c>
      <c r="D26" s="49">
        <v>788.94940107364698</v>
      </c>
      <c r="E26" s="48">
        <v>0</v>
      </c>
      <c r="F26" s="35">
        <v>0</v>
      </c>
      <c r="G26" s="35">
        <v>0</v>
      </c>
      <c r="H26" s="35">
        <v>187.530106967238</v>
      </c>
      <c r="I26" s="49">
        <v>187.530106967238</v>
      </c>
      <c r="J26" s="36">
        <v>27236.475051553665</v>
      </c>
    </row>
    <row r="27" spans="1:10" ht="12" customHeight="1">
      <c r="A27" s="23" t="s">
        <v>31</v>
      </c>
      <c r="B27" s="37">
        <v>4656.2407308457596</v>
      </c>
      <c r="C27" s="50">
        <v>0</v>
      </c>
      <c r="D27" s="51">
        <v>355.00605778015</v>
      </c>
      <c r="E27" s="50">
        <v>0</v>
      </c>
      <c r="F27" s="18">
        <v>0</v>
      </c>
      <c r="G27" s="18">
        <v>0</v>
      </c>
      <c r="H27" s="18">
        <v>0</v>
      </c>
      <c r="I27" s="51">
        <v>0</v>
      </c>
      <c r="J27" s="37">
        <v>4301.23467306561</v>
      </c>
    </row>
    <row r="28" spans="1:10" ht="12" customHeight="1">
      <c r="A28" s="22" t="s">
        <v>32</v>
      </c>
      <c r="B28" s="36">
        <v>15114.054322120801</v>
      </c>
      <c r="C28" s="48">
        <v>1768.5329922359399</v>
      </c>
      <c r="D28" s="49">
        <v>511.78808935222901</v>
      </c>
      <c r="E28" s="48">
        <v>2.00257929975252</v>
      </c>
      <c r="F28" s="35">
        <v>0</v>
      </c>
      <c r="G28" s="35">
        <v>0</v>
      </c>
      <c r="H28" s="35">
        <v>398.57392282184202</v>
      </c>
      <c r="I28" s="49">
        <v>400.57650212159501</v>
      </c>
      <c r="J28" s="36">
        <v>12433.156738411037</v>
      </c>
    </row>
    <row r="29" spans="1:10" ht="12" customHeight="1">
      <c r="A29" s="23" t="s">
        <v>33</v>
      </c>
      <c r="B29" s="37">
        <v>12247.842414701099</v>
      </c>
      <c r="C29" s="50">
        <v>2129.3209020557301</v>
      </c>
      <c r="D29" s="51">
        <v>791.78752139603796</v>
      </c>
      <c r="E29" s="50">
        <v>7.28210654455461</v>
      </c>
      <c r="F29" s="18">
        <v>0</v>
      </c>
      <c r="G29" s="18">
        <v>503.18887360942102</v>
      </c>
      <c r="H29" s="18">
        <v>222.721315179307</v>
      </c>
      <c r="I29" s="51">
        <v>733.19229533328303</v>
      </c>
      <c r="J29" s="37">
        <v>8593.5416959160484</v>
      </c>
    </row>
    <row r="30" spans="1:10" s="1" customFormat="1" ht="12" customHeight="1">
      <c r="A30" s="21" t="s">
        <v>237</v>
      </c>
      <c r="B30" s="80">
        <f>SUM(B31:B93)</f>
        <v>2432590.0779878856</v>
      </c>
      <c r="C30" s="81">
        <f t="shared" ref="C30:J30" si="2">SUM(C31:C93)</f>
        <v>317691.1298686376</v>
      </c>
      <c r="D30" s="82">
        <f t="shared" si="2"/>
        <v>24376.552959466087</v>
      </c>
      <c r="E30" s="81">
        <f t="shared" si="2"/>
        <v>12023.23192710703</v>
      </c>
      <c r="F30" s="83">
        <f t="shared" si="2"/>
        <v>31327.000000000011</v>
      </c>
      <c r="G30" s="83">
        <f t="shared" si="2"/>
        <v>120421.6233569857</v>
      </c>
      <c r="H30" s="83">
        <f t="shared" si="2"/>
        <v>87860.645827859465</v>
      </c>
      <c r="I30" s="82">
        <f t="shared" si="2"/>
        <v>251632.50111195236</v>
      </c>
      <c r="J30" s="80">
        <f t="shared" si="2"/>
        <v>1838889.8940478296</v>
      </c>
    </row>
    <row r="31" spans="1:10" ht="12" customHeight="1">
      <c r="A31" s="23" t="s">
        <v>34</v>
      </c>
      <c r="B31" s="37">
        <v>69768.301790713595</v>
      </c>
      <c r="C31" s="50">
        <v>9810.4715119505108</v>
      </c>
      <c r="D31" s="51">
        <v>756.20414264051601</v>
      </c>
      <c r="E31" s="50">
        <v>11.014186148638901</v>
      </c>
      <c r="F31" s="18">
        <v>0</v>
      </c>
      <c r="G31" s="18">
        <v>3484.2627109465798</v>
      </c>
      <c r="H31" s="18">
        <v>1080.5874854823601</v>
      </c>
      <c r="I31" s="51">
        <v>4575.8643825775798</v>
      </c>
      <c r="J31" s="37">
        <v>54625.761753544975</v>
      </c>
    </row>
    <row r="32" spans="1:10" ht="12" customHeight="1">
      <c r="A32" s="22" t="s">
        <v>35</v>
      </c>
      <c r="B32" s="36">
        <v>7447.49801992231</v>
      </c>
      <c r="C32" s="48">
        <v>758.12582199934604</v>
      </c>
      <c r="D32" s="49">
        <v>53.650186411666802</v>
      </c>
      <c r="E32" s="48">
        <v>0</v>
      </c>
      <c r="F32" s="35">
        <v>0</v>
      </c>
      <c r="G32" s="35">
        <v>224.33385438041699</v>
      </c>
      <c r="H32" s="35">
        <v>102.429984446085</v>
      </c>
      <c r="I32" s="49">
        <v>326.76383882650202</v>
      </c>
      <c r="J32" s="36">
        <v>6308.9581726847955</v>
      </c>
    </row>
    <row r="33" spans="1:10" ht="12" customHeight="1">
      <c r="A33" s="23" t="s">
        <v>36</v>
      </c>
      <c r="B33" s="37">
        <v>25383.297422281699</v>
      </c>
      <c r="C33" s="50">
        <v>2893.7430719189501</v>
      </c>
      <c r="D33" s="51">
        <v>308.63617405458098</v>
      </c>
      <c r="E33" s="50">
        <v>0</v>
      </c>
      <c r="F33" s="18">
        <v>0</v>
      </c>
      <c r="G33" s="18">
        <v>997.85624676110206</v>
      </c>
      <c r="H33" s="18">
        <v>196.47107669124799</v>
      </c>
      <c r="I33" s="51">
        <v>1194.3273234523499</v>
      </c>
      <c r="J33" s="37">
        <v>20986.590852855821</v>
      </c>
    </row>
    <row r="34" spans="1:10" ht="12" customHeight="1">
      <c r="A34" s="22" t="s">
        <v>37</v>
      </c>
      <c r="B34" s="36">
        <v>4675.6873807704096</v>
      </c>
      <c r="C34" s="48">
        <v>663.38474717298504</v>
      </c>
      <c r="D34" s="49">
        <v>36.206854587671501</v>
      </c>
      <c r="E34" s="48">
        <v>7.7938221395773501</v>
      </c>
      <c r="F34" s="35">
        <v>0</v>
      </c>
      <c r="G34" s="35">
        <v>337.57619678779901</v>
      </c>
      <c r="H34" s="35">
        <v>104.31551529638401</v>
      </c>
      <c r="I34" s="49">
        <v>449.68553422376101</v>
      </c>
      <c r="J34" s="36">
        <v>3526.4102447859927</v>
      </c>
    </row>
    <row r="35" spans="1:10" ht="12" customHeight="1">
      <c r="A35" s="23" t="s">
        <v>38</v>
      </c>
      <c r="B35" s="37">
        <v>19113.093466652099</v>
      </c>
      <c r="C35" s="50">
        <v>3511.6225498641502</v>
      </c>
      <c r="D35" s="51">
        <v>170.52686125223099</v>
      </c>
      <c r="E35" s="50">
        <v>33.042558445916498</v>
      </c>
      <c r="F35" s="18">
        <v>0</v>
      </c>
      <c r="G35" s="18">
        <v>1535.1863178608801</v>
      </c>
      <c r="H35" s="18">
        <v>321.72111917531203</v>
      </c>
      <c r="I35" s="51">
        <v>1889.9499954821099</v>
      </c>
      <c r="J35" s="37">
        <v>13540.994060053608</v>
      </c>
    </row>
    <row r="36" spans="1:10" ht="12" customHeight="1">
      <c r="A36" s="22" t="s">
        <v>39</v>
      </c>
      <c r="B36" s="36">
        <v>19469.3517865963</v>
      </c>
      <c r="C36" s="48">
        <v>865.13810915403894</v>
      </c>
      <c r="D36" s="49">
        <v>995.07202212729896</v>
      </c>
      <c r="E36" s="48">
        <v>0</v>
      </c>
      <c r="F36" s="35">
        <v>0</v>
      </c>
      <c r="G36" s="35">
        <v>0</v>
      </c>
      <c r="H36" s="35">
        <v>388.43372273871898</v>
      </c>
      <c r="I36" s="49">
        <v>388.43372273871898</v>
      </c>
      <c r="J36" s="36">
        <v>17220.707932576242</v>
      </c>
    </row>
    <row r="37" spans="1:10" ht="12" customHeight="1">
      <c r="A37" s="23" t="s">
        <v>40</v>
      </c>
      <c r="B37" s="37">
        <v>9529.7083413708006</v>
      </c>
      <c r="C37" s="50">
        <v>1058.8406464249699</v>
      </c>
      <c r="D37" s="51">
        <v>84.812127258657895</v>
      </c>
      <c r="E37" s="50">
        <v>67.086406541709295</v>
      </c>
      <c r="F37" s="18">
        <v>0</v>
      </c>
      <c r="G37" s="18">
        <v>511.71692041633798</v>
      </c>
      <c r="H37" s="18">
        <v>247.70253300336</v>
      </c>
      <c r="I37" s="51">
        <v>826.50585996140603</v>
      </c>
      <c r="J37" s="37">
        <v>7559.5497077257651</v>
      </c>
    </row>
    <row r="38" spans="1:10" ht="12" customHeight="1">
      <c r="A38" s="22" t="s">
        <v>41</v>
      </c>
      <c r="B38" s="36">
        <v>10982.2242390519</v>
      </c>
      <c r="C38" s="48">
        <v>733.88767550072396</v>
      </c>
      <c r="D38" s="49">
        <v>68.662152853595799</v>
      </c>
      <c r="E38" s="48">
        <v>0</v>
      </c>
      <c r="F38" s="35">
        <v>0</v>
      </c>
      <c r="G38" s="35">
        <v>823.22659662680405</v>
      </c>
      <c r="H38" s="35">
        <v>222.870856643011</v>
      </c>
      <c r="I38" s="49">
        <v>1046.0974532698201</v>
      </c>
      <c r="J38" s="36">
        <v>9133.5769574277656</v>
      </c>
    </row>
    <row r="39" spans="1:10" ht="12" customHeight="1">
      <c r="A39" s="23" t="s">
        <v>42</v>
      </c>
      <c r="B39" s="37">
        <v>12616.831407064399</v>
      </c>
      <c r="C39" s="50">
        <v>1425.71363125838</v>
      </c>
      <c r="D39" s="51">
        <v>257.08249452184702</v>
      </c>
      <c r="E39" s="50">
        <v>0</v>
      </c>
      <c r="F39" s="18">
        <v>0</v>
      </c>
      <c r="G39" s="18">
        <v>765.36855911009502</v>
      </c>
      <c r="H39" s="18">
        <v>300.19315026653197</v>
      </c>
      <c r="I39" s="51">
        <v>1065.56170937663</v>
      </c>
      <c r="J39" s="37">
        <v>9868.4735719075452</v>
      </c>
    </row>
    <row r="40" spans="1:10" ht="12" customHeight="1">
      <c r="A40" s="22" t="s">
        <v>43</v>
      </c>
      <c r="B40" s="36">
        <v>27053.193307457401</v>
      </c>
      <c r="C40" s="48">
        <v>3550.0412851658998</v>
      </c>
      <c r="D40" s="49">
        <v>221.50269161595</v>
      </c>
      <c r="E40" s="48">
        <v>25.032241246906501</v>
      </c>
      <c r="F40" s="35">
        <v>0</v>
      </c>
      <c r="G40" s="35">
        <v>2409.4889287473602</v>
      </c>
      <c r="H40" s="35">
        <v>646.12137583968502</v>
      </c>
      <c r="I40" s="49">
        <v>3080.64254583395</v>
      </c>
      <c r="J40" s="36">
        <v>20201.0067848416</v>
      </c>
    </row>
    <row r="41" spans="1:10" ht="12" customHeight="1">
      <c r="A41" s="23" t="s">
        <v>44</v>
      </c>
      <c r="B41" s="37">
        <v>10962.077808858499</v>
      </c>
      <c r="C41" s="50">
        <v>2120.9517840642002</v>
      </c>
      <c r="D41" s="51">
        <v>177.145918094287</v>
      </c>
      <c r="E41" s="50">
        <v>1.25161206234532</v>
      </c>
      <c r="F41" s="18">
        <v>0</v>
      </c>
      <c r="G41" s="18">
        <v>392.19314640708598</v>
      </c>
      <c r="H41" s="18">
        <v>220.54970333084901</v>
      </c>
      <c r="I41" s="51">
        <v>613.99446180028099</v>
      </c>
      <c r="J41" s="37">
        <v>8049.9856448997307</v>
      </c>
    </row>
    <row r="42" spans="1:10" ht="12" customHeight="1">
      <c r="A42" s="22" t="s">
        <v>45</v>
      </c>
      <c r="B42" s="36">
        <v>11586.8757041844</v>
      </c>
      <c r="C42" s="48">
        <v>1466.0568900204701</v>
      </c>
      <c r="D42" s="49">
        <v>195.78069869066499</v>
      </c>
      <c r="E42" s="48">
        <v>0</v>
      </c>
      <c r="F42" s="35">
        <v>0</v>
      </c>
      <c r="G42" s="35">
        <v>461.41592031770898</v>
      </c>
      <c r="H42" s="35">
        <v>294.223103971206</v>
      </c>
      <c r="I42" s="49">
        <v>755.63902428891504</v>
      </c>
      <c r="J42" s="36">
        <v>9169.3990911843484</v>
      </c>
    </row>
    <row r="43" spans="1:10" ht="12" customHeight="1">
      <c r="A43" s="23" t="s">
        <v>46</v>
      </c>
      <c r="B43" s="37">
        <v>5341.6576277698296</v>
      </c>
      <c r="C43" s="50">
        <v>921.93620679984599</v>
      </c>
      <c r="D43" s="51">
        <v>59.488715648261099</v>
      </c>
      <c r="E43" s="50">
        <v>0</v>
      </c>
      <c r="F43" s="18">
        <v>0</v>
      </c>
      <c r="G43" s="18">
        <v>142.796802260851</v>
      </c>
      <c r="H43" s="18">
        <v>80.169308307357497</v>
      </c>
      <c r="I43" s="51">
        <v>222.96611056820799</v>
      </c>
      <c r="J43" s="37">
        <v>4137.2665947535133</v>
      </c>
    </row>
    <row r="44" spans="1:10" ht="12" customHeight="1">
      <c r="A44" s="22" t="s">
        <v>47</v>
      </c>
      <c r="B44" s="36">
        <v>23159.373678360898</v>
      </c>
      <c r="C44" s="48">
        <v>4029.6215591885798</v>
      </c>
      <c r="D44" s="49">
        <v>644.70134067043102</v>
      </c>
      <c r="E44" s="48">
        <v>27.034820546658999</v>
      </c>
      <c r="F44" s="35">
        <v>62.960427097799503</v>
      </c>
      <c r="G44" s="35">
        <v>937.328330899496</v>
      </c>
      <c r="H44" s="35">
        <v>497.118363541973</v>
      </c>
      <c r="I44" s="49">
        <v>1524.4419420859299</v>
      </c>
      <c r="J44" s="36">
        <v>16960.608836415959</v>
      </c>
    </row>
    <row r="45" spans="1:10" ht="12" customHeight="1">
      <c r="A45" s="23" t="s">
        <v>48</v>
      </c>
      <c r="B45" s="37">
        <v>22488.186739781901</v>
      </c>
      <c r="C45" s="50">
        <v>2280.2718836559998</v>
      </c>
      <c r="D45" s="51">
        <v>590.33255063789795</v>
      </c>
      <c r="E45" s="50">
        <v>0</v>
      </c>
      <c r="F45" s="18">
        <v>132.60691725023301</v>
      </c>
      <c r="G45" s="18">
        <v>520.37978482493099</v>
      </c>
      <c r="H45" s="18">
        <v>186.77101157437801</v>
      </c>
      <c r="I45" s="51">
        <v>839.75771364954096</v>
      </c>
      <c r="J45" s="37">
        <v>18777.82459183846</v>
      </c>
    </row>
    <row r="46" spans="1:10" ht="12" customHeight="1">
      <c r="A46" s="22" t="s">
        <v>49</v>
      </c>
      <c r="B46" s="36">
        <v>8046.0228110288999</v>
      </c>
      <c r="C46" s="48">
        <v>1491.5212305941</v>
      </c>
      <c r="D46" s="49">
        <v>82.379204988497094</v>
      </c>
      <c r="E46" s="48">
        <v>0</v>
      </c>
      <c r="F46" s="35">
        <v>0</v>
      </c>
      <c r="G46" s="35">
        <v>616.71537975550996</v>
      </c>
      <c r="H46" s="35">
        <v>143.53491075111199</v>
      </c>
      <c r="I46" s="49">
        <v>760.25029050662101</v>
      </c>
      <c r="J46" s="36">
        <v>5711.8720849396814</v>
      </c>
    </row>
    <row r="47" spans="1:10" ht="12" customHeight="1">
      <c r="A47" s="23" t="s">
        <v>50</v>
      </c>
      <c r="B47" s="37">
        <v>67687.880573652699</v>
      </c>
      <c r="C47" s="50">
        <v>14603.793185307501</v>
      </c>
      <c r="D47" s="51">
        <v>365.460887598662</v>
      </c>
      <c r="E47" s="50">
        <v>71.735251344706398</v>
      </c>
      <c r="F47" s="18">
        <v>217.271995333208</v>
      </c>
      <c r="G47" s="18">
        <v>5288.8358424829003</v>
      </c>
      <c r="H47" s="18">
        <v>1216.5479367732601</v>
      </c>
      <c r="I47" s="51">
        <v>6794.3910259340701</v>
      </c>
      <c r="J47" s="37">
        <v>45924.235474812471</v>
      </c>
    </row>
    <row r="48" spans="1:10" ht="12" customHeight="1">
      <c r="A48" s="22" t="s">
        <v>51</v>
      </c>
      <c r="B48" s="36">
        <v>64273.008831138803</v>
      </c>
      <c r="C48" s="48">
        <v>8228.1660330666491</v>
      </c>
      <c r="D48" s="49">
        <v>802.63163064975697</v>
      </c>
      <c r="E48" s="48">
        <v>120.15475798515099</v>
      </c>
      <c r="F48" s="35">
        <v>4488.97279825852</v>
      </c>
      <c r="G48" s="35">
        <v>6257.2285172050297</v>
      </c>
      <c r="H48" s="35">
        <v>5073.5558185504497</v>
      </c>
      <c r="I48" s="49">
        <v>15939.9118919992</v>
      </c>
      <c r="J48" s="36">
        <v>39302.299275423247</v>
      </c>
    </row>
    <row r="49" spans="1:10" ht="12" customHeight="1">
      <c r="A49" s="23" t="s">
        <v>52</v>
      </c>
      <c r="B49" s="37">
        <v>18549.4138192385</v>
      </c>
      <c r="C49" s="50">
        <v>728.478748770057</v>
      </c>
      <c r="D49" s="51">
        <v>24.996109578163001</v>
      </c>
      <c r="E49" s="50">
        <v>3.7548361870359699</v>
      </c>
      <c r="F49" s="18">
        <v>3088.3246683570901</v>
      </c>
      <c r="G49" s="18">
        <v>2396.58451040003</v>
      </c>
      <c r="H49" s="18">
        <v>559.94357464497898</v>
      </c>
      <c r="I49" s="51">
        <v>6048.6075895891299</v>
      </c>
      <c r="J49" s="37">
        <v>11747.331371301148</v>
      </c>
    </row>
    <row r="50" spans="1:10" ht="12" customHeight="1">
      <c r="A50" s="22" t="s">
        <v>53</v>
      </c>
      <c r="B50" s="36">
        <v>9027.0391334284104</v>
      </c>
      <c r="C50" s="48">
        <v>755.26205975635503</v>
      </c>
      <c r="D50" s="49">
        <v>81.798532105099099</v>
      </c>
      <c r="E50" s="48">
        <v>159.606320219976</v>
      </c>
      <c r="F50" s="35">
        <v>0</v>
      </c>
      <c r="G50" s="35">
        <v>218.59025613277299</v>
      </c>
      <c r="H50" s="35">
        <v>278.82162566184297</v>
      </c>
      <c r="I50" s="49">
        <v>657.01820201459304</v>
      </c>
      <c r="J50" s="36">
        <v>7532.9603395523645</v>
      </c>
    </row>
    <row r="51" spans="1:10" ht="12" customHeight="1">
      <c r="A51" s="23" t="s">
        <v>54</v>
      </c>
      <c r="B51" s="37">
        <v>43937.7134210359</v>
      </c>
      <c r="C51" s="50">
        <v>6407.1324734595501</v>
      </c>
      <c r="D51" s="51">
        <v>402.19400467932201</v>
      </c>
      <c r="E51" s="50">
        <v>448.16474525192098</v>
      </c>
      <c r="F51" s="18">
        <v>173.77380014197701</v>
      </c>
      <c r="G51" s="18">
        <v>2418.6957067507801</v>
      </c>
      <c r="H51" s="18">
        <v>981.66481829058898</v>
      </c>
      <c r="I51" s="51">
        <v>4022.2990704352701</v>
      </c>
      <c r="J51" s="37">
        <v>33106.087872461758</v>
      </c>
    </row>
    <row r="52" spans="1:10" ht="12" customHeight="1">
      <c r="A52" s="22" t="s">
        <v>55</v>
      </c>
      <c r="B52" s="36">
        <v>64185.720354533798</v>
      </c>
      <c r="C52" s="48">
        <v>16282.723791536901</v>
      </c>
      <c r="D52" s="49">
        <v>0</v>
      </c>
      <c r="E52" s="48">
        <v>281.22069925396698</v>
      </c>
      <c r="F52" s="35">
        <v>0</v>
      </c>
      <c r="G52" s="35">
        <v>7003.1719622107203</v>
      </c>
      <c r="H52" s="35">
        <v>1000.7625012697</v>
      </c>
      <c r="I52" s="49">
        <v>8285.1551627343906</v>
      </c>
      <c r="J52" s="36">
        <v>39617.841400262507</v>
      </c>
    </row>
    <row r="53" spans="1:10" ht="12" customHeight="1">
      <c r="A53" s="23" t="s">
        <v>56</v>
      </c>
      <c r="B53" s="37">
        <v>11011.5108551557</v>
      </c>
      <c r="C53" s="50">
        <v>1157.5911661959001</v>
      </c>
      <c r="D53" s="51">
        <v>105.38821818430399</v>
      </c>
      <c r="E53" s="50">
        <v>79.7217283139573</v>
      </c>
      <c r="F53" s="18">
        <v>122.563725161362</v>
      </c>
      <c r="G53" s="18">
        <v>451.146026808084</v>
      </c>
      <c r="H53" s="18">
        <v>231.90805462645099</v>
      </c>
      <c r="I53" s="51">
        <v>885.33953490985402</v>
      </c>
      <c r="J53" s="37">
        <v>8863.1919358656414</v>
      </c>
    </row>
    <row r="54" spans="1:10" ht="12" customHeight="1">
      <c r="A54" s="22" t="s">
        <v>57</v>
      </c>
      <c r="B54" s="36">
        <v>26945.113988355301</v>
      </c>
      <c r="C54" s="48">
        <v>6031.2780304079097</v>
      </c>
      <c r="D54" s="49">
        <v>404.518880143427</v>
      </c>
      <c r="E54" s="48">
        <v>161.20763363007799</v>
      </c>
      <c r="F54" s="35">
        <v>0</v>
      </c>
      <c r="G54" s="35">
        <v>2814.03758542472</v>
      </c>
      <c r="H54" s="35">
        <v>507.77531467927997</v>
      </c>
      <c r="I54" s="49">
        <v>3483.0205337340799</v>
      </c>
      <c r="J54" s="36">
        <v>17026.296544069886</v>
      </c>
    </row>
    <row r="55" spans="1:10" ht="12" customHeight="1">
      <c r="A55" s="23" t="s">
        <v>58</v>
      </c>
      <c r="B55" s="37">
        <v>25010.984961224101</v>
      </c>
      <c r="C55" s="50">
        <v>3874.9891017206601</v>
      </c>
      <c r="D55" s="51">
        <v>310.07262473117299</v>
      </c>
      <c r="E55" s="50">
        <v>10.012896498762601</v>
      </c>
      <c r="F55" s="18">
        <v>183.60830106875099</v>
      </c>
      <c r="G55" s="18">
        <v>1110.63055418523</v>
      </c>
      <c r="H55" s="18">
        <v>429.48731529194401</v>
      </c>
      <c r="I55" s="51">
        <v>1733.73906704468</v>
      </c>
      <c r="J55" s="37">
        <v>19092.184167727581</v>
      </c>
    </row>
    <row r="56" spans="1:10" ht="12" customHeight="1">
      <c r="A56" s="22" t="s">
        <v>59</v>
      </c>
      <c r="B56" s="36">
        <v>9257.2034687234991</v>
      </c>
      <c r="C56" s="48">
        <v>707.56964298166702</v>
      </c>
      <c r="D56" s="49">
        <v>211.07825866004299</v>
      </c>
      <c r="E56" s="48">
        <v>10.012896498762601</v>
      </c>
      <c r="F56" s="35">
        <v>0</v>
      </c>
      <c r="G56" s="35">
        <v>0</v>
      </c>
      <c r="H56" s="35">
        <v>92.909606825261704</v>
      </c>
      <c r="I56" s="49">
        <v>102.92250332402401</v>
      </c>
      <c r="J56" s="36">
        <v>8235.633063757763</v>
      </c>
    </row>
    <row r="57" spans="1:10" ht="12" customHeight="1">
      <c r="A57" s="23" t="s">
        <v>60</v>
      </c>
      <c r="B57" s="37">
        <v>47485.417804537603</v>
      </c>
      <c r="C57" s="50">
        <v>6493.8567956223797</v>
      </c>
      <c r="D57" s="51">
        <v>502.13055463738601</v>
      </c>
      <c r="E57" s="50">
        <v>84.1083305896057</v>
      </c>
      <c r="F57" s="18">
        <v>898.88353101099597</v>
      </c>
      <c r="G57" s="18">
        <v>2551.13604055825</v>
      </c>
      <c r="H57" s="18">
        <v>1258.67633288409</v>
      </c>
      <c r="I57" s="51">
        <v>4792.8042350429396</v>
      </c>
      <c r="J57" s="37">
        <v>35696.626219234902</v>
      </c>
    </row>
    <row r="58" spans="1:10" ht="12" customHeight="1">
      <c r="A58" s="22" t="s">
        <v>61</v>
      </c>
      <c r="B58" s="36">
        <v>24159.111461501401</v>
      </c>
      <c r="C58" s="48">
        <v>4116.9694285935902</v>
      </c>
      <c r="D58" s="49">
        <v>233.58433433386699</v>
      </c>
      <c r="E58" s="48">
        <v>15.6110159048889</v>
      </c>
      <c r="F58" s="35">
        <v>120.242442487852</v>
      </c>
      <c r="G58" s="35">
        <v>1290.1085089589501</v>
      </c>
      <c r="H58" s="35">
        <v>521.17463711849302</v>
      </c>
      <c r="I58" s="49">
        <v>1947.1366044701799</v>
      </c>
      <c r="J58" s="36">
        <v>17861.42109410376</v>
      </c>
    </row>
    <row r="59" spans="1:10" ht="12" customHeight="1">
      <c r="A59" s="23" t="s">
        <v>62</v>
      </c>
      <c r="B59" s="37">
        <v>18638.050128311501</v>
      </c>
      <c r="C59" s="50">
        <v>6205.4381360019697</v>
      </c>
      <c r="D59" s="51">
        <v>145.368431528146</v>
      </c>
      <c r="E59" s="50">
        <v>0</v>
      </c>
      <c r="F59" s="18">
        <v>0</v>
      </c>
      <c r="G59" s="18">
        <v>1946.6029761801999</v>
      </c>
      <c r="H59" s="18">
        <v>283.210855622586</v>
      </c>
      <c r="I59" s="51">
        <v>2229.81383180278</v>
      </c>
      <c r="J59" s="37">
        <v>10057.429728978599</v>
      </c>
    </row>
    <row r="60" spans="1:10" ht="12" customHeight="1">
      <c r="A60" s="22" t="s">
        <v>63</v>
      </c>
      <c r="B60" s="36">
        <v>35902.673628277204</v>
      </c>
      <c r="C60" s="48">
        <v>0</v>
      </c>
      <c r="D60" s="49">
        <v>0</v>
      </c>
      <c r="E60" s="48">
        <v>0</v>
      </c>
      <c r="F60" s="35">
        <v>0</v>
      </c>
      <c r="G60" s="35">
        <v>0</v>
      </c>
      <c r="H60" s="35">
        <v>11728.728113073201</v>
      </c>
      <c r="I60" s="49">
        <v>11728.728113073201</v>
      </c>
      <c r="J60" s="36">
        <v>24173.945515204003</v>
      </c>
    </row>
    <row r="61" spans="1:10" ht="12" customHeight="1">
      <c r="A61" s="23" t="s">
        <v>64</v>
      </c>
      <c r="B61" s="37">
        <v>59364.670316251497</v>
      </c>
      <c r="C61" s="50">
        <v>11046.4952408846</v>
      </c>
      <c r="D61" s="51">
        <v>354.37318635450401</v>
      </c>
      <c r="E61" s="50">
        <v>0</v>
      </c>
      <c r="F61" s="18">
        <v>0</v>
      </c>
      <c r="G61" s="18">
        <v>12426.587057688799</v>
      </c>
      <c r="H61" s="18">
        <v>0</v>
      </c>
      <c r="I61" s="51">
        <v>12426.587057688799</v>
      </c>
      <c r="J61" s="37">
        <v>35537.214831323596</v>
      </c>
    </row>
    <row r="62" spans="1:10" ht="12" customHeight="1">
      <c r="A62" s="22" t="s">
        <v>65</v>
      </c>
      <c r="B62" s="36">
        <v>12370.338470778799</v>
      </c>
      <c r="C62" s="48">
        <v>458.65180918818299</v>
      </c>
      <c r="D62" s="49">
        <v>211.147387318385</v>
      </c>
      <c r="E62" s="48">
        <v>0</v>
      </c>
      <c r="F62" s="35">
        <v>0</v>
      </c>
      <c r="G62" s="35">
        <v>0</v>
      </c>
      <c r="H62" s="35">
        <v>1148.8489035117</v>
      </c>
      <c r="I62" s="49">
        <v>1148.8489035117</v>
      </c>
      <c r="J62" s="36">
        <v>10551.690370760531</v>
      </c>
    </row>
    <row r="63" spans="1:10" ht="12" customHeight="1">
      <c r="A63" s="23" t="s">
        <v>66</v>
      </c>
      <c r="B63" s="37">
        <v>125438.92637643999</v>
      </c>
      <c r="C63" s="50">
        <v>6209.3899983582396</v>
      </c>
      <c r="D63" s="51">
        <v>827.22727038517303</v>
      </c>
      <c r="E63" s="50">
        <v>0</v>
      </c>
      <c r="F63" s="18">
        <v>0</v>
      </c>
      <c r="G63" s="18">
        <v>3387.5471580788399</v>
      </c>
      <c r="H63" s="18">
        <v>15008.337638650601</v>
      </c>
      <c r="I63" s="51">
        <v>18395.884796729399</v>
      </c>
      <c r="J63" s="37">
        <v>100006.42431096714</v>
      </c>
    </row>
    <row r="64" spans="1:10" ht="12" customHeight="1">
      <c r="A64" s="22" t="s">
        <v>67</v>
      </c>
      <c r="B64" s="36">
        <v>43262.433205478701</v>
      </c>
      <c r="C64" s="48">
        <v>1776.83470627219</v>
      </c>
      <c r="D64" s="49">
        <v>495.957701542932</v>
      </c>
      <c r="E64" s="48">
        <v>10.9231598168319</v>
      </c>
      <c r="F64" s="35">
        <v>0</v>
      </c>
      <c r="G64" s="35">
        <v>1303.6603968024799</v>
      </c>
      <c r="H64" s="35">
        <v>2803.9243085424901</v>
      </c>
      <c r="I64" s="49">
        <v>4118.5078651617996</v>
      </c>
      <c r="J64" s="36">
        <v>36871.13293250178</v>
      </c>
    </row>
    <row r="65" spans="1:10" ht="12" customHeight="1">
      <c r="A65" s="23" t="s">
        <v>68</v>
      </c>
      <c r="B65" s="37">
        <v>31936.121825492701</v>
      </c>
      <c r="C65" s="50">
        <v>2651.15791333569</v>
      </c>
      <c r="D65" s="51">
        <v>256.854384282517</v>
      </c>
      <c r="E65" s="50">
        <v>0</v>
      </c>
      <c r="F65" s="18">
        <v>0</v>
      </c>
      <c r="G65" s="18">
        <v>2691.7484199372698</v>
      </c>
      <c r="H65" s="18">
        <v>1535.1487531764501</v>
      </c>
      <c r="I65" s="51">
        <v>4226.8971731137199</v>
      </c>
      <c r="J65" s="37">
        <v>24801.212354760773</v>
      </c>
    </row>
    <row r="66" spans="1:10" ht="12" customHeight="1">
      <c r="A66" s="22" t="s">
        <v>69</v>
      </c>
      <c r="B66" s="36">
        <v>59703.765156053298</v>
      </c>
      <c r="C66" s="48">
        <v>5053.9017830572402</v>
      </c>
      <c r="D66" s="49">
        <v>842.31162157958704</v>
      </c>
      <c r="E66" s="48">
        <v>187.653460265045</v>
      </c>
      <c r="F66" s="35">
        <v>0</v>
      </c>
      <c r="G66" s="35">
        <v>982.083375335852</v>
      </c>
      <c r="H66" s="35">
        <v>1663.76025262034</v>
      </c>
      <c r="I66" s="49">
        <v>2833.4970882212401</v>
      </c>
      <c r="J66" s="36">
        <v>50974.054663195231</v>
      </c>
    </row>
    <row r="67" spans="1:10" ht="12" customHeight="1">
      <c r="A67" s="23" t="s">
        <v>70</v>
      </c>
      <c r="B67" s="37">
        <v>48081.498801600603</v>
      </c>
      <c r="C67" s="50">
        <v>2295.0271279579001</v>
      </c>
      <c r="D67" s="51">
        <v>477.50599157552199</v>
      </c>
      <c r="E67" s="50">
        <v>435.15875547475702</v>
      </c>
      <c r="F67" s="18">
        <v>0</v>
      </c>
      <c r="G67" s="18">
        <v>6.3813503648102801</v>
      </c>
      <c r="H67" s="18">
        <v>1492.46460649713</v>
      </c>
      <c r="I67" s="51">
        <v>1934.0047123367001</v>
      </c>
      <c r="J67" s="37">
        <v>43374.960969730477</v>
      </c>
    </row>
    <row r="68" spans="1:10" ht="12" customHeight="1">
      <c r="A68" s="22" t="s">
        <v>71</v>
      </c>
      <c r="B68" s="36">
        <v>43419.913793527201</v>
      </c>
      <c r="C68" s="48">
        <v>3196.01430322346</v>
      </c>
      <c r="D68" s="49">
        <v>446.21486083113098</v>
      </c>
      <c r="E68" s="48">
        <v>644.16162317744795</v>
      </c>
      <c r="F68" s="35">
        <v>0</v>
      </c>
      <c r="G68" s="35">
        <v>0</v>
      </c>
      <c r="H68" s="35">
        <v>1366.30724165948</v>
      </c>
      <c r="I68" s="49">
        <v>2010.4688648369299</v>
      </c>
      <c r="J68" s="36">
        <v>37767.215764635679</v>
      </c>
    </row>
    <row r="69" spans="1:10" ht="12" customHeight="1">
      <c r="A69" s="23" t="s">
        <v>72</v>
      </c>
      <c r="B69" s="37">
        <v>64366.385538008697</v>
      </c>
      <c r="C69" s="50">
        <v>14052.3229950975</v>
      </c>
      <c r="D69" s="51">
        <v>602.34307376981099</v>
      </c>
      <c r="E69" s="50">
        <v>296.51783398568602</v>
      </c>
      <c r="F69" s="18">
        <v>0</v>
      </c>
      <c r="G69" s="18">
        <v>7406.4475064239996</v>
      </c>
      <c r="H69" s="18">
        <v>987.49095386294096</v>
      </c>
      <c r="I69" s="51">
        <v>8690.4562942726207</v>
      </c>
      <c r="J69" s="37">
        <v>41021.263174868756</v>
      </c>
    </row>
    <row r="70" spans="1:10" ht="12" customHeight="1">
      <c r="A70" s="22" t="s">
        <v>73</v>
      </c>
      <c r="B70" s="36">
        <v>15078.5203390434</v>
      </c>
      <c r="C70" s="48">
        <v>1297.50352990889</v>
      </c>
      <c r="D70" s="49">
        <v>0</v>
      </c>
      <c r="E70" s="48">
        <v>73.585343137132796</v>
      </c>
      <c r="F70" s="35">
        <v>0</v>
      </c>
      <c r="G70" s="35">
        <v>374.22423856053803</v>
      </c>
      <c r="H70" s="35">
        <v>370.95480924386499</v>
      </c>
      <c r="I70" s="49">
        <v>818.764390941535</v>
      </c>
      <c r="J70" s="36">
        <v>12962.252418192973</v>
      </c>
    </row>
    <row r="71" spans="1:10" ht="12" customHeight="1">
      <c r="A71" s="23" t="s">
        <v>74</v>
      </c>
      <c r="B71" s="37">
        <v>45638.590437988903</v>
      </c>
      <c r="C71" s="50">
        <v>11283.731489699599</v>
      </c>
      <c r="D71" s="51">
        <v>364.12788945095502</v>
      </c>
      <c r="E71" s="50">
        <v>92.964331614524696</v>
      </c>
      <c r="F71" s="18">
        <v>1727.5335674550099</v>
      </c>
      <c r="G71" s="18">
        <v>6206.2094794230798</v>
      </c>
      <c r="H71" s="18">
        <v>842.69991967361398</v>
      </c>
      <c r="I71" s="51">
        <v>8869.4072981662193</v>
      </c>
      <c r="J71" s="37">
        <v>25121.32376067212</v>
      </c>
    </row>
    <row r="72" spans="1:10" ht="12" customHeight="1">
      <c r="A72" s="22" t="s">
        <v>75</v>
      </c>
      <c r="B72" s="36">
        <v>13874.1430293921</v>
      </c>
      <c r="C72" s="48">
        <v>1768.04674657143</v>
      </c>
      <c r="D72" s="49">
        <v>131.28501659303799</v>
      </c>
      <c r="E72" s="48">
        <v>67.086406541709394</v>
      </c>
      <c r="F72" s="35">
        <v>176.35558231551499</v>
      </c>
      <c r="G72" s="35">
        <v>680.24040295213899</v>
      </c>
      <c r="H72" s="35">
        <v>382.04001291977301</v>
      </c>
      <c r="I72" s="49">
        <v>1305.72240472914</v>
      </c>
      <c r="J72" s="36">
        <v>10669.088861498496</v>
      </c>
    </row>
    <row r="73" spans="1:10" ht="12" customHeight="1">
      <c r="A73" s="23" t="s">
        <v>76</v>
      </c>
      <c r="B73" s="37">
        <v>20150.746571354299</v>
      </c>
      <c r="C73" s="50">
        <v>1588.3972829254601</v>
      </c>
      <c r="D73" s="51">
        <v>269.25964677510399</v>
      </c>
      <c r="E73" s="50">
        <v>228.03508595199199</v>
      </c>
      <c r="F73" s="18">
        <v>212.574918453908</v>
      </c>
      <c r="G73" s="18">
        <v>173.68767302104601</v>
      </c>
      <c r="H73" s="18">
        <v>578.60043303444695</v>
      </c>
      <c r="I73" s="51">
        <v>1192.8981104613899</v>
      </c>
      <c r="J73" s="37">
        <v>17100.19153119234</v>
      </c>
    </row>
    <row r="74" spans="1:10" ht="12" customHeight="1">
      <c r="A74" s="22" t="s">
        <v>77</v>
      </c>
      <c r="B74" s="36">
        <v>22809.459668716201</v>
      </c>
      <c r="C74" s="48">
        <v>2200.5578126832202</v>
      </c>
      <c r="D74" s="49">
        <v>245.50813928866</v>
      </c>
      <c r="E74" s="48">
        <v>227.352789166294</v>
      </c>
      <c r="F74" s="35">
        <v>428.20730136061701</v>
      </c>
      <c r="G74" s="35">
        <v>654.80240245070604</v>
      </c>
      <c r="H74" s="35">
        <v>647.42621330581699</v>
      </c>
      <c r="I74" s="49">
        <v>1957.78870628343</v>
      </c>
      <c r="J74" s="36">
        <v>18405.605010460888</v>
      </c>
    </row>
    <row r="75" spans="1:10" ht="12" customHeight="1">
      <c r="A75" s="23" t="s">
        <v>78</v>
      </c>
      <c r="B75" s="37">
        <v>50970.241699924503</v>
      </c>
      <c r="C75" s="50">
        <v>5125.2140503416003</v>
      </c>
      <c r="D75" s="51">
        <v>649.95338699018805</v>
      </c>
      <c r="E75" s="50">
        <v>287.01527065437199</v>
      </c>
      <c r="F75" s="18">
        <v>863.38063132105196</v>
      </c>
      <c r="G75" s="18">
        <v>1340.1625242395301</v>
      </c>
      <c r="H75" s="18">
        <v>1465.9447449719501</v>
      </c>
      <c r="I75" s="51">
        <v>3956.5031711869101</v>
      </c>
      <c r="J75" s="37">
        <v>41238.571091405807</v>
      </c>
    </row>
    <row r="76" spans="1:10" ht="12" customHeight="1">
      <c r="A76" s="22" t="s">
        <v>79</v>
      </c>
      <c r="B76" s="36">
        <v>9875.5712558818595</v>
      </c>
      <c r="C76" s="48">
        <v>731.09353309155199</v>
      </c>
      <c r="D76" s="49">
        <v>224.03920436723899</v>
      </c>
      <c r="E76" s="48">
        <v>1.00128964987626</v>
      </c>
      <c r="F76" s="35">
        <v>0</v>
      </c>
      <c r="G76" s="35">
        <v>535.47239391238895</v>
      </c>
      <c r="H76" s="35">
        <v>293.754863624</v>
      </c>
      <c r="I76" s="49">
        <v>830.22854718626502</v>
      </c>
      <c r="J76" s="36">
        <v>8090.2099712368044</v>
      </c>
    </row>
    <row r="77" spans="1:10" ht="12" customHeight="1">
      <c r="A77" s="23" t="s">
        <v>80</v>
      </c>
      <c r="B77" s="37">
        <v>46926.401970909901</v>
      </c>
      <c r="C77" s="50">
        <v>5882.5161035003903</v>
      </c>
      <c r="D77" s="51">
        <v>599.97031508549901</v>
      </c>
      <c r="E77" s="50">
        <v>155.81043820025701</v>
      </c>
      <c r="F77" s="18">
        <v>182.538121836523</v>
      </c>
      <c r="G77" s="18">
        <v>2562.7051288061102</v>
      </c>
      <c r="H77" s="18">
        <v>1157.76252177029</v>
      </c>
      <c r="I77" s="51">
        <v>4058.8162106131799</v>
      </c>
      <c r="J77" s="37">
        <v>36385.099341710833</v>
      </c>
    </row>
    <row r="78" spans="1:10" ht="12" customHeight="1">
      <c r="A78" s="22" t="s">
        <v>81</v>
      </c>
      <c r="B78" s="36">
        <v>10719.132526441501</v>
      </c>
      <c r="C78" s="48">
        <v>16.0558002349802</v>
      </c>
      <c r="D78" s="49">
        <v>295.75407483869998</v>
      </c>
      <c r="E78" s="48">
        <v>22.028372297277699</v>
      </c>
      <c r="F78" s="35">
        <v>0</v>
      </c>
      <c r="G78" s="35">
        <v>0</v>
      </c>
      <c r="H78" s="35">
        <v>229.704467088162</v>
      </c>
      <c r="I78" s="49">
        <v>251.73283938544</v>
      </c>
      <c r="J78" s="36">
        <v>10155.58981198238</v>
      </c>
    </row>
    <row r="79" spans="1:10" ht="12" customHeight="1">
      <c r="A79" s="23" t="s">
        <v>82</v>
      </c>
      <c r="B79" s="37">
        <v>88373.594500264997</v>
      </c>
      <c r="C79" s="50">
        <v>5857.3780320347996</v>
      </c>
      <c r="D79" s="51">
        <v>1499.9408754814101</v>
      </c>
      <c r="E79" s="50">
        <v>414.03865350152103</v>
      </c>
      <c r="F79" s="18">
        <v>230.6237322849</v>
      </c>
      <c r="G79" s="18">
        <v>1027.1909243620901</v>
      </c>
      <c r="H79" s="18">
        <v>2653.6094778302499</v>
      </c>
      <c r="I79" s="51">
        <v>4325.4627879787704</v>
      </c>
      <c r="J79" s="37">
        <v>76690.812804770016</v>
      </c>
    </row>
    <row r="80" spans="1:10" ht="12" customHeight="1">
      <c r="A80" s="22" t="s">
        <v>83</v>
      </c>
      <c r="B80" s="36">
        <v>45232.0790028376</v>
      </c>
      <c r="C80" s="48">
        <v>4526.9934170921097</v>
      </c>
      <c r="D80" s="49">
        <v>426.92923727190299</v>
      </c>
      <c r="E80" s="48">
        <v>111.063047964275</v>
      </c>
      <c r="F80" s="35">
        <v>104.465951806821</v>
      </c>
      <c r="G80" s="35">
        <v>675.643195847524</v>
      </c>
      <c r="H80" s="35">
        <v>1135.8638072681299</v>
      </c>
      <c r="I80" s="49">
        <v>2027.0360028867501</v>
      </c>
      <c r="J80" s="36">
        <v>38251.120345586838</v>
      </c>
    </row>
    <row r="81" spans="1:10" ht="12" customHeight="1">
      <c r="A81" s="23" t="s">
        <v>84</v>
      </c>
      <c r="B81" s="37">
        <v>6021.12394903324</v>
      </c>
      <c r="C81" s="50">
        <v>1294.4665581499501</v>
      </c>
      <c r="D81" s="51">
        <v>86.877864002004699</v>
      </c>
      <c r="E81" s="50">
        <v>5.3402114660067097</v>
      </c>
      <c r="F81" s="18">
        <v>32.719031969483403</v>
      </c>
      <c r="G81" s="18">
        <v>40.730981998635599</v>
      </c>
      <c r="H81" s="18">
        <v>173.101404104333</v>
      </c>
      <c r="I81" s="51">
        <v>251.891629538459</v>
      </c>
      <c r="J81" s="37">
        <v>4387.8878973428264</v>
      </c>
    </row>
    <row r="82" spans="1:10" ht="12" customHeight="1">
      <c r="A82" s="22" t="s">
        <v>85</v>
      </c>
      <c r="B82" s="36">
        <v>85393.191833746503</v>
      </c>
      <c r="C82" s="48">
        <v>9671.2419170778594</v>
      </c>
      <c r="D82" s="49">
        <v>897.00594491339405</v>
      </c>
      <c r="E82" s="48">
        <v>555.99708749158401</v>
      </c>
      <c r="F82" s="35">
        <v>1268.77232286155</v>
      </c>
      <c r="G82" s="35">
        <v>2539.8850554577002</v>
      </c>
      <c r="H82" s="35">
        <v>2404.7369508220399</v>
      </c>
      <c r="I82" s="49">
        <v>6769.3914166328896</v>
      </c>
      <c r="J82" s="36">
        <v>68055.552555122369</v>
      </c>
    </row>
    <row r="83" spans="1:10" ht="12" customHeight="1">
      <c r="A83" s="23" t="s">
        <v>86</v>
      </c>
      <c r="B83" s="37">
        <v>162420.56793512599</v>
      </c>
      <c r="C83" s="50">
        <v>13345.8067055389</v>
      </c>
      <c r="D83" s="51">
        <v>1166.3567585554399</v>
      </c>
      <c r="E83" s="50">
        <v>2064.7664660089899</v>
      </c>
      <c r="F83" s="18">
        <v>608.50569468144295</v>
      </c>
      <c r="G83" s="18">
        <v>1724.9495891553499</v>
      </c>
      <c r="H83" s="18">
        <v>6069.4497762491701</v>
      </c>
      <c r="I83" s="51">
        <v>10467.671526095</v>
      </c>
      <c r="J83" s="37">
        <v>137440.7329449367</v>
      </c>
    </row>
    <row r="84" spans="1:10" ht="12" customHeight="1">
      <c r="A84" s="22" t="s">
        <v>87</v>
      </c>
      <c r="B84" s="36">
        <v>22733.3420080367</v>
      </c>
      <c r="C84" s="48">
        <v>5158.4378881516504</v>
      </c>
      <c r="D84" s="49">
        <v>223.44530658550701</v>
      </c>
      <c r="E84" s="48">
        <v>153.344916897384</v>
      </c>
      <c r="F84" s="35">
        <v>1009.62640116523</v>
      </c>
      <c r="G84" s="35">
        <v>2753.0700054025801</v>
      </c>
      <c r="H84" s="35">
        <v>458.77810784104003</v>
      </c>
      <c r="I84" s="49">
        <v>4374.8194313062404</v>
      </c>
      <c r="J84" s="36">
        <v>12976.639381993306</v>
      </c>
    </row>
    <row r="85" spans="1:10" ht="12" customHeight="1">
      <c r="A85" s="23" t="s">
        <v>88</v>
      </c>
      <c r="B85" s="37">
        <v>39767.1843688769</v>
      </c>
      <c r="C85" s="50">
        <v>6226.9635210410997</v>
      </c>
      <c r="D85" s="51">
        <v>356.07757908817399</v>
      </c>
      <c r="E85" s="50">
        <v>383.87875458514901</v>
      </c>
      <c r="F85" s="18">
        <v>1197.1049966277899</v>
      </c>
      <c r="G85" s="18">
        <v>1667.6201879344301</v>
      </c>
      <c r="H85" s="18">
        <v>965.01455530494104</v>
      </c>
      <c r="I85" s="51">
        <v>4213.6184944523102</v>
      </c>
      <c r="J85" s="37">
        <v>28970.524774295314</v>
      </c>
    </row>
    <row r="86" spans="1:10" ht="12" customHeight="1">
      <c r="A86" s="22" t="s">
        <v>89</v>
      </c>
      <c r="B86" s="36">
        <v>50856.470880027802</v>
      </c>
      <c r="C86" s="48">
        <v>5790.7819302358403</v>
      </c>
      <c r="D86" s="49">
        <v>596.39372487077401</v>
      </c>
      <c r="E86" s="48">
        <v>777.32729055803895</v>
      </c>
      <c r="F86" s="35">
        <v>735.73523317250499</v>
      </c>
      <c r="G86" s="35">
        <v>1357.53567481707</v>
      </c>
      <c r="H86" s="35">
        <v>1510.1116039235701</v>
      </c>
      <c r="I86" s="49">
        <v>4380.7098024711904</v>
      </c>
      <c r="J86" s="36">
        <v>40088.585422450007</v>
      </c>
    </row>
    <row r="87" spans="1:10" ht="12" customHeight="1">
      <c r="A87" s="23" t="s">
        <v>90</v>
      </c>
      <c r="B87" s="37">
        <v>71013.725566089997</v>
      </c>
      <c r="C87" s="50">
        <v>11481.1774362262</v>
      </c>
      <c r="D87" s="51">
        <v>735.80321174067797</v>
      </c>
      <c r="E87" s="50">
        <v>792.87070997137198</v>
      </c>
      <c r="F87" s="18">
        <v>2783.8456174209</v>
      </c>
      <c r="G87" s="18">
        <v>3604.2831292761298</v>
      </c>
      <c r="H87" s="18">
        <v>2113.0377014986602</v>
      </c>
      <c r="I87" s="51">
        <v>9294.0371581670606</v>
      </c>
      <c r="J87" s="37">
        <v>49502.707759956058</v>
      </c>
    </row>
    <row r="88" spans="1:10" ht="12" customHeight="1">
      <c r="A88" s="22" t="s">
        <v>91</v>
      </c>
      <c r="B88" s="36">
        <v>35456.797548999697</v>
      </c>
      <c r="C88" s="48">
        <v>9219.6354876988698</v>
      </c>
      <c r="D88" s="49">
        <v>291.36083387641401</v>
      </c>
      <c r="E88" s="48">
        <v>513.84092584619998</v>
      </c>
      <c r="F88" s="35">
        <v>529.96266960577395</v>
      </c>
      <c r="G88" s="35">
        <v>2193.9851948110199</v>
      </c>
      <c r="H88" s="35">
        <v>674.65442372619805</v>
      </c>
      <c r="I88" s="49">
        <v>3912.4432139891901</v>
      </c>
      <c r="J88" s="36">
        <v>22033.35801343522</v>
      </c>
    </row>
    <row r="89" spans="1:10" ht="12" customHeight="1">
      <c r="A89" s="23" t="s">
        <v>92</v>
      </c>
      <c r="B89" s="37">
        <v>121189.67020658099</v>
      </c>
      <c r="C89" s="50">
        <v>20625.366243877299</v>
      </c>
      <c r="D89" s="51">
        <v>1213.06479809095</v>
      </c>
      <c r="E89" s="50">
        <v>804.11085663752897</v>
      </c>
      <c r="F89" s="18">
        <v>5818.6935737616504</v>
      </c>
      <c r="G89" s="18">
        <v>7401.8737360021296</v>
      </c>
      <c r="H89" s="18">
        <v>3214.5135980325299</v>
      </c>
      <c r="I89" s="51">
        <v>17239.191764433799</v>
      </c>
      <c r="J89" s="37">
        <v>82112.047400178897</v>
      </c>
    </row>
    <row r="90" spans="1:10" ht="12" customHeight="1">
      <c r="A90" s="22" t="s">
        <v>93</v>
      </c>
      <c r="B90" s="36">
        <v>37003.8991186067</v>
      </c>
      <c r="C90" s="48">
        <v>4088.7560441954702</v>
      </c>
      <c r="D90" s="49">
        <v>0</v>
      </c>
      <c r="E90" s="48">
        <v>19.568052247168801</v>
      </c>
      <c r="F90" s="35">
        <v>128.289300194752</v>
      </c>
      <c r="G90" s="35">
        <v>437.88916007470698</v>
      </c>
      <c r="H90" s="35">
        <v>1173.80519845767</v>
      </c>
      <c r="I90" s="49">
        <v>1759.5517109743</v>
      </c>
      <c r="J90" s="36">
        <v>31155.591363436932</v>
      </c>
    </row>
    <row r="91" spans="1:10" ht="12" customHeight="1">
      <c r="A91" s="23" t="s">
        <v>94</v>
      </c>
      <c r="B91" s="37">
        <v>79472.476854921697</v>
      </c>
      <c r="C91" s="50">
        <v>8783.9431047781509</v>
      </c>
      <c r="D91" s="51">
        <v>495.00089025172599</v>
      </c>
      <c r="E91" s="50">
        <v>601.75005923501101</v>
      </c>
      <c r="F91" s="18">
        <v>1005.5487716029299</v>
      </c>
      <c r="G91" s="18">
        <v>507.13048364226898</v>
      </c>
      <c r="H91" s="18">
        <v>2281.9183599752</v>
      </c>
      <c r="I91" s="51">
        <v>4396.3476744554</v>
      </c>
      <c r="J91" s="37">
        <v>65797.185185436407</v>
      </c>
    </row>
    <row r="92" spans="1:10" ht="12" customHeight="1">
      <c r="A92" s="22" t="s">
        <v>95</v>
      </c>
      <c r="B92" s="36">
        <v>48678.199866563999</v>
      </c>
      <c r="C92" s="48">
        <v>5151.7613172216697</v>
      </c>
      <c r="D92" s="49">
        <v>323.58832206724401</v>
      </c>
      <c r="E92" s="48">
        <v>120.03164860197001</v>
      </c>
      <c r="F92" s="35">
        <v>1880.1810493092501</v>
      </c>
      <c r="G92" s="35">
        <v>1210.6081781738001</v>
      </c>
      <c r="H92" s="35">
        <v>781.48694674826299</v>
      </c>
      <c r="I92" s="49">
        <v>3992.3078228332902</v>
      </c>
      <c r="J92" s="36">
        <v>39210.542404441803</v>
      </c>
    </row>
    <row r="93" spans="1:10" ht="12" customHeight="1">
      <c r="A93" s="23" t="s">
        <v>96</v>
      </c>
      <c r="B93" s="37">
        <v>61296.669403908701</v>
      </c>
      <c r="C93" s="50">
        <v>16660.930840831501</v>
      </c>
      <c r="D93" s="51">
        <v>479.467858758121</v>
      </c>
      <c r="E93" s="50">
        <v>358.44232735106101</v>
      </c>
      <c r="F93" s="18">
        <v>913.12692462461996</v>
      </c>
      <c r="G93" s="18">
        <v>4640.6541686320897</v>
      </c>
      <c r="H93" s="18">
        <v>1077.01354555275</v>
      </c>
      <c r="I93" s="51">
        <v>6989.2369661605198</v>
      </c>
      <c r="J93" s="37">
        <v>37167.033738158556</v>
      </c>
    </row>
    <row r="94" spans="1:10" s="1" customFormat="1" ht="12" customHeight="1">
      <c r="A94" s="21" t="s">
        <v>238</v>
      </c>
      <c r="B94" s="80">
        <f>B95</f>
        <v>284438.11629274301</v>
      </c>
      <c r="C94" s="81">
        <f t="shared" ref="C94:J94" si="3">C95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15872.351835633001</v>
      </c>
      <c r="I94" s="82">
        <f t="shared" si="3"/>
        <v>15872.351835633001</v>
      </c>
      <c r="J94" s="80">
        <f t="shared" si="3"/>
        <v>268565.76445711002</v>
      </c>
    </row>
    <row r="95" spans="1:10" ht="12" customHeight="1">
      <c r="A95" s="114" t="s">
        <v>97</v>
      </c>
      <c r="B95" s="37">
        <v>284438.11629274301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15872.351835633001</v>
      </c>
      <c r="I95" s="51">
        <v>15872.351835633001</v>
      </c>
      <c r="J95" s="37">
        <v>268565.76445711002</v>
      </c>
    </row>
    <row r="96" spans="1:10" s="1" customFormat="1" ht="12" customHeight="1">
      <c r="A96" s="24" t="s">
        <v>239</v>
      </c>
      <c r="B96" s="68">
        <f t="shared" ref="B96:J96" si="4">SUM(B97,B105,B111,B118)</f>
        <v>2445671.5486473716</v>
      </c>
      <c r="C96" s="69">
        <f t="shared" si="4"/>
        <v>-345469.68131977611</v>
      </c>
      <c r="D96" s="70">
        <f t="shared" si="4"/>
        <v>-32654.810123097574</v>
      </c>
      <c r="E96" s="69">
        <f t="shared" si="4"/>
        <v>0</v>
      </c>
      <c r="F96" s="71">
        <f t="shared" si="4"/>
        <v>0</v>
      </c>
      <c r="G96" s="71">
        <f t="shared" si="4"/>
        <v>60953.891231937268</v>
      </c>
      <c r="H96" s="71">
        <f t="shared" si="4"/>
        <v>65798.19812645021</v>
      </c>
      <c r="I96" s="70">
        <f t="shared" si="4"/>
        <v>126752.08935838746</v>
      </c>
      <c r="J96" s="68">
        <f t="shared" si="4"/>
        <v>2697043.9507318577</v>
      </c>
    </row>
    <row r="97" spans="1:10" ht="12" customHeight="1">
      <c r="A97" s="21" t="s">
        <v>229</v>
      </c>
      <c r="B97" s="72">
        <f>SUM(B99:B104)</f>
        <v>802811.93955044774</v>
      </c>
      <c r="C97" s="73">
        <f t="shared" ref="C97:J97" si="5">SUM(C99:C104)</f>
        <v>-352191.57972362603</v>
      </c>
      <c r="D97" s="74">
        <f t="shared" si="5"/>
        <v>0</v>
      </c>
      <c r="E97" s="73">
        <f t="shared" si="5"/>
        <v>0</v>
      </c>
      <c r="F97" s="75">
        <f t="shared" si="5"/>
        <v>0</v>
      </c>
      <c r="G97" s="75">
        <f t="shared" si="5"/>
        <v>0</v>
      </c>
      <c r="H97" s="75">
        <f t="shared" si="5"/>
        <v>1452.22320326868</v>
      </c>
      <c r="I97" s="74">
        <f t="shared" si="5"/>
        <v>1452.22320326868</v>
      </c>
      <c r="J97" s="72">
        <f t="shared" si="5"/>
        <v>1153551.2960708051</v>
      </c>
    </row>
    <row r="98" spans="1:10" ht="12" customHeight="1">
      <c r="A98" s="115" t="s">
        <v>226</v>
      </c>
      <c r="B98" s="104">
        <f>B97/B$96</f>
        <v>0.32825828145012326</v>
      </c>
      <c r="C98" s="105">
        <f>C97/C$96</f>
        <v>1.019457274450744</v>
      </c>
      <c r="D98" s="106">
        <f>D97/D$96</f>
        <v>0</v>
      </c>
      <c r="E98" s="105">
        <v>0</v>
      </c>
      <c r="F98" s="19">
        <v>0</v>
      </c>
      <c r="G98" s="19">
        <f>G97/G$96</f>
        <v>0</v>
      </c>
      <c r="H98" s="19">
        <f>H97/H$96</f>
        <v>2.2070865838572273E-2</v>
      </c>
      <c r="I98" s="106">
        <f>I97/I$96</f>
        <v>1.1457193412903558E-2</v>
      </c>
      <c r="J98" s="104">
        <f>J97/J$96</f>
        <v>0.42770949125904401</v>
      </c>
    </row>
    <row r="99" spans="1:10" ht="12" customHeight="1">
      <c r="A99" s="22" t="s">
        <v>98</v>
      </c>
      <c r="B99" s="36">
        <v>58419.233815454201</v>
      </c>
      <c r="C99" s="48">
        <v>-352191.57972362603</v>
      </c>
      <c r="D99" s="49">
        <v>0</v>
      </c>
      <c r="E99" s="48">
        <v>0</v>
      </c>
      <c r="F99" s="35">
        <v>0</v>
      </c>
      <c r="G99" s="35">
        <v>0</v>
      </c>
      <c r="H99" s="35">
        <v>930.214666562655</v>
      </c>
      <c r="I99" s="49">
        <v>930.214666562655</v>
      </c>
      <c r="J99" s="36">
        <v>409680.59887251753</v>
      </c>
    </row>
    <row r="100" spans="1:10" ht="12" customHeight="1">
      <c r="A100" s="23" t="s">
        <v>105</v>
      </c>
      <c r="B100" s="37">
        <v>168313.469545625</v>
      </c>
      <c r="C100" s="50">
        <v>0</v>
      </c>
      <c r="D100" s="51">
        <v>0</v>
      </c>
      <c r="E100" s="50">
        <v>0</v>
      </c>
      <c r="F100" s="18">
        <v>0</v>
      </c>
      <c r="G100" s="18">
        <v>0</v>
      </c>
      <c r="H100" s="18">
        <v>0</v>
      </c>
      <c r="I100" s="51">
        <v>0</v>
      </c>
      <c r="J100" s="37">
        <v>168313.469545625</v>
      </c>
    </row>
    <row r="101" spans="1:10" ht="12" customHeight="1">
      <c r="A101" s="22" t="s">
        <v>104</v>
      </c>
      <c r="B101" s="36">
        <v>86109.658255624498</v>
      </c>
      <c r="C101" s="48">
        <v>0</v>
      </c>
      <c r="D101" s="49">
        <v>0</v>
      </c>
      <c r="E101" s="48">
        <v>0</v>
      </c>
      <c r="F101" s="35">
        <v>0</v>
      </c>
      <c r="G101" s="35">
        <v>0</v>
      </c>
      <c r="H101" s="35">
        <v>522.00853670602498</v>
      </c>
      <c r="I101" s="49">
        <v>522.00853670602498</v>
      </c>
      <c r="J101" s="36">
        <v>85587.649718918474</v>
      </c>
    </row>
    <row r="102" spans="1:10" ht="12" customHeight="1">
      <c r="A102" s="23" t="s">
        <v>114</v>
      </c>
      <c r="B102" s="37">
        <v>97588.135953336401</v>
      </c>
      <c r="C102" s="50">
        <v>0</v>
      </c>
      <c r="D102" s="51">
        <v>0</v>
      </c>
      <c r="E102" s="50">
        <v>0</v>
      </c>
      <c r="F102" s="18">
        <v>0</v>
      </c>
      <c r="G102" s="18">
        <v>0</v>
      </c>
      <c r="H102" s="18">
        <v>0</v>
      </c>
      <c r="I102" s="51">
        <v>0</v>
      </c>
      <c r="J102" s="37">
        <v>97588.135953336401</v>
      </c>
    </row>
    <row r="103" spans="1:10" ht="12" customHeight="1">
      <c r="A103" s="22" t="s">
        <v>115</v>
      </c>
      <c r="B103" s="36">
        <v>65822.258202726705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0</v>
      </c>
      <c r="I103" s="49">
        <v>0</v>
      </c>
      <c r="J103" s="36">
        <v>65822.258202726705</v>
      </c>
    </row>
    <row r="104" spans="1:10" ht="12" customHeight="1">
      <c r="A104" s="23" t="s">
        <v>116</v>
      </c>
      <c r="B104" s="37">
        <v>326559.18377768103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326559.18377768103</v>
      </c>
    </row>
    <row r="105" spans="1:10" ht="12" customHeight="1">
      <c r="A105" s="21" t="s">
        <v>228</v>
      </c>
      <c r="B105" s="80">
        <f t="shared" ref="B105:J105" si="6">SUM(B107:B110)</f>
        <v>247804.51620007522</v>
      </c>
      <c r="C105" s="81">
        <f t="shared" si="6"/>
        <v>1213.5002617539824</v>
      </c>
      <c r="D105" s="82">
        <f t="shared" si="6"/>
        <v>-32688.182975097501</v>
      </c>
      <c r="E105" s="81">
        <f t="shared" si="6"/>
        <v>0</v>
      </c>
      <c r="F105" s="83">
        <f t="shared" si="6"/>
        <v>0</v>
      </c>
      <c r="G105" s="83">
        <f t="shared" si="6"/>
        <v>8636.5616701011768</v>
      </c>
      <c r="H105" s="83">
        <f t="shared" si="6"/>
        <v>7506.9460600105094</v>
      </c>
      <c r="I105" s="82">
        <f t="shared" si="6"/>
        <v>20842.554351732491</v>
      </c>
      <c r="J105" s="80">
        <f t="shared" si="6"/>
        <v>257015.80890471433</v>
      </c>
    </row>
    <row r="106" spans="1:10" ht="12" customHeight="1">
      <c r="A106" s="115" t="s">
        <v>226</v>
      </c>
      <c r="B106" s="104">
        <f>B105/B$96</f>
        <v>0.10132371059275255</v>
      </c>
      <c r="C106" s="105">
        <f>C105/C$96</f>
        <v>-3.5126100128906354E-3</v>
      </c>
      <c r="D106" s="106">
        <f>D105/D$96</f>
        <v>1.0010219888547545</v>
      </c>
      <c r="E106" s="105">
        <v>0</v>
      </c>
      <c r="F106" s="19">
        <v>0</v>
      </c>
      <c r="G106" s="19">
        <f>G105/G$96</f>
        <v>0.14169007909992107</v>
      </c>
      <c r="H106" s="19">
        <f>H105/H$96</f>
        <v>0.11409045040388109</v>
      </c>
      <c r="I106" s="106">
        <f>I105/I$96</f>
        <v>0.16443558806199116</v>
      </c>
      <c r="J106" s="104">
        <f>J105/J$96</f>
        <v>9.5295372859968294E-2</v>
      </c>
    </row>
    <row r="107" spans="1:10" ht="12" customHeight="1">
      <c r="A107" s="22" t="s">
        <v>99</v>
      </c>
      <c r="B107" s="36">
        <v>126305.48978516601</v>
      </c>
      <c r="C107" s="48">
        <v>0</v>
      </c>
      <c r="D107" s="49">
        <v>-32688.182975097501</v>
      </c>
      <c r="E107" s="48">
        <v>0</v>
      </c>
      <c r="F107" s="35">
        <v>0</v>
      </c>
      <c r="G107" s="35">
        <v>1609.35198198893</v>
      </c>
      <c r="H107" s="35">
        <v>7517.40128124884</v>
      </c>
      <c r="I107" s="49">
        <v>9126.7532632377697</v>
      </c>
      <c r="J107" s="36">
        <v>149866.91949702572</v>
      </c>
    </row>
    <row r="108" spans="1:10" ht="12" customHeight="1">
      <c r="A108" s="23" t="s">
        <v>100</v>
      </c>
      <c r="B108" s="37">
        <v>69800.131086234207</v>
      </c>
      <c r="C108" s="50">
        <v>0</v>
      </c>
      <c r="D108" s="51">
        <v>0</v>
      </c>
      <c r="E108" s="50">
        <v>0</v>
      </c>
      <c r="F108" s="18">
        <v>0</v>
      </c>
      <c r="G108" s="18">
        <v>6866.3142631277597</v>
      </c>
      <c r="H108" s="18">
        <v>1294.18528639493</v>
      </c>
      <c r="I108" s="51">
        <v>8160.4995495226804</v>
      </c>
      <c r="J108" s="37">
        <v>61639.631536711517</v>
      </c>
    </row>
    <row r="109" spans="1:10" ht="12" customHeight="1">
      <c r="A109" s="22" t="s">
        <v>101</v>
      </c>
      <c r="B109" s="36">
        <v>12337.665613360299</v>
      </c>
      <c r="C109" s="48">
        <v>0</v>
      </c>
      <c r="D109" s="49">
        <v>0</v>
      </c>
      <c r="E109" s="48">
        <v>0</v>
      </c>
      <c r="F109" s="35">
        <v>0</v>
      </c>
      <c r="G109" s="35">
        <v>0</v>
      </c>
      <c r="H109" s="35">
        <v>816.95450224915999</v>
      </c>
      <c r="I109" s="49">
        <v>816.95450224915999</v>
      </c>
      <c r="J109" s="36">
        <v>11520.711111111139</v>
      </c>
    </row>
    <row r="110" spans="1:10" ht="12" customHeight="1">
      <c r="A110" s="23" t="s">
        <v>185</v>
      </c>
      <c r="B110" s="37">
        <v>39361.229715314679</v>
      </c>
      <c r="C110" s="50">
        <v>1213.5002617539824</v>
      </c>
      <c r="D110" s="51">
        <v>0</v>
      </c>
      <c r="E110" s="50">
        <v>0</v>
      </c>
      <c r="F110" s="18">
        <v>0</v>
      </c>
      <c r="G110" s="18">
        <v>160.89542498448557</v>
      </c>
      <c r="H110" s="18">
        <v>-2121.5950098824205</v>
      </c>
      <c r="I110" s="51">
        <v>2738.3470367228852</v>
      </c>
      <c r="J110" s="37">
        <v>33988.546759865938</v>
      </c>
    </row>
    <row r="111" spans="1:10" ht="12" customHeight="1">
      <c r="A111" s="21" t="s">
        <v>227</v>
      </c>
      <c r="B111" s="80">
        <f t="shared" ref="B111:J111" si="7">SUM(B113:B117)</f>
        <v>979818.34916553507</v>
      </c>
      <c r="C111" s="81">
        <f t="shared" si="7"/>
        <v>5508.3981420959672</v>
      </c>
      <c r="D111" s="82">
        <f t="shared" si="7"/>
        <v>33.372851999927803</v>
      </c>
      <c r="E111" s="81">
        <f t="shared" si="7"/>
        <v>0</v>
      </c>
      <c r="F111" s="83">
        <f t="shared" si="7"/>
        <v>0</v>
      </c>
      <c r="G111" s="83">
        <f t="shared" si="7"/>
        <v>45533.179683739814</v>
      </c>
      <c r="H111" s="83">
        <f t="shared" si="7"/>
        <v>47604.571683237686</v>
      </c>
      <c r="I111" s="82">
        <f t="shared" si="7"/>
        <v>88438.704745356648</v>
      </c>
      <c r="J111" s="80">
        <f t="shared" si="7"/>
        <v>887258.70908305445</v>
      </c>
    </row>
    <row r="112" spans="1:10" ht="12" customHeight="1">
      <c r="A112" s="115" t="s">
        <v>226</v>
      </c>
      <c r="B112" s="104">
        <f>B111/B$96</f>
        <v>0.40063366223786001</v>
      </c>
      <c r="C112" s="105">
        <f>C111/C$96</f>
        <v>-1.5944664437853358E-2</v>
      </c>
      <c r="D112" s="106">
        <f>D111/D$96</f>
        <v>-1.0219888547544284E-3</v>
      </c>
      <c r="E112" s="105">
        <v>0</v>
      </c>
      <c r="F112" s="19">
        <v>0</v>
      </c>
      <c r="G112" s="19">
        <f>G111/G$96</f>
        <v>0.74701021974922499</v>
      </c>
      <c r="H112" s="19">
        <f>H111/H$96</f>
        <v>0.72349354600488869</v>
      </c>
      <c r="I112" s="106">
        <f>I111/I$96</f>
        <v>0.69772975887836497</v>
      </c>
      <c r="J112" s="104">
        <f>J111/J$96</f>
        <v>0.32897450886638013</v>
      </c>
    </row>
    <row r="113" spans="1:10" ht="12" customHeight="1">
      <c r="A113" s="22" t="s">
        <v>102</v>
      </c>
      <c r="B113" s="36">
        <v>236943.29714302201</v>
      </c>
      <c r="C113" s="48">
        <v>4846.5671929013297</v>
      </c>
      <c r="D113" s="49">
        <v>33.372851999927803</v>
      </c>
      <c r="E113" s="48">
        <v>0</v>
      </c>
      <c r="F113" s="35">
        <v>0</v>
      </c>
      <c r="G113" s="35">
        <v>20416.7385192291</v>
      </c>
      <c r="H113" s="35">
        <v>7282.7155626149597</v>
      </c>
      <c r="I113" s="49">
        <v>27699.454081844098</v>
      </c>
      <c r="J113" s="36">
        <v>204363.90301627666</v>
      </c>
    </row>
    <row r="114" spans="1:10" ht="12" customHeight="1">
      <c r="A114" s="23" t="s">
        <v>103</v>
      </c>
      <c r="B114" s="37">
        <v>276360.51167254802</v>
      </c>
      <c r="C114" s="50">
        <v>0</v>
      </c>
      <c r="D114" s="51">
        <v>0</v>
      </c>
      <c r="E114" s="50">
        <v>0</v>
      </c>
      <c r="F114" s="18">
        <v>0</v>
      </c>
      <c r="G114" s="18">
        <v>0</v>
      </c>
      <c r="H114" s="18">
        <v>15295.389740073</v>
      </c>
      <c r="I114" s="51">
        <v>15295.389740073</v>
      </c>
      <c r="J114" s="37">
        <v>261065.12193247501</v>
      </c>
    </row>
    <row r="115" spans="1:10" ht="12" customHeight="1">
      <c r="A115" s="22" t="s">
        <v>184</v>
      </c>
      <c r="B115" s="36">
        <v>143941.06881188334</v>
      </c>
      <c r="C115" s="48">
        <v>661.8309491946377</v>
      </c>
      <c r="D115" s="49">
        <v>0</v>
      </c>
      <c r="E115" s="48">
        <v>0</v>
      </c>
      <c r="F115" s="35">
        <v>0</v>
      </c>
      <c r="G115" s="35">
        <v>25116.441164510714</v>
      </c>
      <c r="H115" s="35">
        <v>8173.5566948743017</v>
      </c>
      <c r="I115" s="49">
        <v>28590.951237764111</v>
      </c>
      <c r="J115" s="36">
        <v>116109.1222818964</v>
      </c>
    </row>
    <row r="116" spans="1:10" ht="12" customHeight="1">
      <c r="A116" s="22" t="s">
        <v>106</v>
      </c>
      <c r="B116" s="36">
        <v>14751.7058503308</v>
      </c>
      <c r="C116" s="48">
        <v>0</v>
      </c>
      <c r="D116" s="49">
        <v>0</v>
      </c>
      <c r="E116" s="48">
        <v>0</v>
      </c>
      <c r="F116" s="35">
        <v>0</v>
      </c>
      <c r="G116" s="35">
        <v>0</v>
      </c>
      <c r="H116" s="35">
        <v>647.02836508242399</v>
      </c>
      <c r="I116" s="49">
        <v>647.02836508242399</v>
      </c>
      <c r="J116" s="36">
        <v>14104.677485248376</v>
      </c>
    </row>
    <row r="117" spans="1:10" ht="12" customHeight="1">
      <c r="A117" s="23" t="s">
        <v>108</v>
      </c>
      <c r="B117" s="37">
        <v>307821.765687751</v>
      </c>
      <c r="C117" s="50">
        <v>0</v>
      </c>
      <c r="D117" s="51">
        <v>0</v>
      </c>
      <c r="E117" s="50">
        <v>0</v>
      </c>
      <c r="F117" s="18">
        <v>0</v>
      </c>
      <c r="G117" s="18">
        <v>0</v>
      </c>
      <c r="H117" s="18">
        <v>16205.881320593</v>
      </c>
      <c r="I117" s="51">
        <v>16205.881320593</v>
      </c>
      <c r="J117" s="37">
        <v>291615.884367158</v>
      </c>
    </row>
    <row r="118" spans="1:10" ht="12" customHeight="1">
      <c r="A118" s="21" t="s">
        <v>225</v>
      </c>
      <c r="B118" s="80">
        <f>SUM(B120:B125)</f>
        <v>415236.7437313135</v>
      </c>
      <c r="C118" s="81">
        <f t="shared" ref="C118:J118" si="8">SUM(C120:C125)</f>
        <v>0</v>
      </c>
      <c r="D118" s="82">
        <f t="shared" si="8"/>
        <v>0</v>
      </c>
      <c r="E118" s="81">
        <f t="shared" si="8"/>
        <v>0</v>
      </c>
      <c r="F118" s="83">
        <f t="shared" si="8"/>
        <v>0</v>
      </c>
      <c r="G118" s="83">
        <f t="shared" si="8"/>
        <v>6784.1498780962802</v>
      </c>
      <c r="H118" s="83">
        <f t="shared" si="8"/>
        <v>9234.4571799333426</v>
      </c>
      <c r="I118" s="82">
        <f t="shared" si="8"/>
        <v>16018.607058029633</v>
      </c>
      <c r="J118" s="80">
        <f t="shared" si="8"/>
        <v>399218.13667328388</v>
      </c>
    </row>
    <row r="119" spans="1:10" ht="12" customHeight="1">
      <c r="A119" s="115" t="s">
        <v>226</v>
      </c>
      <c r="B119" s="104">
        <f>B118/B$96</f>
        <v>0.16978434571926415</v>
      </c>
      <c r="C119" s="105">
        <f t="shared" ref="C119:J119" si="9">C118/C$96</f>
        <v>0</v>
      </c>
      <c r="D119" s="106">
        <f t="shared" si="9"/>
        <v>0</v>
      </c>
      <c r="E119" s="105">
        <v>0</v>
      </c>
      <c r="F119" s="19">
        <v>0</v>
      </c>
      <c r="G119" s="19">
        <f t="shared" si="9"/>
        <v>0.11129970115085404</v>
      </c>
      <c r="H119" s="19">
        <f t="shared" si="9"/>
        <v>0.14034513775265806</v>
      </c>
      <c r="I119" s="106">
        <f t="shared" si="9"/>
        <v>0.1263774596467403</v>
      </c>
      <c r="J119" s="104">
        <f t="shared" si="9"/>
        <v>0.14802062701460755</v>
      </c>
    </row>
    <row r="120" spans="1:10" ht="12" customHeight="1">
      <c r="A120" s="22" t="s">
        <v>109</v>
      </c>
      <c r="B120" s="36">
        <v>47046.538757977498</v>
      </c>
      <c r="C120" s="48">
        <v>0</v>
      </c>
      <c r="D120" s="49">
        <v>0</v>
      </c>
      <c r="E120" s="48">
        <v>0</v>
      </c>
      <c r="F120" s="35">
        <v>0</v>
      </c>
      <c r="G120" s="35">
        <v>0</v>
      </c>
      <c r="H120" s="35">
        <v>835.76266096732297</v>
      </c>
      <c r="I120" s="49">
        <v>835.76266096732297</v>
      </c>
      <c r="J120" s="36">
        <v>46210.776097010174</v>
      </c>
    </row>
    <row r="121" spans="1:10" ht="12" customHeight="1">
      <c r="A121" s="23" t="s">
        <v>110</v>
      </c>
      <c r="B121" s="37">
        <v>91345.889726657901</v>
      </c>
      <c r="C121" s="50">
        <v>0</v>
      </c>
      <c r="D121" s="51">
        <v>0</v>
      </c>
      <c r="E121" s="50">
        <v>0</v>
      </c>
      <c r="F121" s="18">
        <v>0</v>
      </c>
      <c r="G121" s="18">
        <v>0</v>
      </c>
      <c r="H121" s="18">
        <v>2684.1521222912902</v>
      </c>
      <c r="I121" s="51">
        <v>2684.1521222912902</v>
      </c>
      <c r="J121" s="37">
        <v>88661.737604366615</v>
      </c>
    </row>
    <row r="122" spans="1:10" ht="12" customHeight="1">
      <c r="A122" s="22" t="s">
        <v>111</v>
      </c>
      <c r="B122" s="36">
        <v>80896.446318242903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2786.8116442538399</v>
      </c>
      <c r="I122" s="49">
        <v>2786.8116442538399</v>
      </c>
      <c r="J122" s="36">
        <v>78109.634673989058</v>
      </c>
    </row>
    <row r="123" spans="1:10" ht="12" customHeight="1">
      <c r="A123" s="23" t="s">
        <v>107</v>
      </c>
      <c r="B123" s="37">
        <v>115886.545449286</v>
      </c>
      <c r="C123" s="50">
        <v>0</v>
      </c>
      <c r="D123" s="51">
        <v>0</v>
      </c>
      <c r="E123" s="50">
        <v>0</v>
      </c>
      <c r="F123" s="18">
        <v>0</v>
      </c>
      <c r="G123" s="18">
        <v>6784.1498780962802</v>
      </c>
      <c r="H123" s="18">
        <v>2927.73075242089</v>
      </c>
      <c r="I123" s="51">
        <v>9711.8806305171802</v>
      </c>
      <c r="J123" s="37">
        <v>106174.66481876883</v>
      </c>
    </row>
    <row r="124" spans="1:10" ht="12" customHeight="1">
      <c r="A124" s="22" t="s">
        <v>112</v>
      </c>
      <c r="B124" s="36">
        <v>52632.557753205598</v>
      </c>
      <c r="C124" s="48">
        <v>0</v>
      </c>
      <c r="D124" s="49">
        <v>0</v>
      </c>
      <c r="E124" s="48">
        <v>0</v>
      </c>
      <c r="F124" s="35">
        <v>0</v>
      </c>
      <c r="G124" s="35">
        <v>0</v>
      </c>
      <c r="H124" s="35">
        <v>0</v>
      </c>
      <c r="I124" s="49">
        <v>0</v>
      </c>
      <c r="J124" s="36">
        <v>52632.557753205598</v>
      </c>
    </row>
    <row r="125" spans="1:10" ht="12" customHeight="1">
      <c r="A125" s="23" t="s">
        <v>113</v>
      </c>
      <c r="B125" s="37">
        <v>27428.765725943598</v>
      </c>
      <c r="C125" s="50">
        <v>0</v>
      </c>
      <c r="D125" s="51">
        <v>0</v>
      </c>
      <c r="E125" s="50">
        <v>0</v>
      </c>
      <c r="F125" s="18">
        <v>0</v>
      </c>
      <c r="G125" s="18">
        <v>0</v>
      </c>
      <c r="H125" s="18">
        <v>0</v>
      </c>
      <c r="I125" s="51">
        <v>0</v>
      </c>
      <c r="J125" s="37">
        <v>27428.765725943598</v>
      </c>
    </row>
    <row r="126" spans="1:10" s="7" customFormat="1" ht="12" customHeight="1">
      <c r="A126" s="29"/>
      <c r="B126" s="29"/>
      <c r="C126" s="62"/>
      <c r="D126" s="63"/>
      <c r="E126" s="62"/>
      <c r="I126" s="63"/>
      <c r="J126" s="29"/>
    </row>
    <row r="127" spans="1:10" s="7" customFormat="1" ht="12" customHeight="1">
      <c r="A127" s="29"/>
      <c r="B127" s="29"/>
      <c r="C127" s="62"/>
      <c r="D127" s="63"/>
      <c r="E127" s="62"/>
      <c r="I127" s="63"/>
      <c r="J127" s="29"/>
    </row>
    <row r="128" spans="1:10" ht="12" customHeight="1">
      <c r="A128" s="24" t="s">
        <v>234</v>
      </c>
      <c r="B128" s="68">
        <f t="shared" ref="B128:J128" si="10">B4</f>
        <v>5584944.2145547653</v>
      </c>
      <c r="C128" s="69">
        <f t="shared" si="10"/>
        <v>1.127773430198431E-10</v>
      </c>
      <c r="D128" s="70">
        <f t="shared" si="10"/>
        <v>-1.0771827874123119E-11</v>
      </c>
      <c r="E128" s="69">
        <f t="shared" si="10"/>
        <v>12158.999999999996</v>
      </c>
      <c r="F128" s="71">
        <f t="shared" si="10"/>
        <v>31327.000000000011</v>
      </c>
      <c r="G128" s="71">
        <f t="shared" si="10"/>
        <v>184378.00000000003</v>
      </c>
      <c r="H128" s="71">
        <f t="shared" si="10"/>
        <v>172870.66259379088</v>
      </c>
      <c r="I128" s="70">
        <f t="shared" si="10"/>
        <v>400734.66259379091</v>
      </c>
      <c r="J128" s="68">
        <f t="shared" si="10"/>
        <v>5184209.5519609759</v>
      </c>
    </row>
    <row r="129" spans="1:10" ht="12" customHeight="1">
      <c r="A129" s="21" t="s">
        <v>239</v>
      </c>
      <c r="B129" s="72">
        <f t="shared" ref="B129:J129" si="11">B96</f>
        <v>2445671.5486473716</v>
      </c>
      <c r="C129" s="73">
        <f t="shared" si="11"/>
        <v>-345469.68131977611</v>
      </c>
      <c r="D129" s="74">
        <f t="shared" si="11"/>
        <v>-32654.810123097574</v>
      </c>
      <c r="E129" s="73">
        <f t="shared" si="11"/>
        <v>0</v>
      </c>
      <c r="F129" s="75">
        <f t="shared" si="11"/>
        <v>0</v>
      </c>
      <c r="G129" s="75">
        <f t="shared" si="11"/>
        <v>60953.891231937268</v>
      </c>
      <c r="H129" s="75">
        <f t="shared" si="11"/>
        <v>65798.19812645021</v>
      </c>
      <c r="I129" s="74">
        <f t="shared" si="11"/>
        <v>126752.08935838746</v>
      </c>
      <c r="J129" s="72">
        <f t="shared" si="11"/>
        <v>2697043.9507318577</v>
      </c>
    </row>
    <row r="130" spans="1:10" ht="12" customHeight="1">
      <c r="A130" s="22" t="s">
        <v>230</v>
      </c>
      <c r="B130" s="41">
        <f t="shared" ref="B130:J130" si="12">B97</f>
        <v>802811.93955044774</v>
      </c>
      <c r="C130" s="58">
        <f t="shared" si="12"/>
        <v>-352191.57972362603</v>
      </c>
      <c r="D130" s="59">
        <f t="shared" si="12"/>
        <v>0</v>
      </c>
      <c r="E130" s="58">
        <f t="shared" si="12"/>
        <v>0</v>
      </c>
      <c r="F130" s="66">
        <f t="shared" si="12"/>
        <v>0</v>
      </c>
      <c r="G130" s="66">
        <f t="shared" si="12"/>
        <v>0</v>
      </c>
      <c r="H130" s="66">
        <f t="shared" si="12"/>
        <v>1452.22320326868</v>
      </c>
      <c r="I130" s="59">
        <f t="shared" si="12"/>
        <v>1452.22320326868</v>
      </c>
      <c r="J130" s="41">
        <f t="shared" si="12"/>
        <v>1153551.2960708051</v>
      </c>
    </row>
    <row r="131" spans="1:10" ht="12" customHeight="1">
      <c r="A131" s="23" t="s">
        <v>231</v>
      </c>
      <c r="B131" s="42">
        <f t="shared" ref="B131:J131" si="13">B105</f>
        <v>247804.51620007522</v>
      </c>
      <c r="C131" s="60">
        <f t="shared" si="13"/>
        <v>1213.5002617539824</v>
      </c>
      <c r="D131" s="61">
        <f t="shared" si="13"/>
        <v>-32688.182975097501</v>
      </c>
      <c r="E131" s="60">
        <f t="shared" si="13"/>
        <v>0</v>
      </c>
      <c r="F131" s="67">
        <f t="shared" si="13"/>
        <v>0</v>
      </c>
      <c r="G131" s="67">
        <f t="shared" si="13"/>
        <v>8636.5616701011768</v>
      </c>
      <c r="H131" s="67">
        <f t="shared" si="13"/>
        <v>7506.9460600105094</v>
      </c>
      <c r="I131" s="61">
        <f t="shared" si="13"/>
        <v>20842.554351732491</v>
      </c>
      <c r="J131" s="42">
        <f t="shared" si="13"/>
        <v>257015.80890471433</v>
      </c>
    </row>
    <row r="132" spans="1:10" ht="12" customHeight="1">
      <c r="A132" s="22" t="s">
        <v>232</v>
      </c>
      <c r="B132" s="41">
        <f t="shared" ref="B132:J132" si="14">B111</f>
        <v>979818.34916553507</v>
      </c>
      <c r="C132" s="58">
        <f t="shared" si="14"/>
        <v>5508.3981420959672</v>
      </c>
      <c r="D132" s="59">
        <f t="shared" si="14"/>
        <v>33.372851999927803</v>
      </c>
      <c r="E132" s="58">
        <f t="shared" si="14"/>
        <v>0</v>
      </c>
      <c r="F132" s="66">
        <f t="shared" si="14"/>
        <v>0</v>
      </c>
      <c r="G132" s="66">
        <f t="shared" si="14"/>
        <v>45533.179683739814</v>
      </c>
      <c r="H132" s="66">
        <f t="shared" si="14"/>
        <v>47604.571683237686</v>
      </c>
      <c r="I132" s="59">
        <f t="shared" si="14"/>
        <v>88438.704745356648</v>
      </c>
      <c r="J132" s="41">
        <f t="shared" si="14"/>
        <v>887258.70908305445</v>
      </c>
    </row>
    <row r="133" spans="1:10" ht="12" customHeight="1">
      <c r="A133" s="23" t="s">
        <v>233</v>
      </c>
      <c r="B133" s="42">
        <f t="shared" ref="B133:J133" si="15">B118</f>
        <v>415236.7437313135</v>
      </c>
      <c r="C133" s="60">
        <f t="shared" si="15"/>
        <v>0</v>
      </c>
      <c r="D133" s="61">
        <f t="shared" si="15"/>
        <v>0</v>
      </c>
      <c r="E133" s="60">
        <f t="shared" si="15"/>
        <v>0</v>
      </c>
      <c r="F133" s="67">
        <f t="shared" si="15"/>
        <v>0</v>
      </c>
      <c r="G133" s="67">
        <f t="shared" si="15"/>
        <v>6784.1498780962802</v>
      </c>
      <c r="H133" s="67">
        <f t="shared" si="15"/>
        <v>9234.4571799333426</v>
      </c>
      <c r="I133" s="61">
        <f t="shared" si="15"/>
        <v>16018.607058029633</v>
      </c>
      <c r="J133" s="42">
        <f t="shared" si="15"/>
        <v>399218.13667328388</v>
      </c>
    </row>
    <row r="134" spans="1:10" ht="12" customHeight="1">
      <c r="A134" s="30"/>
      <c r="B134" s="29"/>
      <c r="C134" s="62"/>
      <c r="D134" s="63"/>
      <c r="E134" s="62"/>
      <c r="F134" s="7"/>
      <c r="G134" s="7"/>
      <c r="H134" s="7"/>
      <c r="I134" s="63"/>
      <c r="J134" s="29"/>
    </row>
    <row r="135" spans="1:10" ht="12" customHeight="1">
      <c r="A135" s="21" t="s">
        <v>240</v>
      </c>
      <c r="B135" s="76">
        <f>SUM(B136:B139)</f>
        <v>1</v>
      </c>
      <c r="C135" s="77">
        <f t="shared" ref="C135:J135" si="16">SUM(C136:C139)</f>
        <v>1</v>
      </c>
      <c r="D135" s="78">
        <f t="shared" si="16"/>
        <v>1</v>
      </c>
      <c r="E135" s="77">
        <f t="shared" si="16"/>
        <v>0</v>
      </c>
      <c r="F135" s="79">
        <f t="shared" si="16"/>
        <v>0</v>
      </c>
      <c r="G135" s="79">
        <f t="shared" si="16"/>
        <v>1</v>
      </c>
      <c r="H135" s="79">
        <f t="shared" si="16"/>
        <v>1.0000000000000002</v>
      </c>
      <c r="I135" s="78">
        <f t="shared" si="16"/>
        <v>1</v>
      </c>
      <c r="J135" s="76">
        <f t="shared" si="16"/>
        <v>1</v>
      </c>
    </row>
    <row r="136" spans="1:10" ht="12" customHeight="1">
      <c r="A136" s="22" t="s">
        <v>230</v>
      </c>
      <c r="B136" s="43">
        <f t="shared" ref="B136:J136" si="17">B98</f>
        <v>0.32825828145012326</v>
      </c>
      <c r="C136" s="107">
        <f t="shared" si="17"/>
        <v>1.019457274450744</v>
      </c>
      <c r="D136" s="108">
        <f t="shared" si="17"/>
        <v>0</v>
      </c>
      <c r="E136" s="107">
        <f t="shared" si="17"/>
        <v>0</v>
      </c>
      <c r="F136" s="103">
        <f t="shared" si="17"/>
        <v>0</v>
      </c>
      <c r="G136" s="103">
        <f t="shared" si="17"/>
        <v>0</v>
      </c>
      <c r="H136" s="103">
        <f t="shared" si="17"/>
        <v>2.2070865838572273E-2</v>
      </c>
      <c r="I136" s="108">
        <f t="shared" si="17"/>
        <v>1.1457193412903558E-2</v>
      </c>
      <c r="J136" s="43">
        <f t="shared" si="17"/>
        <v>0.42770949125904401</v>
      </c>
    </row>
    <row r="137" spans="1:10" ht="12" customHeight="1">
      <c r="A137" s="23" t="s">
        <v>231</v>
      </c>
      <c r="B137" s="44">
        <f t="shared" ref="B137:J137" si="18">B106</f>
        <v>0.10132371059275255</v>
      </c>
      <c r="C137" s="109">
        <f t="shared" si="18"/>
        <v>-3.5126100128906354E-3</v>
      </c>
      <c r="D137" s="110">
        <f t="shared" si="18"/>
        <v>1.0010219888547545</v>
      </c>
      <c r="E137" s="109">
        <f t="shared" si="18"/>
        <v>0</v>
      </c>
      <c r="F137" s="102">
        <f t="shared" si="18"/>
        <v>0</v>
      </c>
      <c r="G137" s="102">
        <f t="shared" si="18"/>
        <v>0.14169007909992107</v>
      </c>
      <c r="H137" s="102">
        <f t="shared" si="18"/>
        <v>0.11409045040388109</v>
      </c>
      <c r="I137" s="110">
        <f t="shared" si="18"/>
        <v>0.16443558806199116</v>
      </c>
      <c r="J137" s="44">
        <f t="shared" si="18"/>
        <v>9.5295372859968294E-2</v>
      </c>
    </row>
    <row r="138" spans="1:10" ht="12" customHeight="1">
      <c r="A138" s="22" t="s">
        <v>232</v>
      </c>
      <c r="B138" s="43">
        <f t="shared" ref="B138:J138" si="19">B112</f>
        <v>0.40063366223786001</v>
      </c>
      <c r="C138" s="107">
        <f t="shared" si="19"/>
        <v>-1.5944664437853358E-2</v>
      </c>
      <c r="D138" s="108">
        <f t="shared" si="19"/>
        <v>-1.0219888547544284E-3</v>
      </c>
      <c r="E138" s="107">
        <f t="shared" si="19"/>
        <v>0</v>
      </c>
      <c r="F138" s="103">
        <f t="shared" si="19"/>
        <v>0</v>
      </c>
      <c r="G138" s="103">
        <f t="shared" si="19"/>
        <v>0.74701021974922499</v>
      </c>
      <c r="H138" s="103">
        <f t="shared" si="19"/>
        <v>0.72349354600488869</v>
      </c>
      <c r="I138" s="108">
        <f t="shared" si="19"/>
        <v>0.69772975887836497</v>
      </c>
      <c r="J138" s="43">
        <f t="shared" si="19"/>
        <v>0.32897450886638013</v>
      </c>
    </row>
    <row r="139" spans="1:10" ht="12" customHeight="1" thickBot="1">
      <c r="A139" s="31" t="s">
        <v>233</v>
      </c>
      <c r="B139" s="45">
        <f>B119</f>
        <v>0.16978434571926415</v>
      </c>
      <c r="C139" s="111">
        <f t="shared" ref="C139:J139" si="20">C119</f>
        <v>0</v>
      </c>
      <c r="D139" s="112">
        <f t="shared" si="20"/>
        <v>0</v>
      </c>
      <c r="E139" s="111">
        <f t="shared" si="20"/>
        <v>0</v>
      </c>
      <c r="F139" s="113">
        <f t="shared" si="20"/>
        <v>0</v>
      </c>
      <c r="G139" s="113">
        <f t="shared" si="20"/>
        <v>0.11129970115085404</v>
      </c>
      <c r="H139" s="113">
        <f t="shared" si="20"/>
        <v>0.14034513775265806</v>
      </c>
      <c r="I139" s="112">
        <f t="shared" si="20"/>
        <v>0.1263774596467403</v>
      </c>
      <c r="J139" s="45">
        <f t="shared" si="20"/>
        <v>0.14802062701460755</v>
      </c>
    </row>
    <row r="14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showGridLines="0" zoomScaleNormal="100" workbookViewId="0">
      <pane xSplit="1" ySplit="4" topLeftCell="C116" activePane="bottomRight" state="frozen"/>
      <selection activeCell="K103" sqref="K103"/>
      <selection pane="topRight" activeCell="K103" sqref="K103"/>
      <selection pane="bottomLeft" activeCell="K103" sqref="K103"/>
      <selection pane="bottomRight" activeCell="K103" sqref="K103"/>
    </sheetView>
  </sheetViews>
  <sheetFormatPr defaultColWidth="11.5703125" defaultRowHeight="12"/>
  <cols>
    <col min="1" max="1" width="73.7109375" style="5" customWidth="1"/>
    <col min="2" max="5" width="11.5703125" style="5" customWidth="1"/>
    <col min="6" max="7" width="10.5703125" style="5" customWidth="1"/>
    <col min="8" max="9" width="11.5703125" style="5" customWidth="1"/>
    <col min="10" max="10" width="11.5703125" style="7" customWidth="1"/>
    <col min="11" max="16384" width="11.5703125" style="5"/>
  </cols>
  <sheetData>
    <row r="1" spans="1:10">
      <c r="A1" s="13" t="s">
        <v>118</v>
      </c>
      <c r="B1" s="17"/>
      <c r="C1" s="2"/>
      <c r="D1" s="2"/>
      <c r="E1" s="2"/>
      <c r="F1" s="2"/>
      <c r="G1" s="2"/>
      <c r="H1" s="2"/>
      <c r="I1" s="2"/>
      <c r="J1" s="3"/>
    </row>
    <row r="2" spans="1:10" ht="12.75" thickBot="1">
      <c r="B2" s="16" t="s">
        <v>0</v>
      </c>
      <c r="F2" s="6"/>
    </row>
    <row r="3" spans="1:10" ht="60" customHeight="1" thickTop="1">
      <c r="A3" s="101" t="s">
        <v>7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ht="12" customHeight="1">
      <c r="A4" s="24" t="s">
        <v>234</v>
      </c>
      <c r="B4" s="68">
        <v>6498160.0204532547</v>
      </c>
      <c r="C4" s="69">
        <v>2.4192559067159891E-10</v>
      </c>
      <c r="D4" s="70">
        <v>8.0291329140891321E-12</v>
      </c>
      <c r="E4" s="69">
        <v>17074.000000000007</v>
      </c>
      <c r="F4" s="71">
        <v>36903.999999999985</v>
      </c>
      <c r="G4" s="71">
        <v>218790.99999999988</v>
      </c>
      <c r="H4" s="71">
        <v>210556.38742850113</v>
      </c>
      <c r="I4" s="70">
        <v>483325.38742850127</v>
      </c>
      <c r="J4" s="68">
        <v>6014834.6330247559</v>
      </c>
    </row>
    <row r="5" spans="1:10" s="1" customFormat="1" ht="12" customHeight="1">
      <c r="A5" s="21" t="s">
        <v>235</v>
      </c>
      <c r="B5" s="80">
        <f>SUM(B6:B23)</f>
        <v>304153.39436350233</v>
      </c>
      <c r="C5" s="81">
        <f t="shared" ref="C5:J5" si="0">SUM(C6:C23)</f>
        <v>27204.938802972036</v>
      </c>
      <c r="D5" s="82">
        <f t="shared" si="0"/>
        <v>8109.6083856161458</v>
      </c>
      <c r="E5" s="81">
        <f t="shared" si="0"/>
        <v>137.0303533879179</v>
      </c>
      <c r="F5" s="83">
        <f t="shared" si="0"/>
        <v>0</v>
      </c>
      <c r="G5" s="83">
        <f t="shared" si="0"/>
        <v>3310.8595300271704</v>
      </c>
      <c r="H5" s="83">
        <f t="shared" si="0"/>
        <v>2132.4916420893451</v>
      </c>
      <c r="I5" s="82">
        <f t="shared" si="0"/>
        <v>5580.3815255044419</v>
      </c>
      <c r="J5" s="80">
        <f t="shared" si="0"/>
        <v>263258.46564940974</v>
      </c>
    </row>
    <row r="6" spans="1:10" ht="12" customHeight="1">
      <c r="A6" s="23" t="s">
        <v>11</v>
      </c>
      <c r="B6" s="37">
        <v>7475.8923060324196</v>
      </c>
      <c r="C6" s="50">
        <v>706.63477206530399</v>
      </c>
      <c r="D6" s="51">
        <v>362.05264121159797</v>
      </c>
      <c r="E6" s="50">
        <v>0</v>
      </c>
      <c r="F6" s="18">
        <v>0</v>
      </c>
      <c r="G6" s="18">
        <v>0</v>
      </c>
      <c r="H6" s="18">
        <v>0</v>
      </c>
      <c r="I6" s="51">
        <v>0</v>
      </c>
      <c r="J6" s="37">
        <v>6407.2048927555179</v>
      </c>
    </row>
    <row r="7" spans="1:10" ht="12" customHeight="1">
      <c r="A7" s="22" t="s">
        <v>12</v>
      </c>
      <c r="B7" s="36">
        <v>26260.9015252143</v>
      </c>
      <c r="C7" s="48">
        <v>2369.0766692285802</v>
      </c>
      <c r="D7" s="49">
        <v>1415.10258315431</v>
      </c>
      <c r="E7" s="48">
        <v>0</v>
      </c>
      <c r="F7" s="35">
        <v>0</v>
      </c>
      <c r="G7" s="35">
        <v>87.123290207196504</v>
      </c>
      <c r="H7" s="35">
        <v>-165.11836326758299</v>
      </c>
      <c r="I7" s="49">
        <v>-77.995073060386702</v>
      </c>
      <c r="J7" s="36">
        <v>22554.717345891797</v>
      </c>
    </row>
    <row r="8" spans="1:10" ht="12" customHeight="1">
      <c r="A8" s="23" t="s">
        <v>13</v>
      </c>
      <c r="B8" s="37">
        <v>8527.9406667965504</v>
      </c>
      <c r="C8" s="50">
        <v>689.42373758352096</v>
      </c>
      <c r="D8" s="51">
        <v>486.85722586954103</v>
      </c>
      <c r="E8" s="50">
        <v>9.1924356376145404</v>
      </c>
      <c r="F8" s="18">
        <v>0</v>
      </c>
      <c r="G8" s="18">
        <v>0</v>
      </c>
      <c r="H8" s="18">
        <v>-208.67376755293901</v>
      </c>
      <c r="I8" s="51">
        <v>-199.481331915325</v>
      </c>
      <c r="J8" s="37">
        <v>7551.1410352588127</v>
      </c>
    </row>
    <row r="9" spans="1:10" ht="12" customHeight="1">
      <c r="A9" s="22" t="s">
        <v>14</v>
      </c>
      <c r="B9" s="36">
        <v>26548.139423490898</v>
      </c>
      <c r="C9" s="48">
        <v>0</v>
      </c>
      <c r="D9" s="49">
        <v>1506.70030281965</v>
      </c>
      <c r="E9" s="48">
        <v>0</v>
      </c>
      <c r="F9" s="35">
        <v>0</v>
      </c>
      <c r="G9" s="35">
        <v>0</v>
      </c>
      <c r="H9" s="35">
        <v>791.14983375156999</v>
      </c>
      <c r="I9" s="49">
        <v>791.14983375156999</v>
      </c>
      <c r="J9" s="36">
        <v>24250.28928691968</v>
      </c>
    </row>
    <row r="10" spans="1:10" ht="12" customHeight="1">
      <c r="A10" s="23" t="s">
        <v>15</v>
      </c>
      <c r="B10" s="37">
        <v>48857.427676478299</v>
      </c>
      <c r="C10" s="50">
        <v>2598.5612377817802</v>
      </c>
      <c r="D10" s="51">
        <v>2069.9835058308799</v>
      </c>
      <c r="E10" s="50">
        <v>0</v>
      </c>
      <c r="F10" s="18">
        <v>0</v>
      </c>
      <c r="G10" s="18">
        <v>0</v>
      </c>
      <c r="H10" s="18">
        <v>179.699320614877</v>
      </c>
      <c r="I10" s="51">
        <v>179.699320614877</v>
      </c>
      <c r="J10" s="37">
        <v>44009.183612250759</v>
      </c>
    </row>
    <row r="11" spans="1:10" ht="12" customHeight="1">
      <c r="A11" s="22" t="s">
        <v>16</v>
      </c>
      <c r="B11" s="36">
        <v>47001.539609983804</v>
      </c>
      <c r="C11" s="48">
        <v>9333.4732394721705</v>
      </c>
      <c r="D11" s="49">
        <v>825.91890260145794</v>
      </c>
      <c r="E11" s="48">
        <v>87.768326509419495</v>
      </c>
      <c r="F11" s="35">
        <v>0</v>
      </c>
      <c r="G11" s="35">
        <v>1215.3903490554801</v>
      </c>
      <c r="H11" s="35">
        <v>213.22204629692499</v>
      </c>
      <c r="I11" s="49">
        <v>1516.3807218618299</v>
      </c>
      <c r="J11" s="36">
        <v>35325.76674604835</v>
      </c>
    </row>
    <row r="12" spans="1:10" ht="12" customHeight="1">
      <c r="A12" s="23" t="s">
        <v>17</v>
      </c>
      <c r="B12" s="37">
        <v>5906.8610325934296</v>
      </c>
      <c r="C12" s="50">
        <v>238.52324045719499</v>
      </c>
      <c r="D12" s="51">
        <v>365.066012513761</v>
      </c>
      <c r="E12" s="50">
        <v>0</v>
      </c>
      <c r="F12" s="18">
        <v>0</v>
      </c>
      <c r="G12" s="18">
        <v>152.86247310978001</v>
      </c>
      <c r="H12" s="18">
        <v>0</v>
      </c>
      <c r="I12" s="51">
        <v>152.86247310978001</v>
      </c>
      <c r="J12" s="37">
        <v>5150.4093065126935</v>
      </c>
    </row>
    <row r="13" spans="1:10" ht="12" customHeight="1">
      <c r="A13" s="22" t="s">
        <v>18</v>
      </c>
      <c r="B13" s="36">
        <v>5602.8671983065396</v>
      </c>
      <c r="C13" s="48">
        <v>135.262024981</v>
      </c>
      <c r="D13" s="49">
        <v>19.792333606050001</v>
      </c>
      <c r="E13" s="48">
        <v>3.0052193430663001</v>
      </c>
      <c r="F13" s="35">
        <v>0</v>
      </c>
      <c r="G13" s="35">
        <v>0</v>
      </c>
      <c r="H13" s="35">
        <v>10.107942067599399</v>
      </c>
      <c r="I13" s="49">
        <v>13.1131614106657</v>
      </c>
      <c r="J13" s="36">
        <v>5434.6996783088234</v>
      </c>
    </row>
    <row r="14" spans="1:10" ht="12" customHeight="1">
      <c r="A14" s="23" t="s">
        <v>19</v>
      </c>
      <c r="B14" s="37">
        <v>6382.9696205361997</v>
      </c>
      <c r="C14" s="50">
        <v>341.993786632411</v>
      </c>
      <c r="D14" s="51">
        <v>187.50631837310499</v>
      </c>
      <c r="E14" s="50">
        <v>0</v>
      </c>
      <c r="F14" s="18">
        <v>0</v>
      </c>
      <c r="G14" s="18">
        <v>0</v>
      </c>
      <c r="H14" s="18">
        <v>54.860754895181898</v>
      </c>
      <c r="I14" s="51">
        <v>54.860754895181898</v>
      </c>
      <c r="J14" s="37">
        <v>5798.6087606355013</v>
      </c>
    </row>
    <row r="15" spans="1:10" ht="12" customHeight="1">
      <c r="A15" s="22" t="s">
        <v>20</v>
      </c>
      <c r="B15" s="36">
        <v>5804.1076785001997</v>
      </c>
      <c r="C15" s="48">
        <v>1785.20877892062</v>
      </c>
      <c r="D15" s="49">
        <v>278.725402721254</v>
      </c>
      <c r="E15" s="48">
        <v>0</v>
      </c>
      <c r="F15" s="35">
        <v>0</v>
      </c>
      <c r="G15" s="35">
        <v>80.710368978417506</v>
      </c>
      <c r="H15" s="35">
        <v>0</v>
      </c>
      <c r="I15" s="49">
        <v>80.710368978417506</v>
      </c>
      <c r="J15" s="36">
        <v>3659.4631278799084</v>
      </c>
    </row>
    <row r="16" spans="1:10" ht="12" customHeight="1">
      <c r="A16" s="23" t="s">
        <v>21</v>
      </c>
      <c r="B16" s="37">
        <v>10813.7755529155</v>
      </c>
      <c r="C16" s="50">
        <v>476.10311869777598</v>
      </c>
      <c r="D16" s="51">
        <v>107.772728824171</v>
      </c>
      <c r="E16" s="50">
        <v>0</v>
      </c>
      <c r="F16" s="18">
        <v>0</v>
      </c>
      <c r="G16" s="18">
        <v>0</v>
      </c>
      <c r="H16" s="18">
        <v>-408.01923933532998</v>
      </c>
      <c r="I16" s="51">
        <v>-408.01923933532998</v>
      </c>
      <c r="J16" s="37">
        <v>10637.918944728883</v>
      </c>
    </row>
    <row r="17" spans="1:10" ht="12" customHeight="1">
      <c r="A17" s="22" t="s">
        <v>22</v>
      </c>
      <c r="B17" s="36">
        <v>17061.5444363971</v>
      </c>
      <c r="C17" s="48">
        <v>1734.6282205443399</v>
      </c>
      <c r="D17" s="49">
        <v>265.82253496945702</v>
      </c>
      <c r="E17" s="48">
        <v>36.062632116795498</v>
      </c>
      <c r="F17" s="35">
        <v>0</v>
      </c>
      <c r="G17" s="35">
        <v>857.29759061214895</v>
      </c>
      <c r="H17" s="35">
        <v>377.88087971801201</v>
      </c>
      <c r="I17" s="49">
        <v>1271.24110244696</v>
      </c>
      <c r="J17" s="36">
        <v>13789.852578436348</v>
      </c>
    </row>
    <row r="18" spans="1:10" ht="12" customHeight="1">
      <c r="A18" s="23" t="s">
        <v>23</v>
      </c>
      <c r="B18" s="37">
        <v>44761.292266508397</v>
      </c>
      <c r="C18" s="50">
        <v>3319.6246561419498</v>
      </c>
      <c r="D18" s="51">
        <v>75.158782614552806</v>
      </c>
      <c r="E18" s="50">
        <v>0</v>
      </c>
      <c r="F18" s="18">
        <v>0</v>
      </c>
      <c r="G18" s="18">
        <v>561.98360843466605</v>
      </c>
      <c r="H18" s="18">
        <v>653.20031384010395</v>
      </c>
      <c r="I18" s="51">
        <v>1215.1839222747701</v>
      </c>
      <c r="J18" s="37">
        <v>40151.324905477122</v>
      </c>
    </row>
    <row r="19" spans="1:10" ht="12" customHeight="1">
      <c r="A19" s="22" t="s">
        <v>24</v>
      </c>
      <c r="B19" s="36">
        <v>14483.4859752374</v>
      </c>
      <c r="C19" s="48">
        <v>1339.7368792189</v>
      </c>
      <c r="D19" s="49">
        <v>0</v>
      </c>
      <c r="E19" s="48">
        <v>0</v>
      </c>
      <c r="F19" s="35">
        <v>0</v>
      </c>
      <c r="G19" s="35">
        <v>118.296807888694</v>
      </c>
      <c r="H19" s="35">
        <v>146.06276237063699</v>
      </c>
      <c r="I19" s="49">
        <v>264.35957025933101</v>
      </c>
      <c r="J19" s="36">
        <v>12879.389525759168</v>
      </c>
    </row>
    <row r="20" spans="1:10" ht="12" customHeight="1">
      <c r="A20" s="23" t="s">
        <v>25</v>
      </c>
      <c r="B20" s="37">
        <v>6010.0064331010099</v>
      </c>
      <c r="C20" s="50">
        <v>338.15080338104599</v>
      </c>
      <c r="D20" s="51">
        <v>3.5157434694957201</v>
      </c>
      <c r="E20" s="50">
        <v>0</v>
      </c>
      <c r="F20" s="18">
        <v>0</v>
      </c>
      <c r="G20" s="18">
        <v>18.669797742731198</v>
      </c>
      <c r="H20" s="18">
        <v>117.22458633705</v>
      </c>
      <c r="I20" s="51">
        <v>135.89438407978099</v>
      </c>
      <c r="J20" s="37">
        <v>5532.4455021706872</v>
      </c>
    </row>
    <row r="21" spans="1:10" ht="12" customHeight="1">
      <c r="A21" s="22" t="s">
        <v>26</v>
      </c>
      <c r="B21" s="36">
        <v>9501.0641176320096</v>
      </c>
      <c r="C21" s="48">
        <v>455.90363575824398</v>
      </c>
      <c r="D21" s="49">
        <v>2.0834035374789401</v>
      </c>
      <c r="E21" s="48">
        <v>0</v>
      </c>
      <c r="F21" s="35">
        <v>0</v>
      </c>
      <c r="G21" s="35">
        <v>30.353074804095002</v>
      </c>
      <c r="H21" s="35">
        <v>164.92612415027699</v>
      </c>
      <c r="I21" s="49">
        <v>195.27919895437199</v>
      </c>
      <c r="J21" s="36">
        <v>8847.7978793819129</v>
      </c>
    </row>
    <row r="22" spans="1:10" ht="12" customHeight="1">
      <c r="A22" s="23" t="s">
        <v>27</v>
      </c>
      <c r="B22" s="37">
        <v>6331.5723694369599</v>
      </c>
      <c r="C22" s="50">
        <v>486.30408778747</v>
      </c>
      <c r="D22" s="51">
        <v>95.361041865434402</v>
      </c>
      <c r="E22" s="50">
        <v>0</v>
      </c>
      <c r="F22" s="18">
        <v>0</v>
      </c>
      <c r="G22" s="18">
        <v>188.172169193961</v>
      </c>
      <c r="H22" s="18">
        <v>136.67065254589201</v>
      </c>
      <c r="I22" s="51">
        <v>324.84282173985298</v>
      </c>
      <c r="J22" s="37">
        <v>5425.0644180442023</v>
      </c>
    </row>
    <row r="23" spans="1:10" ht="12" customHeight="1">
      <c r="A23" s="22" t="s">
        <v>28</v>
      </c>
      <c r="B23" s="36">
        <v>6822.0064743413204</v>
      </c>
      <c r="C23" s="48">
        <v>856.32991431973005</v>
      </c>
      <c r="D23" s="49">
        <v>42.188921633948603</v>
      </c>
      <c r="E23" s="48">
        <v>1.00173978102209</v>
      </c>
      <c r="F23" s="35">
        <v>0</v>
      </c>
      <c r="G23" s="35">
        <v>0</v>
      </c>
      <c r="H23" s="35">
        <v>69.297795657071802</v>
      </c>
      <c r="I23" s="49">
        <v>70.299535438093898</v>
      </c>
      <c r="J23" s="36">
        <v>5853.1881029495471</v>
      </c>
    </row>
    <row r="24" spans="1:10" s="1" customFormat="1" ht="12" customHeight="1">
      <c r="A24" s="21" t="s">
        <v>236</v>
      </c>
      <c r="B24" s="80">
        <f>SUM(B25:B29)</f>
        <v>236125.91985966923</v>
      </c>
      <c r="C24" s="81">
        <f t="shared" ref="C24:J24" si="1">SUM(C25:C29)</f>
        <v>8224.6437964698089</v>
      </c>
      <c r="D24" s="82">
        <f t="shared" si="1"/>
        <v>4115.5993215031267</v>
      </c>
      <c r="E24" s="81">
        <f t="shared" si="1"/>
        <v>11.53518535722416</v>
      </c>
      <c r="F24" s="83">
        <f t="shared" si="1"/>
        <v>0</v>
      </c>
      <c r="G24" s="83">
        <f t="shared" si="1"/>
        <v>751.20975873790098</v>
      </c>
      <c r="H24" s="83">
        <f t="shared" si="1"/>
        <v>2668.6037737410543</v>
      </c>
      <c r="I24" s="82">
        <f t="shared" si="1"/>
        <v>3431.3487178361802</v>
      </c>
      <c r="J24" s="80">
        <f t="shared" si="1"/>
        <v>220354.32802386014</v>
      </c>
    </row>
    <row r="25" spans="1:10" ht="12" customHeight="1">
      <c r="A25" s="23" t="s">
        <v>29</v>
      </c>
      <c r="B25" s="37">
        <v>154122.03845230601</v>
      </c>
      <c r="C25" s="50">
        <v>0</v>
      </c>
      <c r="D25" s="51">
        <v>462.55960088801697</v>
      </c>
      <c r="E25" s="50">
        <v>0</v>
      </c>
      <c r="F25" s="18">
        <v>0</v>
      </c>
      <c r="G25" s="18">
        <v>0</v>
      </c>
      <c r="H25" s="18">
        <v>1640.16487436888</v>
      </c>
      <c r="I25" s="51">
        <v>1640.16487436888</v>
      </c>
      <c r="J25" s="37">
        <v>152019.31397704911</v>
      </c>
    </row>
    <row r="26" spans="1:10" ht="12" customHeight="1">
      <c r="A26" s="22" t="s">
        <v>30</v>
      </c>
      <c r="B26" s="36">
        <v>40785.345268230798</v>
      </c>
      <c r="C26" s="48">
        <v>3371.0382782973502</v>
      </c>
      <c r="D26" s="49">
        <v>1189.68448412462</v>
      </c>
      <c r="E26" s="48">
        <v>0</v>
      </c>
      <c r="F26" s="35">
        <v>0</v>
      </c>
      <c r="G26" s="35">
        <v>0</v>
      </c>
      <c r="H26" s="35">
        <v>250.18330387705601</v>
      </c>
      <c r="I26" s="49">
        <v>250.18330387705601</v>
      </c>
      <c r="J26" s="36">
        <v>35974.439201931775</v>
      </c>
    </row>
    <row r="27" spans="1:10" ht="12" customHeight="1">
      <c r="A27" s="23" t="s">
        <v>31</v>
      </c>
      <c r="B27" s="37">
        <v>7860.8871619332403</v>
      </c>
      <c r="C27" s="50">
        <v>0</v>
      </c>
      <c r="D27" s="51">
        <v>584.64280028546398</v>
      </c>
      <c r="E27" s="50">
        <v>0</v>
      </c>
      <c r="F27" s="18">
        <v>0</v>
      </c>
      <c r="G27" s="18">
        <v>0</v>
      </c>
      <c r="H27" s="18">
        <v>0</v>
      </c>
      <c r="I27" s="51">
        <v>0</v>
      </c>
      <c r="J27" s="37">
        <v>7276.2443616477767</v>
      </c>
    </row>
    <row r="28" spans="1:10" ht="12" customHeight="1">
      <c r="A28" s="22" t="s">
        <v>32</v>
      </c>
      <c r="B28" s="36">
        <v>17231.917930112799</v>
      </c>
      <c r="C28" s="48">
        <v>1776.29945109184</v>
      </c>
      <c r="D28" s="49">
        <v>712.90007193020597</v>
      </c>
      <c r="E28" s="48">
        <v>3.3391326034069899</v>
      </c>
      <c r="F28" s="35">
        <v>0</v>
      </c>
      <c r="G28" s="35">
        <v>0</v>
      </c>
      <c r="H28" s="35">
        <v>441.52632679628698</v>
      </c>
      <c r="I28" s="49">
        <v>444.86545939969398</v>
      </c>
      <c r="J28" s="36">
        <v>14297.852947691059</v>
      </c>
    </row>
    <row r="29" spans="1:10" ht="12" customHeight="1">
      <c r="A29" s="23" t="s">
        <v>33</v>
      </c>
      <c r="B29" s="37">
        <v>16125.731047086399</v>
      </c>
      <c r="C29" s="50">
        <v>3077.3060670806199</v>
      </c>
      <c r="D29" s="51">
        <v>1165.8123642748201</v>
      </c>
      <c r="E29" s="50">
        <v>8.1960527538171704</v>
      </c>
      <c r="F29" s="18">
        <v>0</v>
      </c>
      <c r="G29" s="18">
        <v>751.20975873790098</v>
      </c>
      <c r="H29" s="18">
        <v>336.72926869883099</v>
      </c>
      <c r="I29" s="51">
        <v>1096.1350801905501</v>
      </c>
      <c r="J29" s="37">
        <v>10786.477535540411</v>
      </c>
    </row>
    <row r="30" spans="1:10" s="1" customFormat="1" ht="12" customHeight="1">
      <c r="A30" s="21" t="s">
        <v>237</v>
      </c>
      <c r="B30" s="80">
        <f>SUM(B31:B93)</f>
        <v>2880144.3496345174</v>
      </c>
      <c r="C30" s="81">
        <f t="shared" ref="C30:J30" si="2">SUM(C31:C93)</f>
        <v>371022.27833637735</v>
      </c>
      <c r="D30" s="82">
        <f t="shared" si="2"/>
        <v>36516.498250719465</v>
      </c>
      <c r="E30" s="81">
        <f t="shared" si="2"/>
        <v>16925.434461254863</v>
      </c>
      <c r="F30" s="83">
        <f t="shared" si="2"/>
        <v>36903.999999999985</v>
      </c>
      <c r="G30" s="83">
        <f t="shared" si="2"/>
        <v>146633.94415728477</v>
      </c>
      <c r="H30" s="83">
        <f t="shared" si="2"/>
        <v>102431.2174428523</v>
      </c>
      <c r="I30" s="82">
        <f t="shared" si="2"/>
        <v>302894.59606139222</v>
      </c>
      <c r="J30" s="80">
        <f t="shared" si="2"/>
        <v>2169710.9769860306</v>
      </c>
    </row>
    <row r="31" spans="1:10" ht="12" customHeight="1">
      <c r="A31" s="23" t="s">
        <v>34</v>
      </c>
      <c r="B31" s="37">
        <v>83095.442711514406</v>
      </c>
      <c r="C31" s="50">
        <v>11866.068149308399</v>
      </c>
      <c r="D31" s="51">
        <v>964.84932273194897</v>
      </c>
      <c r="E31" s="50">
        <v>20.034795620442001</v>
      </c>
      <c r="F31" s="18">
        <v>0</v>
      </c>
      <c r="G31" s="18">
        <v>4320.1812691334599</v>
      </c>
      <c r="H31" s="18">
        <v>1383.6299454631301</v>
      </c>
      <c r="I31" s="51">
        <v>5723.8460102170302</v>
      </c>
      <c r="J31" s="37">
        <v>64540.679229257024</v>
      </c>
    </row>
    <row r="32" spans="1:10" ht="12" customHeight="1">
      <c r="A32" s="22" t="s">
        <v>35</v>
      </c>
      <c r="B32" s="36">
        <v>9778.0442855719593</v>
      </c>
      <c r="C32" s="48">
        <v>980.80341222363597</v>
      </c>
      <c r="D32" s="49">
        <v>69.971870027036601</v>
      </c>
      <c r="E32" s="48">
        <v>0</v>
      </c>
      <c r="F32" s="35">
        <v>0</v>
      </c>
      <c r="G32" s="35">
        <v>332.63469477061301</v>
      </c>
      <c r="H32" s="35">
        <v>149.21724041322801</v>
      </c>
      <c r="I32" s="49">
        <v>481.85193518384102</v>
      </c>
      <c r="J32" s="36">
        <v>8245.4170681374435</v>
      </c>
    </row>
    <row r="33" spans="1:10" ht="12" customHeight="1">
      <c r="A33" s="23" t="s">
        <v>36</v>
      </c>
      <c r="B33" s="37">
        <v>31009.315360907702</v>
      </c>
      <c r="C33" s="50">
        <v>3596.2924635081499</v>
      </c>
      <c r="D33" s="51">
        <v>486.94897443815398</v>
      </c>
      <c r="E33" s="50">
        <v>0</v>
      </c>
      <c r="F33" s="18">
        <v>0</v>
      </c>
      <c r="G33" s="18">
        <v>1237.8430696711</v>
      </c>
      <c r="H33" s="18">
        <v>253.049489030149</v>
      </c>
      <c r="I33" s="51">
        <v>1490.89255870125</v>
      </c>
      <c r="J33" s="37">
        <v>25435.181364260148</v>
      </c>
    </row>
    <row r="34" spans="1:10" ht="12" customHeight="1">
      <c r="A34" s="22" t="s">
        <v>37</v>
      </c>
      <c r="B34" s="36">
        <v>4934.3341557042704</v>
      </c>
      <c r="C34" s="48">
        <v>683.58818014411895</v>
      </c>
      <c r="D34" s="49">
        <v>51.059544451143303</v>
      </c>
      <c r="E34" s="48">
        <v>13.6453202604091</v>
      </c>
      <c r="F34" s="35">
        <v>0</v>
      </c>
      <c r="G34" s="35">
        <v>374.973236954605</v>
      </c>
      <c r="H34" s="35">
        <v>117.993543956636</v>
      </c>
      <c r="I34" s="49">
        <v>506.61210117165001</v>
      </c>
      <c r="J34" s="36">
        <v>3693.0743299373576</v>
      </c>
    </row>
    <row r="35" spans="1:10" ht="12" customHeight="1">
      <c r="A35" s="23" t="s">
        <v>38</v>
      </c>
      <c r="B35" s="37">
        <v>19478.171520434102</v>
      </c>
      <c r="C35" s="50">
        <v>3818.0508026064299</v>
      </c>
      <c r="D35" s="51">
        <v>236.56320399397501</v>
      </c>
      <c r="E35" s="50">
        <v>47.0817697080386</v>
      </c>
      <c r="F35" s="18">
        <v>0</v>
      </c>
      <c r="G35" s="18">
        <v>1780.20216200663</v>
      </c>
      <c r="H35" s="18">
        <v>372.21409248132301</v>
      </c>
      <c r="I35" s="51">
        <v>2199.4980241959902</v>
      </c>
      <c r="J35" s="37">
        <v>13224.059489637704</v>
      </c>
    </row>
    <row r="36" spans="1:10" ht="12" customHeight="1">
      <c r="A36" s="22" t="s">
        <v>39</v>
      </c>
      <c r="B36" s="36">
        <v>27390.726676935599</v>
      </c>
      <c r="C36" s="48">
        <v>1206.60902383853</v>
      </c>
      <c r="D36" s="49">
        <v>1471.2600151331901</v>
      </c>
      <c r="E36" s="48">
        <v>0</v>
      </c>
      <c r="F36" s="35">
        <v>0</v>
      </c>
      <c r="G36" s="35">
        <v>0</v>
      </c>
      <c r="H36" s="35">
        <v>598.32630056242397</v>
      </c>
      <c r="I36" s="49">
        <v>598.32630056242397</v>
      </c>
      <c r="J36" s="36">
        <v>24114.531337401455</v>
      </c>
    </row>
    <row r="37" spans="1:10" ht="12" customHeight="1">
      <c r="A37" s="23" t="s">
        <v>40</v>
      </c>
      <c r="B37" s="37">
        <v>11279.7847689754</v>
      </c>
      <c r="C37" s="50">
        <v>1199.22333523874</v>
      </c>
      <c r="D37" s="51">
        <v>127.81032481900399</v>
      </c>
      <c r="E37" s="50">
        <v>99.172238321187606</v>
      </c>
      <c r="F37" s="18">
        <v>0</v>
      </c>
      <c r="G37" s="18">
        <v>595.640139880535</v>
      </c>
      <c r="H37" s="18">
        <v>313.58169172333697</v>
      </c>
      <c r="I37" s="51">
        <v>1008.39406992506</v>
      </c>
      <c r="J37" s="37">
        <v>8944.3570389925972</v>
      </c>
    </row>
    <row r="38" spans="1:10" ht="12" customHeight="1">
      <c r="A38" s="22" t="s">
        <v>41</v>
      </c>
      <c r="B38" s="36">
        <v>16015.0738704496</v>
      </c>
      <c r="C38" s="48">
        <v>1077.28015517571</v>
      </c>
      <c r="D38" s="49">
        <v>101.56592245209799</v>
      </c>
      <c r="E38" s="48">
        <v>0</v>
      </c>
      <c r="F38" s="35">
        <v>0</v>
      </c>
      <c r="G38" s="35">
        <v>1268.73395805882</v>
      </c>
      <c r="H38" s="35">
        <v>349.41851472727802</v>
      </c>
      <c r="I38" s="49">
        <v>1618.1524727860999</v>
      </c>
      <c r="J38" s="36">
        <v>13218.075320035694</v>
      </c>
    </row>
    <row r="39" spans="1:10" ht="12" customHeight="1">
      <c r="A39" s="23" t="s">
        <v>42</v>
      </c>
      <c r="B39" s="37">
        <v>13651.224917925399</v>
      </c>
      <c r="C39" s="50">
        <v>1527.2806734941801</v>
      </c>
      <c r="D39" s="51">
        <v>383.66677451727497</v>
      </c>
      <c r="E39" s="50">
        <v>0</v>
      </c>
      <c r="F39" s="18">
        <v>0</v>
      </c>
      <c r="G39" s="18">
        <v>846.25215969333101</v>
      </c>
      <c r="H39" s="18">
        <v>343.48723791672398</v>
      </c>
      <c r="I39" s="51">
        <v>1189.73939761006</v>
      </c>
      <c r="J39" s="37">
        <v>10550.538072303889</v>
      </c>
    </row>
    <row r="40" spans="1:10" ht="12" customHeight="1">
      <c r="A40" s="22" t="s">
        <v>43</v>
      </c>
      <c r="B40" s="36">
        <v>31296.931752603199</v>
      </c>
      <c r="C40" s="48">
        <v>4106.1737141514895</v>
      </c>
      <c r="D40" s="49">
        <v>336.12966130245798</v>
      </c>
      <c r="E40" s="48">
        <v>27.046974087596698</v>
      </c>
      <c r="F40" s="35">
        <v>0</v>
      </c>
      <c r="G40" s="35">
        <v>2865.3379877262601</v>
      </c>
      <c r="H40" s="35">
        <v>791.09930718979103</v>
      </c>
      <c r="I40" s="49">
        <v>3683.4842690036398</v>
      </c>
      <c r="J40" s="36">
        <v>23171.144108145607</v>
      </c>
    </row>
    <row r="41" spans="1:10" ht="12" customHeight="1">
      <c r="A41" s="23" t="s">
        <v>44</v>
      </c>
      <c r="B41" s="37">
        <v>15064.4946436308</v>
      </c>
      <c r="C41" s="50">
        <v>2870.7546541195102</v>
      </c>
      <c r="D41" s="51">
        <v>251.332482271949</v>
      </c>
      <c r="E41" s="50">
        <v>1.2521747262776199</v>
      </c>
      <c r="F41" s="18">
        <v>0</v>
      </c>
      <c r="G41" s="18">
        <v>553.74490203807704</v>
      </c>
      <c r="H41" s="18">
        <v>318.42734561417097</v>
      </c>
      <c r="I41" s="51">
        <v>873.42442237852595</v>
      </c>
      <c r="J41" s="37">
        <v>11068.983084860814</v>
      </c>
    </row>
    <row r="42" spans="1:10" ht="12" customHeight="1">
      <c r="A42" s="22" t="s">
        <v>45</v>
      </c>
      <c r="B42" s="36">
        <v>13196.4920018336</v>
      </c>
      <c r="C42" s="48">
        <v>1678.92583561681</v>
      </c>
      <c r="D42" s="49">
        <v>285.22403934440803</v>
      </c>
      <c r="E42" s="48">
        <v>0</v>
      </c>
      <c r="F42" s="35">
        <v>0</v>
      </c>
      <c r="G42" s="35">
        <v>522.581701219872</v>
      </c>
      <c r="H42" s="35">
        <v>362.71429297847999</v>
      </c>
      <c r="I42" s="49">
        <v>885.29599419835199</v>
      </c>
      <c r="J42" s="36">
        <v>10347.04613267403</v>
      </c>
    </row>
    <row r="43" spans="1:10" ht="12" customHeight="1">
      <c r="A43" s="23" t="s">
        <v>46</v>
      </c>
      <c r="B43" s="37">
        <v>5860.0260246190901</v>
      </c>
      <c r="C43" s="50">
        <v>1043.50337132344</v>
      </c>
      <c r="D43" s="51">
        <v>91.2262185678523</v>
      </c>
      <c r="E43" s="50">
        <v>1.00173978102209</v>
      </c>
      <c r="F43" s="18">
        <v>0</v>
      </c>
      <c r="G43" s="18">
        <v>161.60320475883401</v>
      </c>
      <c r="H43" s="18">
        <v>93.7273850510133</v>
      </c>
      <c r="I43" s="51">
        <v>256.33232959086899</v>
      </c>
      <c r="J43" s="37">
        <v>4468.9641051369281</v>
      </c>
    </row>
    <row r="44" spans="1:10" ht="12" customHeight="1">
      <c r="A44" s="22" t="s">
        <v>47</v>
      </c>
      <c r="B44" s="36">
        <v>27850.637777301501</v>
      </c>
      <c r="C44" s="48">
        <v>4837.4541618742096</v>
      </c>
      <c r="D44" s="49">
        <v>975.12018570645398</v>
      </c>
      <c r="E44" s="48">
        <v>32.055672992707102</v>
      </c>
      <c r="F44" s="35">
        <v>76.108923707825397</v>
      </c>
      <c r="G44" s="35">
        <v>1182.6269047539399</v>
      </c>
      <c r="H44" s="35">
        <v>640.95006181495899</v>
      </c>
      <c r="I44" s="49">
        <v>1931.7415632694299</v>
      </c>
      <c r="J44" s="36">
        <v>20106.321866451402</v>
      </c>
    </row>
    <row r="45" spans="1:10" ht="12" customHeight="1">
      <c r="A45" s="23" t="s">
        <v>48</v>
      </c>
      <c r="B45" s="37">
        <v>23178.4793162922</v>
      </c>
      <c r="C45" s="50">
        <v>2361.4335546147199</v>
      </c>
      <c r="D45" s="51">
        <v>886.16970973414504</v>
      </c>
      <c r="E45" s="50">
        <v>0</v>
      </c>
      <c r="F45" s="18">
        <v>135.17853613777999</v>
      </c>
      <c r="G45" s="18">
        <v>590.14874276647902</v>
      </c>
      <c r="H45" s="18">
        <v>207.263724503265</v>
      </c>
      <c r="I45" s="51">
        <v>932.591003407524</v>
      </c>
      <c r="J45" s="37">
        <v>18998.28504853581</v>
      </c>
    </row>
    <row r="46" spans="1:10" ht="12" customHeight="1">
      <c r="A46" s="22" t="s">
        <v>49</v>
      </c>
      <c r="B46" s="36">
        <v>9071.5926932195198</v>
      </c>
      <c r="C46" s="48">
        <v>1677.1064780619099</v>
      </c>
      <c r="D46" s="49">
        <v>127.454460927366</v>
      </c>
      <c r="E46" s="48">
        <v>1.8782620894164299</v>
      </c>
      <c r="F46" s="35">
        <v>0</v>
      </c>
      <c r="G46" s="35">
        <v>731.42022674956297</v>
      </c>
      <c r="H46" s="35">
        <v>171.42503385622001</v>
      </c>
      <c r="I46" s="49">
        <v>904.72352269520002</v>
      </c>
      <c r="J46" s="36">
        <v>6362.3082315350448</v>
      </c>
    </row>
    <row r="47" spans="1:10" ht="12" customHeight="1">
      <c r="A47" s="23" t="s">
        <v>50</v>
      </c>
      <c r="B47" s="37">
        <v>80478.689133306296</v>
      </c>
      <c r="C47" s="50">
        <v>16964.307703302598</v>
      </c>
      <c r="D47" s="51">
        <v>549.18568043605001</v>
      </c>
      <c r="E47" s="50">
        <v>96.041801505493794</v>
      </c>
      <c r="F47" s="18">
        <v>242.94431023132401</v>
      </c>
      <c r="G47" s="18">
        <v>6358.2574924889304</v>
      </c>
      <c r="H47" s="18">
        <v>1489.7983901969101</v>
      </c>
      <c r="I47" s="51">
        <v>8187.0419944226596</v>
      </c>
      <c r="J47" s="37">
        <v>54778.153755144987</v>
      </c>
    </row>
    <row r="48" spans="1:10" ht="12" customHeight="1">
      <c r="A48" s="22" t="s">
        <v>51</v>
      </c>
      <c r="B48" s="36">
        <v>72779.179387056603</v>
      </c>
      <c r="C48" s="48">
        <v>9255.3748220296602</v>
      </c>
      <c r="D48" s="49">
        <v>1204.71298490191</v>
      </c>
      <c r="E48" s="48">
        <v>146.25400802922599</v>
      </c>
      <c r="F48" s="35">
        <v>5155.52973180751</v>
      </c>
      <c r="G48" s="35">
        <v>7156.1650602170903</v>
      </c>
      <c r="H48" s="35">
        <v>5751.2509917385296</v>
      </c>
      <c r="I48" s="49">
        <v>18209.199791792402</v>
      </c>
      <c r="J48" s="36">
        <v>44109.891788332672</v>
      </c>
    </row>
    <row r="49" spans="1:10" ht="12" customHeight="1">
      <c r="A49" s="23" t="s">
        <v>52</v>
      </c>
      <c r="B49" s="37">
        <v>20554.668997083802</v>
      </c>
      <c r="C49" s="50">
        <v>795.827106314145</v>
      </c>
      <c r="D49" s="51">
        <v>31.6416912254614</v>
      </c>
      <c r="E49" s="50">
        <v>3.0052193430662899</v>
      </c>
      <c r="F49" s="18">
        <v>3373.0884840773301</v>
      </c>
      <c r="G49" s="18">
        <v>2596.9904704802598</v>
      </c>
      <c r="H49" s="18">
        <v>654.42510989196296</v>
      </c>
      <c r="I49" s="51">
        <v>6627.5092837926204</v>
      </c>
      <c r="J49" s="37">
        <v>13099.690915751577</v>
      </c>
    </row>
    <row r="50" spans="1:10" ht="12" customHeight="1">
      <c r="A50" s="22" t="s">
        <v>53</v>
      </c>
      <c r="B50" s="36">
        <v>9546.8230332554594</v>
      </c>
      <c r="C50" s="48">
        <v>798.91620601696297</v>
      </c>
      <c r="D50" s="49">
        <v>123.426676214022</v>
      </c>
      <c r="E50" s="48">
        <v>182.63179423443299</v>
      </c>
      <c r="F50" s="35">
        <v>0</v>
      </c>
      <c r="G50" s="35">
        <v>245.60199500155599</v>
      </c>
      <c r="H50" s="35">
        <v>324.68197965201398</v>
      </c>
      <c r="I50" s="49">
        <v>752.91576888800398</v>
      </c>
      <c r="J50" s="36">
        <v>7871.564382136472</v>
      </c>
    </row>
    <row r="51" spans="1:10" ht="12" customHeight="1">
      <c r="A51" s="23" t="s">
        <v>54</v>
      </c>
      <c r="B51" s="37">
        <v>48440.516102864902</v>
      </c>
      <c r="C51" s="50">
        <v>7181.3701233950096</v>
      </c>
      <c r="D51" s="51">
        <v>608.69930872031898</v>
      </c>
      <c r="E51" s="50">
        <v>803.01218200166204</v>
      </c>
      <c r="F51" s="18">
        <v>202.450011416303</v>
      </c>
      <c r="G51" s="18">
        <v>2852.6420087155602</v>
      </c>
      <c r="H51" s="18">
        <v>1171.4937749804201</v>
      </c>
      <c r="I51" s="51">
        <v>5029.59797711394</v>
      </c>
      <c r="J51" s="37">
        <v>35620.84869363562</v>
      </c>
    </row>
    <row r="52" spans="1:10" ht="12" customHeight="1">
      <c r="A52" s="22" t="s">
        <v>55</v>
      </c>
      <c r="B52" s="36">
        <v>74215.853696227205</v>
      </c>
      <c r="C52" s="48">
        <v>18739.7753460719</v>
      </c>
      <c r="D52" s="49">
        <v>0</v>
      </c>
      <c r="E52" s="48">
        <v>482.99523061842802</v>
      </c>
      <c r="F52" s="35">
        <v>0</v>
      </c>
      <c r="G52" s="35">
        <v>8395.1147412305509</v>
      </c>
      <c r="H52" s="35">
        <v>1229.2881606624101</v>
      </c>
      <c r="I52" s="49">
        <v>10107.3981325114</v>
      </c>
      <c r="J52" s="36">
        <v>45368.680217643923</v>
      </c>
    </row>
    <row r="53" spans="1:10" ht="12" customHeight="1">
      <c r="A53" s="23" t="s">
        <v>56</v>
      </c>
      <c r="B53" s="37">
        <v>11266.8178390581</v>
      </c>
      <c r="C53" s="50">
        <v>1239.79082382249</v>
      </c>
      <c r="D53" s="51">
        <v>138.329994357776</v>
      </c>
      <c r="E53" s="50">
        <v>121.63029017381599</v>
      </c>
      <c r="F53" s="18">
        <v>134.195436138806</v>
      </c>
      <c r="G53" s="18">
        <v>518.30703579016495</v>
      </c>
      <c r="H53" s="18">
        <v>260.448926733088</v>
      </c>
      <c r="I53" s="51">
        <v>1034.58168883588</v>
      </c>
      <c r="J53" s="37">
        <v>8854.115332041958</v>
      </c>
    </row>
    <row r="54" spans="1:10" ht="12" customHeight="1">
      <c r="A54" s="22" t="s">
        <v>57</v>
      </c>
      <c r="B54" s="36">
        <v>30347.080775460501</v>
      </c>
      <c r="C54" s="48">
        <v>6695.96906402483</v>
      </c>
      <c r="D54" s="49">
        <v>524.94208405825202</v>
      </c>
      <c r="E54" s="48">
        <v>234.407108759171</v>
      </c>
      <c r="F54" s="35">
        <v>0</v>
      </c>
      <c r="G54" s="35">
        <v>3498.73281069624</v>
      </c>
      <c r="H54" s="35">
        <v>615.24460927077598</v>
      </c>
      <c r="I54" s="49">
        <v>4348.3845287261902</v>
      </c>
      <c r="J54" s="36">
        <v>18777.785098651231</v>
      </c>
    </row>
    <row r="55" spans="1:10" ht="12" customHeight="1">
      <c r="A55" s="23" t="s">
        <v>58</v>
      </c>
      <c r="B55" s="37">
        <v>26201.383172158701</v>
      </c>
      <c r="C55" s="50">
        <v>4062.7728130196701</v>
      </c>
      <c r="D55" s="51">
        <v>422.13336519153398</v>
      </c>
      <c r="E55" s="50">
        <v>15.0260967153314</v>
      </c>
      <c r="F55" s="18">
        <v>212.46208470816401</v>
      </c>
      <c r="G55" s="18">
        <v>1306.64475634419</v>
      </c>
      <c r="H55" s="18">
        <v>517.15149236435002</v>
      </c>
      <c r="I55" s="51">
        <v>2051.2844301320401</v>
      </c>
      <c r="J55" s="37">
        <v>19665.192563815461</v>
      </c>
    </row>
    <row r="56" spans="1:10" ht="12" customHeight="1">
      <c r="A56" s="22" t="s">
        <v>59</v>
      </c>
      <c r="B56" s="36">
        <v>10758.2907810046</v>
      </c>
      <c r="C56" s="48">
        <v>828.78258887383504</v>
      </c>
      <c r="D56" s="49">
        <v>267.19650368167402</v>
      </c>
      <c r="E56" s="48">
        <v>13.0226171532872</v>
      </c>
      <c r="F56" s="35">
        <v>0</v>
      </c>
      <c r="G56" s="35">
        <v>0</v>
      </c>
      <c r="H56" s="35">
        <v>110.42429792738101</v>
      </c>
      <c r="I56" s="49">
        <v>123.44691508066801</v>
      </c>
      <c r="J56" s="36">
        <v>9538.8647733684229</v>
      </c>
    </row>
    <row r="57" spans="1:10" ht="12" customHeight="1">
      <c r="A57" s="23" t="s">
        <v>60</v>
      </c>
      <c r="B57" s="37">
        <v>51923.683993390099</v>
      </c>
      <c r="C57" s="50">
        <v>7025.8790206316698</v>
      </c>
      <c r="D57" s="51">
        <v>762.52019277133002</v>
      </c>
      <c r="E57" s="50">
        <v>113.196595255497</v>
      </c>
      <c r="F57" s="18">
        <v>988.31160558761303</v>
      </c>
      <c r="G57" s="18">
        <v>2924.3145110863602</v>
      </c>
      <c r="H57" s="18">
        <v>1452.9803776398801</v>
      </c>
      <c r="I57" s="51">
        <v>5478.80308956935</v>
      </c>
      <c r="J57" s="37">
        <v>38656.48169041775</v>
      </c>
    </row>
    <row r="58" spans="1:10" ht="12" customHeight="1">
      <c r="A58" s="22" t="s">
        <v>61</v>
      </c>
      <c r="B58" s="36">
        <v>25938.703536095101</v>
      </c>
      <c r="C58" s="48">
        <v>4561.8412702040096</v>
      </c>
      <c r="D58" s="49">
        <v>295.68614903793201</v>
      </c>
      <c r="E58" s="48">
        <v>26.773772329136101</v>
      </c>
      <c r="F58" s="35">
        <v>136.957996127614</v>
      </c>
      <c r="G58" s="35">
        <v>1457.74637172146</v>
      </c>
      <c r="H58" s="35">
        <v>588.07650777499202</v>
      </c>
      <c r="I58" s="49">
        <v>2209.5546479531999</v>
      </c>
      <c r="J58" s="36">
        <v>18871.621468899957</v>
      </c>
    </row>
    <row r="59" spans="1:10" ht="12" customHeight="1">
      <c r="A59" s="23" t="s">
        <v>62</v>
      </c>
      <c r="B59" s="37">
        <v>19020.1081765163</v>
      </c>
      <c r="C59" s="50">
        <v>6574.2031739986596</v>
      </c>
      <c r="D59" s="51">
        <v>215.751656881386</v>
      </c>
      <c r="E59" s="50">
        <v>0</v>
      </c>
      <c r="F59" s="18">
        <v>0</v>
      </c>
      <c r="G59" s="18">
        <v>2137.0106905596799</v>
      </c>
      <c r="H59" s="18">
        <v>321.71494684558201</v>
      </c>
      <c r="I59" s="51">
        <v>2458.7256374052599</v>
      </c>
      <c r="J59" s="37">
        <v>9771.4277082309909</v>
      </c>
    </row>
    <row r="60" spans="1:10" ht="12" customHeight="1">
      <c r="A60" s="22" t="s">
        <v>63</v>
      </c>
      <c r="B60" s="36">
        <v>35141.555187266596</v>
      </c>
      <c r="C60" s="48">
        <v>0</v>
      </c>
      <c r="D60" s="49">
        <v>0</v>
      </c>
      <c r="E60" s="48">
        <v>0</v>
      </c>
      <c r="F60" s="35">
        <v>0</v>
      </c>
      <c r="G60" s="35">
        <v>0</v>
      </c>
      <c r="H60" s="35">
        <v>10082.6304322738</v>
      </c>
      <c r="I60" s="49">
        <v>10082.6304322738</v>
      </c>
      <c r="J60" s="36">
        <v>25058.924754992797</v>
      </c>
    </row>
    <row r="61" spans="1:10" ht="12" customHeight="1">
      <c r="A61" s="23" t="s">
        <v>64</v>
      </c>
      <c r="B61" s="37">
        <v>63195.352364786202</v>
      </c>
      <c r="C61" s="50">
        <v>10488.940520571599</v>
      </c>
      <c r="D61" s="51">
        <v>533.88347932429099</v>
      </c>
      <c r="E61" s="50">
        <v>0</v>
      </c>
      <c r="F61" s="18">
        <v>0</v>
      </c>
      <c r="G61" s="18">
        <v>13833.476375815</v>
      </c>
      <c r="H61" s="18">
        <v>0</v>
      </c>
      <c r="I61" s="51">
        <v>13833.476375815</v>
      </c>
      <c r="J61" s="37">
        <v>38339.051989075306</v>
      </c>
    </row>
    <row r="62" spans="1:10" ht="12" customHeight="1">
      <c r="A62" s="22" t="s">
        <v>65</v>
      </c>
      <c r="B62" s="36">
        <v>16293.089946206101</v>
      </c>
      <c r="C62" s="48">
        <v>578.12701468926105</v>
      </c>
      <c r="D62" s="49">
        <v>302.92187936657899</v>
      </c>
      <c r="E62" s="48">
        <v>0</v>
      </c>
      <c r="F62" s="35">
        <v>0</v>
      </c>
      <c r="G62" s="35">
        <v>0</v>
      </c>
      <c r="H62" s="35">
        <v>1544.81510718803</v>
      </c>
      <c r="I62" s="49">
        <v>1544.81510718803</v>
      </c>
      <c r="J62" s="36">
        <v>13867.225944962232</v>
      </c>
    </row>
    <row r="63" spans="1:10" ht="12" customHeight="1">
      <c r="A63" s="23" t="s">
        <v>66</v>
      </c>
      <c r="B63" s="37">
        <v>149816.656557362</v>
      </c>
      <c r="C63" s="50">
        <v>7200.37976256203</v>
      </c>
      <c r="D63" s="51">
        <v>1249.2876897518699</v>
      </c>
      <c r="E63" s="50">
        <v>0</v>
      </c>
      <c r="F63" s="18">
        <v>0</v>
      </c>
      <c r="G63" s="18">
        <v>4125.1212321880503</v>
      </c>
      <c r="H63" s="18">
        <v>14669.1528599904</v>
      </c>
      <c r="I63" s="51">
        <v>18794.274092178501</v>
      </c>
      <c r="J63" s="37">
        <v>122572.71501286968</v>
      </c>
    </row>
    <row r="64" spans="1:10" ht="12" customHeight="1">
      <c r="A64" s="22" t="s">
        <v>67</v>
      </c>
      <c r="B64" s="36">
        <v>49158.139360982299</v>
      </c>
      <c r="C64" s="48">
        <v>2197.97638744083</v>
      </c>
      <c r="D64" s="49">
        <v>721.912336682415</v>
      </c>
      <c r="E64" s="48">
        <v>18.213450564038201</v>
      </c>
      <c r="F64" s="35">
        <v>0</v>
      </c>
      <c r="G64" s="35">
        <v>1771.6391635193199</v>
      </c>
      <c r="H64" s="35">
        <v>3631.0498309628001</v>
      </c>
      <c r="I64" s="49">
        <v>5420.9024450461602</v>
      </c>
      <c r="J64" s="36">
        <v>40817.348191812896</v>
      </c>
    </row>
    <row r="65" spans="1:10" ht="12" customHeight="1">
      <c r="A65" s="23" t="s">
        <v>68</v>
      </c>
      <c r="B65" s="37">
        <v>41432.772791623996</v>
      </c>
      <c r="C65" s="50">
        <v>3655.5983484336898</v>
      </c>
      <c r="D65" s="51">
        <v>404.89491017559101</v>
      </c>
      <c r="E65" s="50">
        <v>0</v>
      </c>
      <c r="F65" s="18">
        <v>0</v>
      </c>
      <c r="G65" s="18">
        <v>3824.1910264257699</v>
      </c>
      <c r="H65" s="18">
        <v>2082.7170701527698</v>
      </c>
      <c r="I65" s="51">
        <v>5906.9080965785397</v>
      </c>
      <c r="J65" s="37">
        <v>31465.371436436177</v>
      </c>
    </row>
    <row r="66" spans="1:10" ht="12" customHeight="1">
      <c r="A66" s="22" t="s">
        <v>69</v>
      </c>
      <c r="B66" s="36">
        <v>91108.833800752895</v>
      </c>
      <c r="C66" s="48">
        <v>7921.7727412631302</v>
      </c>
      <c r="D66" s="49">
        <v>1194.9552121852</v>
      </c>
      <c r="E66" s="48">
        <v>263.04508132250902</v>
      </c>
      <c r="F66" s="35">
        <v>0</v>
      </c>
      <c r="G66" s="35">
        <v>1324.13021792063</v>
      </c>
      <c r="H66" s="35">
        <v>2769.1499576153801</v>
      </c>
      <c r="I66" s="49">
        <v>4356.3252568585203</v>
      </c>
      <c r="J66" s="36">
        <v>77635.780590446055</v>
      </c>
    </row>
    <row r="67" spans="1:10" ht="12" customHeight="1">
      <c r="A67" s="23" t="s">
        <v>70</v>
      </c>
      <c r="B67" s="37">
        <v>50148.100887354703</v>
      </c>
      <c r="C67" s="50">
        <v>2615.1406641144399</v>
      </c>
      <c r="D67" s="51">
        <v>695.33085081352795</v>
      </c>
      <c r="E67" s="50">
        <v>614.21329245859295</v>
      </c>
      <c r="F67" s="18">
        <v>0</v>
      </c>
      <c r="G67" s="18">
        <v>7.3328621119095203</v>
      </c>
      <c r="H67" s="18">
        <v>1726.5428288180899</v>
      </c>
      <c r="I67" s="51">
        <v>2348.0889833885899</v>
      </c>
      <c r="J67" s="37">
        <v>44489.540389038142</v>
      </c>
    </row>
    <row r="68" spans="1:10" ht="12" customHeight="1">
      <c r="A68" s="22" t="s">
        <v>71</v>
      </c>
      <c r="B68" s="36">
        <v>47970.8755484555</v>
      </c>
      <c r="C68" s="48">
        <v>3630.9995481404699</v>
      </c>
      <c r="D68" s="49">
        <v>662.32131693137399</v>
      </c>
      <c r="E68" s="48">
        <v>820.574518134762</v>
      </c>
      <c r="F68" s="35">
        <v>0</v>
      </c>
      <c r="G68" s="35">
        <v>0</v>
      </c>
      <c r="H68" s="35">
        <v>1646.0756537125301</v>
      </c>
      <c r="I68" s="49">
        <v>2466.65017184729</v>
      </c>
      <c r="J68" s="36">
        <v>41210.90451153637</v>
      </c>
    </row>
    <row r="69" spans="1:10" ht="12" customHeight="1">
      <c r="A69" s="23" t="s">
        <v>72</v>
      </c>
      <c r="B69" s="37">
        <v>72988.561804094803</v>
      </c>
      <c r="C69" s="50">
        <v>15489.507117426499</v>
      </c>
      <c r="D69" s="51">
        <v>837.79193808289801</v>
      </c>
      <c r="E69" s="50">
        <v>351.65929128346602</v>
      </c>
      <c r="F69" s="18">
        <v>0</v>
      </c>
      <c r="G69" s="18">
        <v>8779.4105018609807</v>
      </c>
      <c r="H69" s="18">
        <v>1146.8119770313101</v>
      </c>
      <c r="I69" s="51">
        <v>10277.8817701758</v>
      </c>
      <c r="J69" s="37">
        <v>46383.380978409645</v>
      </c>
    </row>
    <row r="70" spans="1:10" ht="12" customHeight="1">
      <c r="A70" s="22" t="s">
        <v>73</v>
      </c>
      <c r="B70" s="36">
        <v>20543.931165958598</v>
      </c>
      <c r="C70" s="48">
        <v>1740.0001422750499</v>
      </c>
      <c r="D70" s="49">
        <v>0</v>
      </c>
      <c r="E70" s="48">
        <v>126.587777045198</v>
      </c>
      <c r="F70" s="35">
        <v>0</v>
      </c>
      <c r="G70" s="35">
        <v>555.20540036342197</v>
      </c>
      <c r="H70" s="35">
        <v>564.98930525012804</v>
      </c>
      <c r="I70" s="49">
        <v>1246.78248265875</v>
      </c>
      <c r="J70" s="36">
        <v>17557.148541024799</v>
      </c>
    </row>
    <row r="71" spans="1:10" ht="12" customHeight="1">
      <c r="A71" s="23" t="s">
        <v>74</v>
      </c>
      <c r="B71" s="37">
        <v>50654.710272493998</v>
      </c>
      <c r="C71" s="50">
        <v>12722.894678340899</v>
      </c>
      <c r="D71" s="51">
        <v>520.733802343207</v>
      </c>
      <c r="E71" s="50">
        <v>120.60134742062</v>
      </c>
      <c r="F71" s="18">
        <v>1979.0897695743499</v>
      </c>
      <c r="G71" s="18">
        <v>7400.3508243737697</v>
      </c>
      <c r="H71" s="18">
        <v>1016.26321559536</v>
      </c>
      <c r="I71" s="51">
        <v>10516.305156964099</v>
      </c>
      <c r="J71" s="37">
        <v>26894.776634845792</v>
      </c>
    </row>
    <row r="72" spans="1:10" ht="12" customHeight="1">
      <c r="A72" s="22" t="s">
        <v>75</v>
      </c>
      <c r="B72" s="36">
        <v>16385.4752450577</v>
      </c>
      <c r="C72" s="48">
        <v>2142.8990531187601</v>
      </c>
      <c r="D72" s="49">
        <v>207.736325155754</v>
      </c>
      <c r="E72" s="48">
        <v>83.144401824834205</v>
      </c>
      <c r="F72" s="35">
        <v>179.77561013767701</v>
      </c>
      <c r="G72" s="35">
        <v>817.74690284197095</v>
      </c>
      <c r="H72" s="35">
        <v>479.52096852118899</v>
      </c>
      <c r="I72" s="49">
        <v>1560.1878833256701</v>
      </c>
      <c r="J72" s="36">
        <v>12474.651983457516</v>
      </c>
    </row>
    <row r="73" spans="1:10" ht="12" customHeight="1">
      <c r="A73" s="23" t="s">
        <v>76</v>
      </c>
      <c r="B73" s="37">
        <v>22816.662853194299</v>
      </c>
      <c r="C73" s="50">
        <v>1732.8348794782701</v>
      </c>
      <c r="D73" s="51">
        <v>398.54858608366698</v>
      </c>
      <c r="E73" s="50">
        <v>281.86884872897701</v>
      </c>
      <c r="F73" s="18">
        <v>230.780396141214</v>
      </c>
      <c r="G73" s="18">
        <v>207.025815587002</v>
      </c>
      <c r="H73" s="18">
        <v>675.57936593499096</v>
      </c>
      <c r="I73" s="51">
        <v>1395.25442639218</v>
      </c>
      <c r="J73" s="37">
        <v>19290.024961240179</v>
      </c>
    </row>
    <row r="74" spans="1:10" ht="12" customHeight="1">
      <c r="A74" s="22" t="s">
        <v>77</v>
      </c>
      <c r="B74" s="36">
        <v>26323.173376497802</v>
      </c>
      <c r="C74" s="48">
        <v>2367.8683451155298</v>
      </c>
      <c r="D74" s="49">
        <v>373.57687016363701</v>
      </c>
      <c r="E74" s="48">
        <v>352.64340453775998</v>
      </c>
      <c r="F74" s="35">
        <v>484.25487673028499</v>
      </c>
      <c r="G74" s="35">
        <v>780.66259344008699</v>
      </c>
      <c r="H74" s="35">
        <v>777.902958323897</v>
      </c>
      <c r="I74" s="49">
        <v>2395.4638330320299</v>
      </c>
      <c r="J74" s="36">
        <v>21186.264328186608</v>
      </c>
    </row>
    <row r="75" spans="1:10" ht="12" customHeight="1">
      <c r="A75" s="23" t="s">
        <v>78</v>
      </c>
      <c r="B75" s="37">
        <v>58562.821926216398</v>
      </c>
      <c r="C75" s="50">
        <v>5696.8258026162603</v>
      </c>
      <c r="D75" s="51">
        <v>990.03474176344105</v>
      </c>
      <c r="E75" s="50">
        <v>367.46438233682898</v>
      </c>
      <c r="F75" s="18">
        <v>981.67676446790495</v>
      </c>
      <c r="G75" s="18">
        <v>1590.1282233970301</v>
      </c>
      <c r="H75" s="18">
        <v>1783.2749847816201</v>
      </c>
      <c r="I75" s="51">
        <v>4722.5443549833799</v>
      </c>
      <c r="J75" s="37">
        <v>47153.417026853313</v>
      </c>
    </row>
    <row r="76" spans="1:10" ht="12" customHeight="1">
      <c r="A76" s="22" t="s">
        <v>79</v>
      </c>
      <c r="B76" s="36">
        <v>12630.515464911799</v>
      </c>
      <c r="C76" s="48">
        <v>929.277390525378</v>
      </c>
      <c r="D76" s="49">
        <v>354.11241589992602</v>
      </c>
      <c r="E76" s="48">
        <v>3.0052193430663001</v>
      </c>
      <c r="F76" s="35">
        <v>0</v>
      </c>
      <c r="G76" s="35">
        <v>710.23670585171806</v>
      </c>
      <c r="H76" s="35">
        <v>399.44261791940198</v>
      </c>
      <c r="I76" s="49">
        <v>1112.6845431141901</v>
      </c>
      <c r="J76" s="36">
        <v>10234.44111537231</v>
      </c>
    </row>
    <row r="77" spans="1:10" ht="12" customHeight="1">
      <c r="A77" s="23" t="s">
        <v>80</v>
      </c>
      <c r="B77" s="37">
        <v>58900.960890846502</v>
      </c>
      <c r="C77" s="50">
        <v>7311.1426616601702</v>
      </c>
      <c r="D77" s="51">
        <v>951.27803851345004</v>
      </c>
      <c r="E77" s="50">
        <v>220.66198242584301</v>
      </c>
      <c r="F77" s="18">
        <v>235.501166276113</v>
      </c>
      <c r="G77" s="18">
        <v>3444.2679165835002</v>
      </c>
      <c r="H77" s="18">
        <v>1587.5553991962299</v>
      </c>
      <c r="I77" s="51">
        <v>5487.9864644816898</v>
      </c>
      <c r="J77" s="37">
        <v>45150.553726191203</v>
      </c>
    </row>
    <row r="78" spans="1:10" ht="12" customHeight="1">
      <c r="A78" s="22" t="s">
        <v>81</v>
      </c>
      <c r="B78" s="36">
        <v>15268.0144758434</v>
      </c>
      <c r="C78" s="48">
        <v>25.7081229840181</v>
      </c>
      <c r="D78" s="49">
        <v>447.28163149357101</v>
      </c>
      <c r="E78" s="48">
        <v>31.053933211684999</v>
      </c>
      <c r="F78" s="35">
        <v>0</v>
      </c>
      <c r="G78" s="35">
        <v>0</v>
      </c>
      <c r="H78" s="35">
        <v>347.59804896640497</v>
      </c>
      <c r="I78" s="49">
        <v>378.65198217809001</v>
      </c>
      <c r="J78" s="36">
        <v>14416.37273918772</v>
      </c>
    </row>
    <row r="79" spans="1:10" ht="12" customHeight="1">
      <c r="A79" s="23" t="s">
        <v>82</v>
      </c>
      <c r="B79" s="37">
        <v>115248.960636955</v>
      </c>
      <c r="C79" s="50">
        <v>7562.61443592869</v>
      </c>
      <c r="D79" s="51">
        <v>2286.0287247929</v>
      </c>
      <c r="E79" s="50">
        <v>685.75012278484803</v>
      </c>
      <c r="F79" s="18">
        <v>289.14126810863797</v>
      </c>
      <c r="G79" s="18">
        <v>1399.42494830855</v>
      </c>
      <c r="H79" s="18">
        <v>3629.9047509359798</v>
      </c>
      <c r="I79" s="51">
        <v>6004.2210901380204</v>
      </c>
      <c r="J79" s="37">
        <v>99396.096386095407</v>
      </c>
    </row>
    <row r="80" spans="1:10" ht="12" customHeight="1">
      <c r="A80" s="22" t="s">
        <v>83</v>
      </c>
      <c r="B80" s="36">
        <v>46148.295120663897</v>
      </c>
      <c r="C80" s="48">
        <v>4785.4815502804604</v>
      </c>
      <c r="D80" s="49">
        <v>624.16393284658795</v>
      </c>
      <c r="E80" s="48">
        <v>128.062413605865</v>
      </c>
      <c r="F80" s="35">
        <v>113.011747185194</v>
      </c>
      <c r="G80" s="35">
        <v>745.33165935344903</v>
      </c>
      <c r="H80" s="35">
        <v>1313.06438099364</v>
      </c>
      <c r="I80" s="49">
        <v>2299.4702011381401</v>
      </c>
      <c r="J80" s="36">
        <v>38439.179436398706</v>
      </c>
    </row>
    <row r="81" spans="1:10" ht="12" customHeight="1">
      <c r="A81" s="23" t="s">
        <v>84</v>
      </c>
      <c r="B81" s="37">
        <v>7090.1047836730904</v>
      </c>
      <c r="C81" s="50">
        <v>1420.8679584630199</v>
      </c>
      <c r="D81" s="51">
        <v>131.35976348947301</v>
      </c>
      <c r="E81" s="50">
        <v>8.0139182481767808</v>
      </c>
      <c r="F81" s="18">
        <v>33.353545480088599</v>
      </c>
      <c r="G81" s="18">
        <v>47.7778354865561</v>
      </c>
      <c r="H81" s="18">
        <v>201.84907923890401</v>
      </c>
      <c r="I81" s="51">
        <v>290.99437845372501</v>
      </c>
      <c r="J81" s="37">
        <v>5246.8826832668719</v>
      </c>
    </row>
    <row r="82" spans="1:10" ht="12" customHeight="1">
      <c r="A82" s="22" t="s">
        <v>85</v>
      </c>
      <c r="B82" s="36">
        <v>101608.68482772799</v>
      </c>
      <c r="C82" s="48">
        <v>11170.5514995064</v>
      </c>
      <c r="D82" s="49">
        <v>1342.5108000249199</v>
      </c>
      <c r="E82" s="48">
        <v>649.137013418219</v>
      </c>
      <c r="F82" s="35">
        <v>1508.9402598940501</v>
      </c>
      <c r="G82" s="35">
        <v>3139.6913233653099</v>
      </c>
      <c r="H82" s="35">
        <v>2972.7324261813101</v>
      </c>
      <c r="I82" s="49">
        <v>8270.5010228588799</v>
      </c>
      <c r="J82" s="36">
        <v>80825.121505337796</v>
      </c>
    </row>
    <row r="83" spans="1:10" ht="12" customHeight="1">
      <c r="A83" s="23" t="s">
        <v>86</v>
      </c>
      <c r="B83" s="37">
        <v>203570.448929456</v>
      </c>
      <c r="C83" s="50">
        <v>17441.088185367102</v>
      </c>
      <c r="D83" s="51">
        <v>1941.9467470153199</v>
      </c>
      <c r="E83" s="50">
        <v>2736.60406937792</v>
      </c>
      <c r="F83" s="18">
        <v>869.56471104824595</v>
      </c>
      <c r="G83" s="18">
        <v>2483.61108526718</v>
      </c>
      <c r="H83" s="18">
        <v>8020.2574636878098</v>
      </c>
      <c r="I83" s="51">
        <v>14110.037329381201</v>
      </c>
      <c r="J83" s="37">
        <v>170077.37666769244</v>
      </c>
    </row>
    <row r="84" spans="1:10" ht="12" customHeight="1">
      <c r="A84" s="22" t="s">
        <v>87</v>
      </c>
      <c r="B84" s="36">
        <v>24915.325762147</v>
      </c>
      <c r="C84" s="48">
        <v>5870.7355446461497</v>
      </c>
      <c r="D84" s="49">
        <v>326.544022374294</v>
      </c>
      <c r="E84" s="48">
        <v>201.91242630067799</v>
      </c>
      <c r="F84" s="35">
        <v>1129.8537735694599</v>
      </c>
      <c r="G84" s="35">
        <v>3223.6600801702298</v>
      </c>
      <c r="H84" s="35">
        <v>546.56230151055001</v>
      </c>
      <c r="I84" s="49">
        <v>5101.9885815509197</v>
      </c>
      <c r="J84" s="36">
        <v>13616.05761357564</v>
      </c>
    </row>
    <row r="85" spans="1:10" ht="12" customHeight="1">
      <c r="A85" s="23" t="s">
        <v>88</v>
      </c>
      <c r="B85" s="37">
        <v>47105.7031747816</v>
      </c>
      <c r="C85" s="50">
        <v>7386.5191464173104</v>
      </c>
      <c r="D85" s="51">
        <v>531.56943965116</v>
      </c>
      <c r="E85" s="50">
        <v>496.02537223513201</v>
      </c>
      <c r="F85" s="18">
        <v>1482.4024022122001</v>
      </c>
      <c r="G85" s="18">
        <v>2103.0579033262402</v>
      </c>
      <c r="H85" s="18">
        <v>1237.8656714181</v>
      </c>
      <c r="I85" s="51">
        <v>5319.3513491916801</v>
      </c>
      <c r="J85" s="37">
        <v>33868.263239521453</v>
      </c>
    </row>
    <row r="86" spans="1:10" ht="12" customHeight="1">
      <c r="A86" s="22" t="s">
        <v>89</v>
      </c>
      <c r="B86" s="36">
        <v>64157.840769277696</v>
      </c>
      <c r="C86" s="48">
        <v>6906.5652758493798</v>
      </c>
      <c r="D86" s="49">
        <v>890.16932011389395</v>
      </c>
      <c r="E86" s="48">
        <v>1049.3951178429299</v>
      </c>
      <c r="F86" s="35">
        <v>1037.8161688210801</v>
      </c>
      <c r="G86" s="35">
        <v>1848.5848206427199</v>
      </c>
      <c r="H86" s="35">
        <v>2029.9248237414499</v>
      </c>
      <c r="I86" s="49">
        <v>5965.7209310481903</v>
      </c>
      <c r="J86" s="36">
        <v>50395.385242266246</v>
      </c>
    </row>
    <row r="87" spans="1:10" ht="12" customHeight="1">
      <c r="A87" s="23" t="s">
        <v>90</v>
      </c>
      <c r="B87" s="37">
        <v>77229.3791585156</v>
      </c>
      <c r="C87" s="50">
        <v>12759.281606725001</v>
      </c>
      <c r="D87" s="51">
        <v>1153.49400696928</v>
      </c>
      <c r="E87" s="50">
        <v>1101.96825086217</v>
      </c>
      <c r="F87" s="18">
        <v>3161.4446075762999</v>
      </c>
      <c r="G87" s="18">
        <v>4324.7429139461501</v>
      </c>
      <c r="H87" s="18">
        <v>2499.6263018771601</v>
      </c>
      <c r="I87" s="51">
        <v>11087.782074261801</v>
      </c>
      <c r="J87" s="37">
        <v>52228.821470559538</v>
      </c>
    </row>
    <row r="88" spans="1:10" ht="12" customHeight="1">
      <c r="A88" s="22" t="s">
        <v>91</v>
      </c>
      <c r="B88" s="36">
        <v>42524.308797058402</v>
      </c>
      <c r="C88" s="48">
        <v>11219.3071715634</v>
      </c>
      <c r="D88" s="49">
        <v>475.62551289924897</v>
      </c>
      <c r="E88" s="48">
        <v>662.50882741597195</v>
      </c>
      <c r="F88" s="35">
        <v>649.72241884635901</v>
      </c>
      <c r="G88" s="35">
        <v>2800.2278672421198</v>
      </c>
      <c r="H88" s="35">
        <v>867.53210724978703</v>
      </c>
      <c r="I88" s="49">
        <v>4979.9912207542402</v>
      </c>
      <c r="J88" s="36">
        <v>25849.384891841517</v>
      </c>
    </row>
    <row r="89" spans="1:10" ht="12" customHeight="1">
      <c r="A89" s="23" t="s">
        <v>92</v>
      </c>
      <c r="B89" s="37">
        <v>147451.24703616899</v>
      </c>
      <c r="C89" s="50">
        <v>24882.208563389599</v>
      </c>
      <c r="D89" s="51">
        <v>1994.1394618520501</v>
      </c>
      <c r="E89" s="50">
        <v>1520.2089540337499</v>
      </c>
      <c r="F89" s="18">
        <v>7100.9970594450497</v>
      </c>
      <c r="G89" s="18">
        <v>9483.9460869952509</v>
      </c>
      <c r="H89" s="18">
        <v>4025.0017047227002</v>
      </c>
      <c r="I89" s="51">
        <v>22130.1538051967</v>
      </c>
      <c r="J89" s="37">
        <v>98444.745205730578</v>
      </c>
    </row>
    <row r="90" spans="1:10" ht="12" customHeight="1">
      <c r="A90" s="22" t="s">
        <v>93</v>
      </c>
      <c r="B90" s="36">
        <v>54933.185260648199</v>
      </c>
      <c r="C90" s="48">
        <v>6748.8974379681604</v>
      </c>
      <c r="D90" s="49">
        <v>0</v>
      </c>
      <c r="E90" s="48">
        <v>48.289561093843403</v>
      </c>
      <c r="F90" s="35">
        <v>213.859166938713</v>
      </c>
      <c r="G90" s="35">
        <v>781.93905758928202</v>
      </c>
      <c r="H90" s="35">
        <v>1960.3790141920199</v>
      </c>
      <c r="I90" s="49">
        <v>3004.4667998138598</v>
      </c>
      <c r="J90" s="36">
        <v>45179.821022866185</v>
      </c>
    </row>
    <row r="91" spans="1:10" ht="12" customHeight="1">
      <c r="A91" s="23" t="s">
        <v>94</v>
      </c>
      <c r="B91" s="37">
        <v>92454.906425740905</v>
      </c>
      <c r="C91" s="50">
        <v>9502.0543336798091</v>
      </c>
      <c r="D91" s="51">
        <v>747.21806240931005</v>
      </c>
      <c r="E91" s="50">
        <v>852.51886475743095</v>
      </c>
      <c r="F91" s="18">
        <v>1181.65390862448</v>
      </c>
      <c r="G91" s="18">
        <v>631.90712523116599</v>
      </c>
      <c r="H91" s="18">
        <v>2908.8106637153301</v>
      </c>
      <c r="I91" s="51">
        <v>5574.8905623283999</v>
      </c>
      <c r="J91" s="37">
        <v>76630.74346732338</v>
      </c>
    </row>
    <row r="92" spans="1:10" ht="12" customHeight="1">
      <c r="A92" s="22" t="s">
        <v>95</v>
      </c>
      <c r="B92" s="36">
        <v>61223.952307611296</v>
      </c>
      <c r="C92" s="48">
        <v>6240.6147903063602</v>
      </c>
      <c r="D92" s="49">
        <v>525.95081458079801</v>
      </c>
      <c r="E92" s="48">
        <v>175.50973622415901</v>
      </c>
      <c r="F92" s="35">
        <v>2298.7774499890102</v>
      </c>
      <c r="G92" s="35">
        <v>1875.7940025446101</v>
      </c>
      <c r="H92" s="35">
        <v>1057.6939624215399</v>
      </c>
      <c r="I92" s="49">
        <v>5407.7751511793203</v>
      </c>
      <c r="J92" s="36">
        <v>49049.611551544825</v>
      </c>
    </row>
    <row r="93" spans="1:10" ht="12" customHeight="1">
      <c r="A93" s="23" t="s">
        <v>96</v>
      </c>
      <c r="B93" s="37">
        <v>71519.231622791107</v>
      </c>
      <c r="C93" s="50">
        <v>19422.2396285248</v>
      </c>
      <c r="D93" s="51">
        <v>708.59661907372197</v>
      </c>
      <c r="E93" s="50">
        <v>473.627218709945</v>
      </c>
      <c r="F93" s="18">
        <v>1085.1558089933101</v>
      </c>
      <c r="G93" s="18">
        <v>5761.86938102164</v>
      </c>
      <c r="H93" s="18">
        <v>1275.43543577126</v>
      </c>
      <c r="I93" s="51">
        <v>8596.08784449616</v>
      </c>
      <c r="J93" s="37">
        <v>42792.307530696431</v>
      </c>
    </row>
    <row r="94" spans="1:10" s="1" customFormat="1" ht="12" customHeight="1">
      <c r="A94" s="21" t="s">
        <v>238</v>
      </c>
      <c r="B94" s="80">
        <f>B95</f>
        <v>335984.06347843999</v>
      </c>
      <c r="C94" s="81">
        <f t="shared" ref="C94:J94" si="3">C95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19143.003958323399</v>
      </c>
      <c r="I94" s="82">
        <f t="shared" si="3"/>
        <v>19143.003958323399</v>
      </c>
      <c r="J94" s="80">
        <f t="shared" si="3"/>
        <v>316841.0595201166</v>
      </c>
    </row>
    <row r="95" spans="1:10" ht="12" customHeight="1">
      <c r="A95" s="114" t="s">
        <v>97</v>
      </c>
      <c r="B95" s="37">
        <v>335984.06347843999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19143.003958323399</v>
      </c>
      <c r="I95" s="51">
        <v>19143.003958323399</v>
      </c>
      <c r="J95" s="37">
        <v>316841.0595201166</v>
      </c>
    </row>
    <row r="96" spans="1:10" s="1" customFormat="1" ht="12" customHeight="1">
      <c r="A96" s="24" t="s">
        <v>239</v>
      </c>
      <c r="B96" s="68">
        <f t="shared" ref="B96:J96" si="4">SUM(B97,B105,B111,B118)</f>
        <v>2741752.2931171237</v>
      </c>
      <c r="C96" s="69">
        <f t="shared" si="4"/>
        <v>-406451.86093581899</v>
      </c>
      <c r="D96" s="70">
        <f t="shared" si="4"/>
        <v>-48741.705957838712</v>
      </c>
      <c r="E96" s="69">
        <f t="shared" si="4"/>
        <v>0</v>
      </c>
      <c r="F96" s="71">
        <f t="shared" si="4"/>
        <v>0</v>
      </c>
      <c r="G96" s="71">
        <f t="shared" si="4"/>
        <v>68094.986553950133</v>
      </c>
      <c r="H96" s="71">
        <f t="shared" si="4"/>
        <v>84181.070611494986</v>
      </c>
      <c r="I96" s="70">
        <f t="shared" si="4"/>
        <v>152276.05716544506</v>
      </c>
      <c r="J96" s="68">
        <f t="shared" si="4"/>
        <v>3044669.8028453365</v>
      </c>
    </row>
    <row r="97" spans="1:10" ht="12" customHeight="1">
      <c r="A97" s="21" t="s">
        <v>229</v>
      </c>
      <c r="B97" s="72">
        <f>SUM(B99:B104)</f>
        <v>899953.83102672198</v>
      </c>
      <c r="C97" s="73">
        <f t="shared" ref="C97:J97" si="5">SUM(C99:C104)</f>
        <v>-414017.61163708701</v>
      </c>
      <c r="D97" s="74">
        <f t="shared" si="5"/>
        <v>0</v>
      </c>
      <c r="E97" s="73">
        <f t="shared" si="5"/>
        <v>0</v>
      </c>
      <c r="F97" s="75">
        <f t="shared" si="5"/>
        <v>0</v>
      </c>
      <c r="G97" s="75">
        <f t="shared" si="5"/>
        <v>0</v>
      </c>
      <c r="H97" s="75">
        <f t="shared" si="5"/>
        <v>1717.2933794341911</v>
      </c>
      <c r="I97" s="74">
        <f t="shared" si="5"/>
        <v>1717.2933794341911</v>
      </c>
      <c r="J97" s="72">
        <f t="shared" si="5"/>
        <v>1312254.1492843749</v>
      </c>
    </row>
    <row r="98" spans="1:10" ht="12" customHeight="1">
      <c r="A98" s="115" t="s">
        <v>226</v>
      </c>
      <c r="B98" s="104">
        <f>B97/B$96</f>
        <v>0.32824038600640909</v>
      </c>
      <c r="C98" s="105">
        <f>C97/C$96</f>
        <v>1.0186141371916679</v>
      </c>
      <c r="D98" s="106">
        <f>D97/D$96</f>
        <v>0</v>
      </c>
      <c r="E98" s="105">
        <v>0</v>
      </c>
      <c r="F98" s="19">
        <v>0</v>
      </c>
      <c r="G98" s="19">
        <f>G97/G$96</f>
        <v>0</v>
      </c>
      <c r="H98" s="19">
        <f>H97/H$96</f>
        <v>2.0399994523230658E-2</v>
      </c>
      <c r="I98" s="106">
        <f>I97/I$96</f>
        <v>1.1277500950582036E-2</v>
      </c>
      <c r="J98" s="104">
        <f>J97/J$96</f>
        <v>0.43100048092506893</v>
      </c>
    </row>
    <row r="99" spans="1:10" ht="12" customHeight="1">
      <c r="A99" s="22" t="s">
        <v>98</v>
      </c>
      <c r="B99" s="36">
        <v>66101.479522547001</v>
      </c>
      <c r="C99" s="48">
        <v>-414017.61163708701</v>
      </c>
      <c r="D99" s="49">
        <v>0</v>
      </c>
      <c r="E99" s="48">
        <v>0</v>
      </c>
      <c r="F99" s="35">
        <v>0</v>
      </c>
      <c r="G99" s="35">
        <v>0</v>
      </c>
      <c r="H99" s="35">
        <v>1082.98382485712</v>
      </c>
      <c r="I99" s="49">
        <v>1082.98382485712</v>
      </c>
      <c r="J99" s="36">
        <v>479036.1073347769</v>
      </c>
    </row>
    <row r="100" spans="1:10" ht="12" customHeight="1">
      <c r="A100" s="23" t="s">
        <v>105</v>
      </c>
      <c r="B100" s="37">
        <v>180243.30942546</v>
      </c>
      <c r="C100" s="50">
        <v>0</v>
      </c>
      <c r="D100" s="51">
        <v>0</v>
      </c>
      <c r="E100" s="50">
        <v>0</v>
      </c>
      <c r="F100" s="18">
        <v>0</v>
      </c>
      <c r="G100" s="18">
        <v>0</v>
      </c>
      <c r="H100" s="18">
        <v>0</v>
      </c>
      <c r="I100" s="51">
        <v>0</v>
      </c>
      <c r="J100" s="37">
        <v>180243.30942546</v>
      </c>
    </row>
    <row r="101" spans="1:10" ht="12" customHeight="1">
      <c r="A101" s="22" t="s">
        <v>104</v>
      </c>
      <c r="B101" s="36">
        <v>96307.561129445297</v>
      </c>
      <c r="C101" s="48">
        <v>0</v>
      </c>
      <c r="D101" s="49">
        <v>0</v>
      </c>
      <c r="E101" s="48">
        <v>0</v>
      </c>
      <c r="F101" s="35">
        <v>0</v>
      </c>
      <c r="G101" s="35">
        <v>0</v>
      </c>
      <c r="H101" s="35">
        <v>634.30955457707103</v>
      </c>
      <c r="I101" s="49">
        <v>634.30955457707103</v>
      </c>
      <c r="J101" s="36">
        <v>95673.25157486822</v>
      </c>
    </row>
    <row r="102" spans="1:10" ht="12" customHeight="1">
      <c r="A102" s="23" t="s">
        <v>114</v>
      </c>
      <c r="B102" s="37">
        <v>115914.483215617</v>
      </c>
      <c r="C102" s="50">
        <v>0</v>
      </c>
      <c r="D102" s="51">
        <v>0</v>
      </c>
      <c r="E102" s="50">
        <v>0</v>
      </c>
      <c r="F102" s="18">
        <v>0</v>
      </c>
      <c r="G102" s="18">
        <v>0</v>
      </c>
      <c r="H102" s="18">
        <v>0</v>
      </c>
      <c r="I102" s="51">
        <v>0</v>
      </c>
      <c r="J102" s="37">
        <v>115914.483215617</v>
      </c>
    </row>
    <row r="103" spans="1:10" ht="12" customHeight="1">
      <c r="A103" s="22" t="s">
        <v>115</v>
      </c>
      <c r="B103" s="36">
        <v>75787.969391192804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0</v>
      </c>
      <c r="I103" s="49">
        <v>0</v>
      </c>
      <c r="J103" s="36">
        <v>75787.969391192804</v>
      </c>
    </row>
    <row r="104" spans="1:10" ht="12" customHeight="1">
      <c r="A104" s="23" t="s">
        <v>116</v>
      </c>
      <c r="B104" s="37">
        <v>365599.02834245999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365599.02834245999</v>
      </c>
    </row>
    <row r="105" spans="1:10" ht="12" customHeight="1">
      <c r="A105" s="21" t="s">
        <v>228</v>
      </c>
      <c r="B105" s="80">
        <f t="shared" ref="B105:J105" si="6">SUM(B107:B110)</f>
        <v>282655.69356091175</v>
      </c>
      <c r="C105" s="81">
        <f t="shared" si="6"/>
        <v>1332.7953131622589</v>
      </c>
      <c r="D105" s="82">
        <f t="shared" si="6"/>
        <v>-48779.620008851998</v>
      </c>
      <c r="E105" s="81">
        <f t="shared" si="6"/>
        <v>0</v>
      </c>
      <c r="F105" s="83">
        <f t="shared" si="6"/>
        <v>0</v>
      </c>
      <c r="G105" s="83">
        <f t="shared" si="6"/>
        <v>10199.322103980421</v>
      </c>
      <c r="H105" s="83">
        <f t="shared" si="6"/>
        <v>10046.222773059482</v>
      </c>
      <c r="I105" s="82">
        <f t="shared" si="6"/>
        <v>25483.124148521987</v>
      </c>
      <c r="J105" s="80">
        <f t="shared" si="6"/>
        <v>303181.72296490421</v>
      </c>
    </row>
    <row r="106" spans="1:10" ht="12" customHeight="1">
      <c r="A106" s="115" t="s">
        <v>226</v>
      </c>
      <c r="B106" s="104">
        <f>B105/B$96</f>
        <v>0.10309308184787104</v>
      </c>
      <c r="C106" s="105">
        <f>C105/C$96</f>
        <v>-3.2790975789694188E-3</v>
      </c>
      <c r="D106" s="106">
        <f>D105/D$96</f>
        <v>1.0007778564633352</v>
      </c>
      <c r="E106" s="105">
        <v>0</v>
      </c>
      <c r="F106" s="19">
        <v>0</v>
      </c>
      <c r="G106" s="19">
        <f>G105/G$96</f>
        <v>0.14978080795859658</v>
      </c>
      <c r="H106" s="19">
        <f>H105/H$96</f>
        <v>0.11934063917319274</v>
      </c>
      <c r="I106" s="106">
        <f>I105/I$96</f>
        <v>0.16734820051740015</v>
      </c>
      <c r="J106" s="104">
        <f>J105/J$96</f>
        <v>9.9577866434505211E-2</v>
      </c>
    </row>
    <row r="107" spans="1:10" ht="12" customHeight="1">
      <c r="A107" s="22" t="s">
        <v>99</v>
      </c>
      <c r="B107" s="36">
        <v>146634.07983514099</v>
      </c>
      <c r="C107" s="48">
        <v>0</v>
      </c>
      <c r="D107" s="49">
        <v>-48779.620008851998</v>
      </c>
      <c r="E107" s="48">
        <v>0</v>
      </c>
      <c r="F107" s="35">
        <v>0</v>
      </c>
      <c r="G107" s="35">
        <v>1997.6515388346299</v>
      </c>
      <c r="H107" s="35">
        <v>9913.0108136255203</v>
      </c>
      <c r="I107" s="49">
        <v>11910.6623524601</v>
      </c>
      <c r="J107" s="36">
        <v>183503.03749153286</v>
      </c>
    </row>
    <row r="108" spans="1:10" ht="12" customHeight="1">
      <c r="A108" s="23" t="s">
        <v>100</v>
      </c>
      <c r="B108" s="37">
        <v>79247.2770191897</v>
      </c>
      <c r="C108" s="50">
        <v>0</v>
      </c>
      <c r="D108" s="51">
        <v>0</v>
      </c>
      <c r="E108" s="50">
        <v>0</v>
      </c>
      <c r="F108" s="18">
        <v>0</v>
      </c>
      <c r="G108" s="18">
        <v>8034.3869883944399</v>
      </c>
      <c r="H108" s="18">
        <v>1622.4783298975301</v>
      </c>
      <c r="I108" s="51">
        <v>9656.8653182919697</v>
      </c>
      <c r="J108" s="37">
        <v>69590.411700897734</v>
      </c>
    </row>
    <row r="109" spans="1:10" ht="12" customHeight="1">
      <c r="A109" s="22" t="s">
        <v>101</v>
      </c>
      <c r="B109" s="36">
        <v>13923.167665581999</v>
      </c>
      <c r="C109" s="48">
        <v>0</v>
      </c>
      <c r="D109" s="49">
        <v>0</v>
      </c>
      <c r="E109" s="48">
        <v>0</v>
      </c>
      <c r="F109" s="35">
        <v>0</v>
      </c>
      <c r="G109" s="35">
        <v>0</v>
      </c>
      <c r="H109" s="35">
        <v>998.28561429993704</v>
      </c>
      <c r="I109" s="49">
        <v>998.28561429993704</v>
      </c>
      <c r="J109" s="36">
        <v>12924.882051282062</v>
      </c>
    </row>
    <row r="110" spans="1:10" ht="12" customHeight="1">
      <c r="A110" s="23" t="s">
        <v>185</v>
      </c>
      <c r="B110" s="37">
        <v>42851.16904099907</v>
      </c>
      <c r="C110" s="50">
        <v>1332.7953131622589</v>
      </c>
      <c r="D110" s="51">
        <v>0</v>
      </c>
      <c r="E110" s="50">
        <v>0</v>
      </c>
      <c r="F110" s="18">
        <v>0</v>
      </c>
      <c r="G110" s="18">
        <v>167.28357675135132</v>
      </c>
      <c r="H110" s="18">
        <v>-2487.5519847635069</v>
      </c>
      <c r="I110" s="51">
        <v>2917.3108634699834</v>
      </c>
      <c r="J110" s="37">
        <v>37163.391721191576</v>
      </c>
    </row>
    <row r="111" spans="1:10" ht="12" customHeight="1">
      <c r="A111" s="21" t="s">
        <v>227</v>
      </c>
      <c r="B111" s="80">
        <f t="shared" ref="B111:J111" si="7">SUM(B113:B117)</f>
        <v>1100823.525134326</v>
      </c>
      <c r="C111" s="81">
        <f t="shared" si="7"/>
        <v>6232.9553881057909</v>
      </c>
      <c r="D111" s="82">
        <f t="shared" si="7"/>
        <v>37.914051013286397</v>
      </c>
      <c r="E111" s="81">
        <f t="shared" si="7"/>
        <v>0</v>
      </c>
      <c r="F111" s="83">
        <f t="shared" si="7"/>
        <v>0</v>
      </c>
      <c r="G111" s="83">
        <f t="shared" si="7"/>
        <v>50005.967163103051</v>
      </c>
      <c r="H111" s="83">
        <f t="shared" si="7"/>
        <v>61079.566653966758</v>
      </c>
      <c r="I111" s="82">
        <f t="shared" si="7"/>
        <v>105847.95454558769</v>
      </c>
      <c r="J111" s="80">
        <f t="shared" si="7"/>
        <v>990142.37229279464</v>
      </c>
    </row>
    <row r="112" spans="1:10" ht="12" customHeight="1">
      <c r="A112" s="115" t="s">
        <v>226</v>
      </c>
      <c r="B112" s="104">
        <f>B111/B$96</f>
        <v>0.40150363980649378</v>
      </c>
      <c r="C112" s="105">
        <f>C111/C$96</f>
        <v>-1.5335039612698463E-2</v>
      </c>
      <c r="D112" s="106">
        <f>D111/D$96</f>
        <v>-7.7785646333515339E-4</v>
      </c>
      <c r="E112" s="105">
        <v>0</v>
      </c>
      <c r="F112" s="19">
        <v>0</v>
      </c>
      <c r="G112" s="19">
        <f>G111/G$96</f>
        <v>0.73435607661783509</v>
      </c>
      <c r="H112" s="19">
        <f>H111/H$96</f>
        <v>0.72557364987499096</v>
      </c>
      <c r="I112" s="106">
        <f>I111/I$96</f>
        <v>0.69510569498516694</v>
      </c>
      <c r="J112" s="104">
        <f>J111/J$96</f>
        <v>0.32520517376546926</v>
      </c>
    </row>
    <row r="113" spans="1:10" ht="12" customHeight="1">
      <c r="A113" s="22" t="s">
        <v>102</v>
      </c>
      <c r="B113" s="36">
        <v>271982.91746993002</v>
      </c>
      <c r="C113" s="48">
        <v>5506.0621067500997</v>
      </c>
      <c r="D113" s="49">
        <v>37.914051013286397</v>
      </c>
      <c r="E113" s="48">
        <v>0</v>
      </c>
      <c r="F113" s="35">
        <v>0</v>
      </c>
      <c r="G113" s="35">
        <v>23892.309091909501</v>
      </c>
      <c r="H113" s="35">
        <v>8772.2899828717509</v>
      </c>
      <c r="I113" s="49">
        <v>32664.599074781301</v>
      </c>
      <c r="J113" s="36">
        <v>233774.34223738537</v>
      </c>
    </row>
    <row r="114" spans="1:10" ht="12" customHeight="1">
      <c r="A114" s="23" t="s">
        <v>103</v>
      </c>
      <c r="B114" s="37">
        <v>297827.863535941</v>
      </c>
      <c r="C114" s="50">
        <v>0</v>
      </c>
      <c r="D114" s="51">
        <v>0</v>
      </c>
      <c r="E114" s="50">
        <v>0</v>
      </c>
      <c r="F114" s="18">
        <v>0</v>
      </c>
      <c r="G114" s="18">
        <v>0</v>
      </c>
      <c r="H114" s="18">
        <v>21597.497879382401</v>
      </c>
      <c r="I114" s="51">
        <v>21597.497879382401</v>
      </c>
      <c r="J114" s="37">
        <v>276230.3656565586</v>
      </c>
    </row>
    <row r="115" spans="1:10" ht="12" customHeight="1">
      <c r="A115" s="22" t="s">
        <v>184</v>
      </c>
      <c r="B115" s="36">
        <v>156703.51552050791</v>
      </c>
      <c r="C115" s="48">
        <v>726.8932813556911</v>
      </c>
      <c r="D115" s="49">
        <v>0</v>
      </c>
      <c r="E115" s="48">
        <v>0</v>
      </c>
      <c r="F115" s="35">
        <v>0</v>
      </c>
      <c r="G115" s="35">
        <v>26113.658071193546</v>
      </c>
      <c r="H115" s="35">
        <v>9583.4252457251168</v>
      </c>
      <c r="I115" s="49">
        <v>30459.504045436512</v>
      </c>
      <c r="J115" s="36">
        <v>126954.78933689099</v>
      </c>
    </row>
    <row r="116" spans="1:10" ht="12" customHeight="1">
      <c r="A116" s="22" t="s">
        <v>106</v>
      </c>
      <c r="B116" s="36">
        <v>16680.3165653141</v>
      </c>
      <c r="C116" s="48">
        <v>0</v>
      </c>
      <c r="D116" s="49">
        <v>0</v>
      </c>
      <c r="E116" s="48">
        <v>0</v>
      </c>
      <c r="F116" s="35">
        <v>0</v>
      </c>
      <c r="G116" s="35">
        <v>0</v>
      </c>
      <c r="H116" s="35">
        <v>797.03045526228095</v>
      </c>
      <c r="I116" s="49">
        <v>797.03045526228095</v>
      </c>
      <c r="J116" s="36">
        <v>15883.28611005182</v>
      </c>
    </row>
    <row r="117" spans="1:10" ht="12" customHeight="1">
      <c r="A117" s="23" t="s">
        <v>108</v>
      </c>
      <c r="B117" s="37">
        <v>357628.91204263299</v>
      </c>
      <c r="C117" s="50">
        <v>0</v>
      </c>
      <c r="D117" s="51">
        <v>0</v>
      </c>
      <c r="E117" s="50">
        <v>0</v>
      </c>
      <c r="F117" s="18">
        <v>0</v>
      </c>
      <c r="G117" s="18">
        <v>0</v>
      </c>
      <c r="H117" s="18">
        <v>20329.3230907252</v>
      </c>
      <c r="I117" s="51">
        <v>20329.3230907252</v>
      </c>
      <c r="J117" s="37">
        <v>337299.58895190782</v>
      </c>
    </row>
    <row r="118" spans="1:10" ht="12" customHeight="1">
      <c r="A118" s="21" t="s">
        <v>225</v>
      </c>
      <c r="B118" s="80">
        <f>SUM(B120:B125)</f>
        <v>458319.24339516362</v>
      </c>
      <c r="C118" s="81">
        <f t="shared" ref="C118:J118" si="8">SUM(C120:C125)</f>
        <v>0</v>
      </c>
      <c r="D118" s="82">
        <f t="shared" si="8"/>
        <v>0</v>
      </c>
      <c r="E118" s="81">
        <f t="shared" si="8"/>
        <v>0</v>
      </c>
      <c r="F118" s="83">
        <f t="shared" si="8"/>
        <v>0</v>
      </c>
      <c r="G118" s="83">
        <f t="shared" si="8"/>
        <v>7889.6972868666599</v>
      </c>
      <c r="H118" s="83">
        <f t="shared" si="8"/>
        <v>11337.987805034561</v>
      </c>
      <c r="I118" s="82">
        <f t="shared" si="8"/>
        <v>19227.685091901199</v>
      </c>
      <c r="J118" s="80">
        <f t="shared" si="8"/>
        <v>439091.5583032624</v>
      </c>
    </row>
    <row r="119" spans="1:10" ht="12" customHeight="1">
      <c r="A119" s="115" t="s">
        <v>226</v>
      </c>
      <c r="B119" s="104">
        <f>B118/B$96</f>
        <v>0.16716289233922596</v>
      </c>
      <c r="C119" s="105">
        <f t="shared" ref="C119:J119" si="9">C118/C$96</f>
        <v>0</v>
      </c>
      <c r="D119" s="106">
        <f t="shared" si="9"/>
        <v>0</v>
      </c>
      <c r="E119" s="105">
        <v>0</v>
      </c>
      <c r="F119" s="19">
        <v>0</v>
      </c>
      <c r="G119" s="19">
        <f t="shared" si="9"/>
        <v>0.11586311542356836</v>
      </c>
      <c r="H119" s="19">
        <f t="shared" si="9"/>
        <v>0.13468571642858568</v>
      </c>
      <c r="I119" s="106">
        <f t="shared" si="9"/>
        <v>0.12626860354685099</v>
      </c>
      <c r="J119" s="104">
        <f t="shared" si="9"/>
        <v>0.14421647887495648</v>
      </c>
    </row>
    <row r="120" spans="1:10" ht="12" customHeight="1">
      <c r="A120" s="22" t="s">
        <v>109</v>
      </c>
      <c r="B120" s="36">
        <v>49420.411590179399</v>
      </c>
      <c r="C120" s="48">
        <v>0</v>
      </c>
      <c r="D120" s="49">
        <v>0</v>
      </c>
      <c r="E120" s="48">
        <v>0</v>
      </c>
      <c r="F120" s="35">
        <v>0</v>
      </c>
      <c r="G120" s="35">
        <v>0</v>
      </c>
      <c r="H120" s="35">
        <v>955.103903122372</v>
      </c>
      <c r="I120" s="49">
        <v>955.103903122372</v>
      </c>
      <c r="J120" s="36">
        <v>48465.307687057029</v>
      </c>
    </row>
    <row r="121" spans="1:10" ht="12" customHeight="1">
      <c r="A121" s="23" t="s">
        <v>110</v>
      </c>
      <c r="B121" s="37">
        <v>99027.472147467895</v>
      </c>
      <c r="C121" s="50">
        <v>0</v>
      </c>
      <c r="D121" s="51">
        <v>0</v>
      </c>
      <c r="E121" s="50">
        <v>0</v>
      </c>
      <c r="F121" s="18">
        <v>0</v>
      </c>
      <c r="G121" s="18">
        <v>0</v>
      </c>
      <c r="H121" s="18">
        <v>3159.1821051915699</v>
      </c>
      <c r="I121" s="51">
        <v>3159.1821051915699</v>
      </c>
      <c r="J121" s="37">
        <v>95868.29004227632</v>
      </c>
    </row>
    <row r="122" spans="1:10" ht="12" customHeight="1">
      <c r="A122" s="22" t="s">
        <v>111</v>
      </c>
      <c r="B122" s="36">
        <v>93023.923869504404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3589.5234323917598</v>
      </c>
      <c r="I122" s="49">
        <v>3589.5234323917598</v>
      </c>
      <c r="J122" s="36">
        <v>89434.40043711265</v>
      </c>
    </row>
    <row r="123" spans="1:10" ht="12" customHeight="1">
      <c r="A123" s="23" t="s">
        <v>107</v>
      </c>
      <c r="B123" s="37">
        <v>128677.49101757701</v>
      </c>
      <c r="C123" s="50">
        <v>0</v>
      </c>
      <c r="D123" s="51">
        <v>0</v>
      </c>
      <c r="E123" s="50">
        <v>0</v>
      </c>
      <c r="F123" s="18">
        <v>0</v>
      </c>
      <c r="G123" s="18">
        <v>7889.6972868666599</v>
      </c>
      <c r="H123" s="18">
        <v>3634.17836432886</v>
      </c>
      <c r="I123" s="51">
        <v>11523.8756511955</v>
      </c>
      <c r="J123" s="37">
        <v>117153.61536638148</v>
      </c>
    </row>
    <row r="124" spans="1:10" ht="12" customHeight="1">
      <c r="A124" s="22" t="s">
        <v>112</v>
      </c>
      <c r="B124" s="36">
        <v>57953.240928204301</v>
      </c>
      <c r="C124" s="48">
        <v>0</v>
      </c>
      <c r="D124" s="49">
        <v>0</v>
      </c>
      <c r="E124" s="48">
        <v>0</v>
      </c>
      <c r="F124" s="35">
        <v>0</v>
      </c>
      <c r="G124" s="35">
        <v>0</v>
      </c>
      <c r="H124" s="35">
        <v>0</v>
      </c>
      <c r="I124" s="49">
        <v>0</v>
      </c>
      <c r="J124" s="36">
        <v>57953.240928204301</v>
      </c>
    </row>
    <row r="125" spans="1:10" ht="12" customHeight="1">
      <c r="A125" s="23" t="s">
        <v>113</v>
      </c>
      <c r="B125" s="37">
        <v>30216.7038422306</v>
      </c>
      <c r="C125" s="50">
        <v>0</v>
      </c>
      <c r="D125" s="51">
        <v>0</v>
      </c>
      <c r="E125" s="50">
        <v>0</v>
      </c>
      <c r="F125" s="18">
        <v>0</v>
      </c>
      <c r="G125" s="18">
        <v>0</v>
      </c>
      <c r="H125" s="18">
        <v>0</v>
      </c>
      <c r="I125" s="51">
        <v>0</v>
      </c>
      <c r="J125" s="37">
        <v>30216.7038422306</v>
      </c>
    </row>
    <row r="126" spans="1:10" s="7" customFormat="1" ht="12" customHeight="1">
      <c r="A126" s="29"/>
      <c r="B126" s="29"/>
      <c r="C126" s="62"/>
      <c r="D126" s="63"/>
      <c r="E126" s="62"/>
      <c r="I126" s="63"/>
      <c r="J126" s="29"/>
    </row>
    <row r="127" spans="1:10" s="7" customFormat="1" ht="12" customHeight="1">
      <c r="A127" s="29"/>
      <c r="B127" s="29"/>
      <c r="C127" s="62"/>
      <c r="D127" s="63"/>
      <c r="E127" s="62"/>
      <c r="I127" s="63"/>
      <c r="J127" s="29"/>
    </row>
    <row r="128" spans="1:10" ht="12" customHeight="1">
      <c r="A128" s="24" t="s">
        <v>234</v>
      </c>
      <c r="B128" s="68">
        <f t="shared" ref="B128:J128" si="10">B4</f>
        <v>6498160.0204532547</v>
      </c>
      <c r="C128" s="69">
        <f t="shared" si="10"/>
        <v>2.4192559067159891E-10</v>
      </c>
      <c r="D128" s="70">
        <f t="shared" si="10"/>
        <v>8.0291329140891321E-12</v>
      </c>
      <c r="E128" s="69">
        <f t="shared" si="10"/>
        <v>17074.000000000007</v>
      </c>
      <c r="F128" s="71">
        <f t="shared" si="10"/>
        <v>36903.999999999985</v>
      </c>
      <c r="G128" s="71">
        <f t="shared" si="10"/>
        <v>218790.99999999988</v>
      </c>
      <c r="H128" s="71">
        <f t="shared" si="10"/>
        <v>210556.38742850113</v>
      </c>
      <c r="I128" s="70">
        <f t="shared" si="10"/>
        <v>483325.38742850127</v>
      </c>
      <c r="J128" s="68">
        <f t="shared" si="10"/>
        <v>6014834.6330247559</v>
      </c>
    </row>
    <row r="129" spans="1:10" ht="12" customHeight="1">
      <c r="A129" s="21" t="s">
        <v>239</v>
      </c>
      <c r="B129" s="72">
        <f t="shared" ref="B129:J129" si="11">B96</f>
        <v>2741752.2931171237</v>
      </c>
      <c r="C129" s="73">
        <f t="shared" si="11"/>
        <v>-406451.86093581899</v>
      </c>
      <c r="D129" s="74">
        <f t="shared" si="11"/>
        <v>-48741.705957838712</v>
      </c>
      <c r="E129" s="73">
        <f t="shared" si="11"/>
        <v>0</v>
      </c>
      <c r="F129" s="75">
        <f t="shared" si="11"/>
        <v>0</v>
      </c>
      <c r="G129" s="75">
        <f t="shared" si="11"/>
        <v>68094.986553950133</v>
      </c>
      <c r="H129" s="75">
        <f t="shared" si="11"/>
        <v>84181.070611494986</v>
      </c>
      <c r="I129" s="74">
        <f t="shared" si="11"/>
        <v>152276.05716544506</v>
      </c>
      <c r="J129" s="72">
        <f t="shared" si="11"/>
        <v>3044669.8028453365</v>
      </c>
    </row>
    <row r="130" spans="1:10" ht="12" customHeight="1">
      <c r="A130" s="22" t="s">
        <v>230</v>
      </c>
      <c r="B130" s="41">
        <f t="shared" ref="B130:J130" si="12">B97</f>
        <v>899953.83102672198</v>
      </c>
      <c r="C130" s="58">
        <f t="shared" si="12"/>
        <v>-414017.61163708701</v>
      </c>
      <c r="D130" s="59">
        <f t="shared" si="12"/>
        <v>0</v>
      </c>
      <c r="E130" s="58">
        <f t="shared" si="12"/>
        <v>0</v>
      </c>
      <c r="F130" s="66">
        <f t="shared" si="12"/>
        <v>0</v>
      </c>
      <c r="G130" s="66">
        <f t="shared" si="12"/>
        <v>0</v>
      </c>
      <c r="H130" s="66">
        <f t="shared" si="12"/>
        <v>1717.2933794341911</v>
      </c>
      <c r="I130" s="59">
        <f t="shared" si="12"/>
        <v>1717.2933794341911</v>
      </c>
      <c r="J130" s="41">
        <f t="shared" si="12"/>
        <v>1312254.1492843749</v>
      </c>
    </row>
    <row r="131" spans="1:10" ht="12" customHeight="1">
      <c r="A131" s="23" t="s">
        <v>231</v>
      </c>
      <c r="B131" s="42">
        <f t="shared" ref="B131:J131" si="13">B105</f>
        <v>282655.69356091175</v>
      </c>
      <c r="C131" s="60">
        <f t="shared" si="13"/>
        <v>1332.7953131622589</v>
      </c>
      <c r="D131" s="61">
        <f t="shared" si="13"/>
        <v>-48779.620008851998</v>
      </c>
      <c r="E131" s="60">
        <f t="shared" si="13"/>
        <v>0</v>
      </c>
      <c r="F131" s="67">
        <f t="shared" si="13"/>
        <v>0</v>
      </c>
      <c r="G131" s="67">
        <f t="shared" si="13"/>
        <v>10199.322103980421</v>
      </c>
      <c r="H131" s="67">
        <f t="shared" si="13"/>
        <v>10046.222773059482</v>
      </c>
      <c r="I131" s="61">
        <f t="shared" si="13"/>
        <v>25483.124148521987</v>
      </c>
      <c r="J131" s="42">
        <f t="shared" si="13"/>
        <v>303181.72296490421</v>
      </c>
    </row>
    <row r="132" spans="1:10" ht="12" customHeight="1">
      <c r="A132" s="22" t="s">
        <v>232</v>
      </c>
      <c r="B132" s="41">
        <f t="shared" ref="B132:J132" si="14">B111</f>
        <v>1100823.525134326</v>
      </c>
      <c r="C132" s="58">
        <f t="shared" si="14"/>
        <v>6232.9553881057909</v>
      </c>
      <c r="D132" s="59">
        <f t="shared" si="14"/>
        <v>37.914051013286397</v>
      </c>
      <c r="E132" s="58">
        <f t="shared" si="14"/>
        <v>0</v>
      </c>
      <c r="F132" s="66">
        <f t="shared" si="14"/>
        <v>0</v>
      </c>
      <c r="G132" s="66">
        <f t="shared" si="14"/>
        <v>50005.967163103051</v>
      </c>
      <c r="H132" s="66">
        <f t="shared" si="14"/>
        <v>61079.566653966758</v>
      </c>
      <c r="I132" s="59">
        <f t="shared" si="14"/>
        <v>105847.95454558769</v>
      </c>
      <c r="J132" s="41">
        <f t="shared" si="14"/>
        <v>990142.37229279464</v>
      </c>
    </row>
    <row r="133" spans="1:10" ht="12" customHeight="1">
      <c r="A133" s="23" t="s">
        <v>233</v>
      </c>
      <c r="B133" s="42">
        <f t="shared" ref="B133:J133" si="15">B118</f>
        <v>458319.24339516362</v>
      </c>
      <c r="C133" s="60">
        <f t="shared" si="15"/>
        <v>0</v>
      </c>
      <c r="D133" s="61">
        <f t="shared" si="15"/>
        <v>0</v>
      </c>
      <c r="E133" s="60">
        <f t="shared" si="15"/>
        <v>0</v>
      </c>
      <c r="F133" s="67">
        <f t="shared" si="15"/>
        <v>0</v>
      </c>
      <c r="G133" s="67">
        <f t="shared" si="15"/>
        <v>7889.6972868666599</v>
      </c>
      <c r="H133" s="67">
        <f t="shared" si="15"/>
        <v>11337.987805034561</v>
      </c>
      <c r="I133" s="61">
        <f t="shared" si="15"/>
        <v>19227.685091901199</v>
      </c>
      <c r="J133" s="42">
        <f t="shared" si="15"/>
        <v>439091.5583032624</v>
      </c>
    </row>
    <row r="134" spans="1:10" ht="12" customHeight="1">
      <c r="A134" s="30"/>
      <c r="B134" s="29"/>
      <c r="C134" s="62"/>
      <c r="D134" s="63"/>
      <c r="E134" s="62"/>
      <c r="F134" s="7"/>
      <c r="G134" s="7"/>
      <c r="H134" s="7"/>
      <c r="I134" s="63"/>
      <c r="J134" s="29"/>
    </row>
    <row r="135" spans="1:10" ht="12" customHeight="1">
      <c r="A135" s="21" t="s">
        <v>240</v>
      </c>
      <c r="B135" s="76">
        <f>SUM(B136:B139)</f>
        <v>0.99999999999999989</v>
      </c>
      <c r="C135" s="77">
        <f t="shared" ref="C135:J135" si="16">SUM(C136:C139)</f>
        <v>1</v>
      </c>
      <c r="D135" s="78">
        <f t="shared" si="16"/>
        <v>1</v>
      </c>
      <c r="E135" s="77">
        <f t="shared" si="16"/>
        <v>0</v>
      </c>
      <c r="F135" s="79">
        <f t="shared" si="16"/>
        <v>0</v>
      </c>
      <c r="G135" s="79">
        <f t="shared" si="16"/>
        <v>1</v>
      </c>
      <c r="H135" s="79">
        <f t="shared" si="16"/>
        <v>1</v>
      </c>
      <c r="I135" s="78">
        <f t="shared" si="16"/>
        <v>1</v>
      </c>
      <c r="J135" s="76">
        <f t="shared" si="16"/>
        <v>0.99999999999999978</v>
      </c>
    </row>
    <row r="136" spans="1:10" ht="12" customHeight="1">
      <c r="A136" s="22" t="s">
        <v>230</v>
      </c>
      <c r="B136" s="43">
        <f t="shared" ref="B136:J136" si="17">B98</f>
        <v>0.32824038600640909</v>
      </c>
      <c r="C136" s="107">
        <f t="shared" si="17"/>
        <v>1.0186141371916679</v>
      </c>
      <c r="D136" s="108">
        <f t="shared" si="17"/>
        <v>0</v>
      </c>
      <c r="E136" s="107">
        <f t="shared" si="17"/>
        <v>0</v>
      </c>
      <c r="F136" s="103">
        <f t="shared" si="17"/>
        <v>0</v>
      </c>
      <c r="G136" s="103">
        <f t="shared" si="17"/>
        <v>0</v>
      </c>
      <c r="H136" s="103">
        <f t="shared" si="17"/>
        <v>2.0399994523230658E-2</v>
      </c>
      <c r="I136" s="108">
        <f t="shared" si="17"/>
        <v>1.1277500950582036E-2</v>
      </c>
      <c r="J136" s="43">
        <f t="shared" si="17"/>
        <v>0.43100048092506893</v>
      </c>
    </row>
    <row r="137" spans="1:10" ht="12" customHeight="1">
      <c r="A137" s="23" t="s">
        <v>231</v>
      </c>
      <c r="B137" s="44">
        <f t="shared" ref="B137:J137" si="18">B106</f>
        <v>0.10309308184787104</v>
      </c>
      <c r="C137" s="109">
        <f t="shared" si="18"/>
        <v>-3.2790975789694188E-3</v>
      </c>
      <c r="D137" s="110">
        <f t="shared" si="18"/>
        <v>1.0007778564633352</v>
      </c>
      <c r="E137" s="109">
        <f t="shared" si="18"/>
        <v>0</v>
      </c>
      <c r="F137" s="102">
        <f t="shared" si="18"/>
        <v>0</v>
      </c>
      <c r="G137" s="102">
        <f t="shared" si="18"/>
        <v>0.14978080795859658</v>
      </c>
      <c r="H137" s="102">
        <f t="shared" si="18"/>
        <v>0.11934063917319274</v>
      </c>
      <c r="I137" s="110">
        <f t="shared" si="18"/>
        <v>0.16734820051740015</v>
      </c>
      <c r="J137" s="44">
        <f t="shared" si="18"/>
        <v>9.9577866434505211E-2</v>
      </c>
    </row>
    <row r="138" spans="1:10" ht="12" customHeight="1">
      <c r="A138" s="22" t="s">
        <v>232</v>
      </c>
      <c r="B138" s="43">
        <f t="shared" ref="B138:J138" si="19">B112</f>
        <v>0.40150363980649378</v>
      </c>
      <c r="C138" s="107">
        <f t="shared" si="19"/>
        <v>-1.5335039612698463E-2</v>
      </c>
      <c r="D138" s="108">
        <f t="shared" si="19"/>
        <v>-7.7785646333515339E-4</v>
      </c>
      <c r="E138" s="107">
        <f t="shared" si="19"/>
        <v>0</v>
      </c>
      <c r="F138" s="103">
        <f t="shared" si="19"/>
        <v>0</v>
      </c>
      <c r="G138" s="103">
        <f t="shared" si="19"/>
        <v>0.73435607661783509</v>
      </c>
      <c r="H138" s="103">
        <f t="shared" si="19"/>
        <v>0.72557364987499096</v>
      </c>
      <c r="I138" s="108">
        <f t="shared" si="19"/>
        <v>0.69510569498516694</v>
      </c>
      <c r="J138" s="43">
        <f t="shared" si="19"/>
        <v>0.32520517376546926</v>
      </c>
    </row>
    <row r="139" spans="1:10" ht="12" customHeight="1" thickBot="1">
      <c r="A139" s="31" t="s">
        <v>233</v>
      </c>
      <c r="B139" s="45">
        <f>B119</f>
        <v>0.16716289233922596</v>
      </c>
      <c r="C139" s="111">
        <f t="shared" ref="C139:J139" si="20">C119</f>
        <v>0</v>
      </c>
      <c r="D139" s="112">
        <f t="shared" si="20"/>
        <v>0</v>
      </c>
      <c r="E139" s="111">
        <f t="shared" si="20"/>
        <v>0</v>
      </c>
      <c r="F139" s="113">
        <f t="shared" si="20"/>
        <v>0</v>
      </c>
      <c r="G139" s="113">
        <f t="shared" si="20"/>
        <v>0.11586311542356836</v>
      </c>
      <c r="H139" s="113">
        <f t="shared" si="20"/>
        <v>0.13468571642858568</v>
      </c>
      <c r="I139" s="112">
        <f t="shared" si="20"/>
        <v>0.12626860354685099</v>
      </c>
      <c r="J139" s="45">
        <f t="shared" si="20"/>
        <v>0.14421647887495648</v>
      </c>
    </row>
    <row r="14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showGridLines="0" zoomScaleNormal="100" workbookViewId="0">
      <pane xSplit="1" ySplit="4" topLeftCell="B110" activePane="bottomRight" state="frozen"/>
      <selection activeCell="K103" sqref="K103"/>
      <selection pane="topRight" activeCell="K103" sqref="K103"/>
      <selection pane="bottomLeft" activeCell="K103" sqref="K103"/>
      <selection pane="bottomRight" activeCell="K103" sqref="K103"/>
    </sheetView>
  </sheetViews>
  <sheetFormatPr defaultColWidth="11.5703125" defaultRowHeight="12"/>
  <cols>
    <col min="1" max="1" width="73.7109375" style="5" customWidth="1"/>
    <col min="2" max="5" width="11.5703125" style="5" customWidth="1"/>
    <col min="6" max="7" width="10.5703125" style="5" customWidth="1"/>
    <col min="8" max="9" width="11.5703125" style="5" customWidth="1"/>
    <col min="10" max="10" width="11.5703125" style="7" customWidth="1"/>
    <col min="11" max="16384" width="11.5703125" style="5"/>
  </cols>
  <sheetData>
    <row r="1" spans="1:10">
      <c r="A1" s="13" t="s">
        <v>119</v>
      </c>
      <c r="B1" s="17"/>
      <c r="C1" s="2"/>
      <c r="D1" s="2"/>
      <c r="E1" s="2"/>
      <c r="F1" s="2"/>
      <c r="G1" s="2"/>
      <c r="H1" s="2"/>
      <c r="I1" s="2"/>
      <c r="J1" s="3"/>
    </row>
    <row r="2" spans="1:10" ht="12.75" thickBot="1">
      <c r="B2" s="16" t="s">
        <v>0</v>
      </c>
      <c r="F2" s="6"/>
    </row>
    <row r="3" spans="1:10" ht="60" customHeight="1" thickTop="1">
      <c r="A3" s="101" t="s">
        <v>7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ht="12" customHeight="1">
      <c r="A4" s="24" t="s">
        <v>234</v>
      </c>
      <c r="B4" s="68">
        <v>6658441.3034023382</v>
      </c>
      <c r="C4" s="69">
        <v>2.2646418074145913E-10</v>
      </c>
      <c r="D4" s="70">
        <v>5.1741722018050496E-11</v>
      </c>
      <c r="E4" s="69">
        <v>15817.000000000002</v>
      </c>
      <c r="F4" s="71">
        <v>27719.000000000007</v>
      </c>
      <c r="G4" s="71">
        <v>226901.99999999985</v>
      </c>
      <c r="H4" s="71">
        <v>212838.51327708751</v>
      </c>
      <c r="I4" s="70">
        <v>483276.51327708736</v>
      </c>
      <c r="J4" s="68">
        <v>6175164.790125248</v>
      </c>
    </row>
    <row r="5" spans="1:10" s="1" customFormat="1" ht="12" customHeight="1">
      <c r="A5" s="21" t="s">
        <v>235</v>
      </c>
      <c r="B5" s="80">
        <f>SUM(B6:B23)</f>
        <v>301269.85907148744</v>
      </c>
      <c r="C5" s="81">
        <f t="shared" ref="C5:J5" si="0">SUM(C6:C23)</f>
        <v>29723.326917944923</v>
      </c>
      <c r="D5" s="82">
        <f t="shared" si="0"/>
        <v>7409.1771019867238</v>
      </c>
      <c r="E5" s="81">
        <f t="shared" si="0"/>
        <v>146.24210239720807</v>
      </c>
      <c r="F5" s="83">
        <f t="shared" si="0"/>
        <v>0</v>
      </c>
      <c r="G5" s="83">
        <f t="shared" si="0"/>
        <v>3234.0187319402335</v>
      </c>
      <c r="H5" s="83">
        <f t="shared" si="0"/>
        <v>1684.7452386167115</v>
      </c>
      <c r="I5" s="82">
        <f t="shared" si="0"/>
        <v>5065.0060729541619</v>
      </c>
      <c r="J5" s="80">
        <f t="shared" si="0"/>
        <v>259072.34897860169</v>
      </c>
    </row>
    <row r="6" spans="1:10" ht="12" customHeight="1">
      <c r="A6" s="23" t="s">
        <v>11</v>
      </c>
      <c r="B6" s="37">
        <v>7532.4229949128903</v>
      </c>
      <c r="C6" s="50">
        <v>677.07726252186797</v>
      </c>
      <c r="D6" s="51">
        <v>350.529807844309</v>
      </c>
      <c r="E6" s="50">
        <v>0</v>
      </c>
      <c r="F6" s="18">
        <v>0</v>
      </c>
      <c r="G6" s="18">
        <v>0</v>
      </c>
      <c r="H6" s="18">
        <v>0</v>
      </c>
      <c r="I6" s="51">
        <v>0</v>
      </c>
      <c r="J6" s="37">
        <v>6504.8159245467132</v>
      </c>
    </row>
    <row r="7" spans="1:10" ht="12" customHeight="1">
      <c r="A7" s="22" t="s">
        <v>12</v>
      </c>
      <c r="B7" s="36">
        <v>19104.872525382601</v>
      </c>
      <c r="C7" s="48">
        <v>2046.54478269269</v>
      </c>
      <c r="D7" s="49">
        <v>1334.14565165611</v>
      </c>
      <c r="E7" s="48">
        <v>0</v>
      </c>
      <c r="F7" s="35">
        <v>0</v>
      </c>
      <c r="G7" s="35">
        <v>71.071701693812699</v>
      </c>
      <c r="H7" s="35">
        <v>-817.35121782527006</v>
      </c>
      <c r="I7" s="49">
        <v>-746.27951613145694</v>
      </c>
      <c r="J7" s="36">
        <v>16470.46160716526</v>
      </c>
    </row>
    <row r="8" spans="1:10" ht="12" customHeight="1">
      <c r="A8" s="23" t="s">
        <v>13</v>
      </c>
      <c r="B8" s="37">
        <v>6496.4503492915201</v>
      </c>
      <c r="C8" s="50">
        <v>616.51338626887298</v>
      </c>
      <c r="D8" s="51">
        <v>430.014740279215</v>
      </c>
      <c r="E8" s="50">
        <v>30.6239229162878</v>
      </c>
      <c r="F8" s="18">
        <v>0</v>
      </c>
      <c r="G8" s="18">
        <v>0</v>
      </c>
      <c r="H8" s="18">
        <v>-170.543410600454</v>
      </c>
      <c r="I8" s="51">
        <v>-139.919487684166</v>
      </c>
      <c r="J8" s="37">
        <v>5589.8417104275986</v>
      </c>
    </row>
    <row r="9" spans="1:10" ht="12" customHeight="1">
      <c r="A9" s="22" t="s">
        <v>14</v>
      </c>
      <c r="B9" s="36">
        <v>31339.3793262947</v>
      </c>
      <c r="C9" s="48">
        <v>0</v>
      </c>
      <c r="D9" s="49">
        <v>1490.26164162641</v>
      </c>
      <c r="E9" s="48">
        <v>0</v>
      </c>
      <c r="F9" s="35">
        <v>0</v>
      </c>
      <c r="G9" s="35">
        <v>0</v>
      </c>
      <c r="H9" s="35">
        <v>877.137797923329</v>
      </c>
      <c r="I9" s="49">
        <v>877.137797923329</v>
      </c>
      <c r="J9" s="36">
        <v>28971.979886744961</v>
      </c>
    </row>
    <row r="10" spans="1:10" ht="12" customHeight="1">
      <c r="A10" s="23" t="s">
        <v>15</v>
      </c>
      <c r="B10" s="37">
        <v>47535.924849613097</v>
      </c>
      <c r="C10" s="50">
        <v>2844.5860873037</v>
      </c>
      <c r="D10" s="51">
        <v>1733.1907099156999</v>
      </c>
      <c r="E10" s="50">
        <v>0</v>
      </c>
      <c r="F10" s="18">
        <v>0</v>
      </c>
      <c r="G10" s="18">
        <v>0</v>
      </c>
      <c r="H10" s="18">
        <v>160.826148250985</v>
      </c>
      <c r="I10" s="51">
        <v>160.826148250985</v>
      </c>
      <c r="J10" s="37">
        <v>42797.321904142707</v>
      </c>
    </row>
    <row r="11" spans="1:10" ht="12" customHeight="1">
      <c r="A11" s="22" t="s">
        <v>16</v>
      </c>
      <c r="B11" s="36">
        <v>47493.395500547696</v>
      </c>
      <c r="C11" s="48">
        <v>10434.706920688201</v>
      </c>
      <c r="D11" s="49">
        <v>776.657703444091</v>
      </c>
      <c r="E11" s="48">
        <v>92.591345134250005</v>
      </c>
      <c r="F11" s="35">
        <v>0</v>
      </c>
      <c r="G11" s="35">
        <v>1138.9722013717101</v>
      </c>
      <c r="H11" s="35">
        <v>169.366409432578</v>
      </c>
      <c r="I11" s="49">
        <v>1400.9299559385399</v>
      </c>
      <c r="J11" s="36">
        <v>34881.100920476863</v>
      </c>
    </row>
    <row r="12" spans="1:10" ht="12" customHeight="1">
      <c r="A12" s="23" t="s">
        <v>17</v>
      </c>
      <c r="B12" s="37">
        <v>5752.5198874464304</v>
      </c>
      <c r="C12" s="50">
        <v>251.690952147697</v>
      </c>
      <c r="D12" s="51">
        <v>317.90167500106298</v>
      </c>
      <c r="E12" s="50">
        <v>0</v>
      </c>
      <c r="F12" s="18">
        <v>0</v>
      </c>
      <c r="G12" s="18">
        <v>129.70853551962799</v>
      </c>
      <c r="H12" s="18">
        <v>0</v>
      </c>
      <c r="I12" s="51">
        <v>129.70853551962799</v>
      </c>
      <c r="J12" s="37">
        <v>5053.2187247780421</v>
      </c>
    </row>
    <row r="13" spans="1:10" ht="12" customHeight="1">
      <c r="A13" s="22" t="s">
        <v>18</v>
      </c>
      <c r="B13" s="36">
        <v>5804.3338295654703</v>
      </c>
      <c r="C13" s="48">
        <v>159.19907199510001</v>
      </c>
      <c r="D13" s="49">
        <v>18.401580246975101</v>
      </c>
      <c r="E13" s="48">
        <v>4.0046668428991801</v>
      </c>
      <c r="F13" s="35">
        <v>0</v>
      </c>
      <c r="G13" s="35">
        <v>0</v>
      </c>
      <c r="H13" s="35">
        <v>9.7452843775610294</v>
      </c>
      <c r="I13" s="49">
        <v>13.749951220460201</v>
      </c>
      <c r="J13" s="36">
        <v>5612.9832261029351</v>
      </c>
    </row>
    <row r="14" spans="1:10" ht="12" customHeight="1">
      <c r="A14" s="23" t="s">
        <v>19</v>
      </c>
      <c r="B14" s="37">
        <v>5963.2564042853701</v>
      </c>
      <c r="C14" s="50">
        <v>371.88511074760601</v>
      </c>
      <c r="D14" s="51">
        <v>158.98965333386499</v>
      </c>
      <c r="E14" s="50">
        <v>0</v>
      </c>
      <c r="F14" s="18">
        <v>0</v>
      </c>
      <c r="G14" s="18">
        <v>0</v>
      </c>
      <c r="H14" s="18">
        <v>198.02500793794499</v>
      </c>
      <c r="I14" s="51">
        <v>198.02500793794499</v>
      </c>
      <c r="J14" s="37">
        <v>5234.3566322659544</v>
      </c>
    </row>
    <row r="15" spans="1:10" ht="12" customHeight="1">
      <c r="A15" s="22" t="s">
        <v>20</v>
      </c>
      <c r="B15" s="36">
        <v>5967.6926498747598</v>
      </c>
      <c r="C15" s="48">
        <v>1994.6126040213901</v>
      </c>
      <c r="D15" s="49">
        <v>249.01281269924499</v>
      </c>
      <c r="E15" s="48">
        <v>0</v>
      </c>
      <c r="F15" s="35">
        <v>0</v>
      </c>
      <c r="G15" s="35">
        <v>96.270685778529199</v>
      </c>
      <c r="H15" s="35">
        <v>0</v>
      </c>
      <c r="I15" s="49">
        <v>96.270685778529199</v>
      </c>
      <c r="J15" s="36">
        <v>3627.7965473755953</v>
      </c>
    </row>
    <row r="16" spans="1:10" ht="12" customHeight="1">
      <c r="A16" s="23" t="s">
        <v>21</v>
      </c>
      <c r="B16" s="37">
        <v>9112.1509700396891</v>
      </c>
      <c r="C16" s="50">
        <v>485.68826451420603</v>
      </c>
      <c r="D16" s="51">
        <v>105.655739918048</v>
      </c>
      <c r="E16" s="50">
        <v>0</v>
      </c>
      <c r="F16" s="18">
        <v>0</v>
      </c>
      <c r="G16" s="18">
        <v>0</v>
      </c>
      <c r="H16" s="18">
        <v>-372.29673065354001</v>
      </c>
      <c r="I16" s="51">
        <v>-372.29673065354001</v>
      </c>
      <c r="J16" s="37">
        <v>8893.1036962609742</v>
      </c>
    </row>
    <row r="17" spans="1:10" ht="12" customHeight="1">
      <c r="A17" s="22" t="s">
        <v>22</v>
      </c>
      <c r="B17" s="36">
        <v>17698.932855807201</v>
      </c>
      <c r="C17" s="48">
        <v>1967.7395060239501</v>
      </c>
      <c r="D17" s="49">
        <v>235.57195402377499</v>
      </c>
      <c r="E17" s="48">
        <v>18.021000793046301</v>
      </c>
      <c r="F17" s="35">
        <v>0</v>
      </c>
      <c r="G17" s="35">
        <v>858.77962222545</v>
      </c>
      <c r="H17" s="35">
        <v>368.56438264197999</v>
      </c>
      <c r="I17" s="49">
        <v>1245.3650056604799</v>
      </c>
      <c r="J17" s="36">
        <v>14250.256390099001</v>
      </c>
    </row>
    <row r="18" spans="1:10" ht="12" customHeight="1">
      <c r="A18" s="23" t="s">
        <v>23</v>
      </c>
      <c r="B18" s="37">
        <v>45991.149857011398</v>
      </c>
      <c r="C18" s="50">
        <v>3577.5319720918401</v>
      </c>
      <c r="D18" s="51">
        <v>71.490139259498207</v>
      </c>
      <c r="E18" s="50">
        <v>0</v>
      </c>
      <c r="F18" s="18">
        <v>0</v>
      </c>
      <c r="G18" s="18">
        <v>558.14972862155798</v>
      </c>
      <c r="H18" s="18">
        <v>630.93922847941894</v>
      </c>
      <c r="I18" s="51">
        <v>1189.08895710098</v>
      </c>
      <c r="J18" s="37">
        <v>41153.038788559083</v>
      </c>
    </row>
    <row r="19" spans="1:10" ht="12" customHeight="1">
      <c r="A19" s="22" t="s">
        <v>24</v>
      </c>
      <c r="B19" s="36">
        <v>16013.9668518381</v>
      </c>
      <c r="C19" s="48">
        <v>1838.0288950701799</v>
      </c>
      <c r="D19" s="49">
        <v>0</v>
      </c>
      <c r="E19" s="48">
        <v>0</v>
      </c>
      <c r="F19" s="35">
        <v>0</v>
      </c>
      <c r="G19" s="35">
        <v>128.842657445398</v>
      </c>
      <c r="H19" s="35">
        <v>148.73360283398199</v>
      </c>
      <c r="I19" s="49">
        <v>277.57626027937999</v>
      </c>
      <c r="J19" s="36">
        <v>13898.36169648854</v>
      </c>
    </row>
    <row r="20" spans="1:10" ht="12" customHeight="1">
      <c r="A20" s="23" t="s">
        <v>25</v>
      </c>
      <c r="B20" s="37">
        <v>5810.9490600342997</v>
      </c>
      <c r="C20" s="50">
        <v>341.55207169091602</v>
      </c>
      <c r="D20" s="51">
        <v>3.1052666666770499</v>
      </c>
      <c r="E20" s="50">
        <v>0</v>
      </c>
      <c r="F20" s="18">
        <v>0</v>
      </c>
      <c r="G20" s="18">
        <v>17.220166477149299</v>
      </c>
      <c r="H20" s="18">
        <v>106.622552365595</v>
      </c>
      <c r="I20" s="51">
        <v>123.84271884274401</v>
      </c>
      <c r="J20" s="37">
        <v>5342.4490028339624</v>
      </c>
    </row>
    <row r="21" spans="1:10" ht="12" customHeight="1">
      <c r="A21" s="22" t="s">
        <v>26</v>
      </c>
      <c r="B21" s="36">
        <v>9489.5113512507596</v>
      </c>
      <c r="C21" s="48">
        <v>499.36819341107503</v>
      </c>
      <c r="D21" s="49">
        <v>2.0701777777846901</v>
      </c>
      <c r="E21" s="48">
        <v>0</v>
      </c>
      <c r="F21" s="35">
        <v>0</v>
      </c>
      <c r="G21" s="35">
        <v>31.988270413863201</v>
      </c>
      <c r="H21" s="35">
        <v>161.242968996977</v>
      </c>
      <c r="I21" s="49">
        <v>193.23123941084</v>
      </c>
      <c r="J21" s="36">
        <v>8794.841740651058</v>
      </c>
    </row>
    <row r="22" spans="1:10" ht="12" customHeight="1">
      <c r="A22" s="23" t="s">
        <v>27</v>
      </c>
      <c r="B22" s="37">
        <v>6709.50191665698</v>
      </c>
      <c r="C22" s="50">
        <v>597.49677226424797</v>
      </c>
      <c r="D22" s="51">
        <v>92.585698293824905</v>
      </c>
      <c r="E22" s="50">
        <v>0</v>
      </c>
      <c r="F22" s="18">
        <v>0</v>
      </c>
      <c r="G22" s="18">
        <v>203.015162393135</v>
      </c>
      <c r="H22" s="18">
        <v>138.40838661136101</v>
      </c>
      <c r="I22" s="51">
        <v>341.42354900449601</v>
      </c>
      <c r="J22" s="37">
        <v>5677.9958970944117</v>
      </c>
    </row>
    <row r="23" spans="1:10" ht="12" customHeight="1">
      <c r="A23" s="22" t="s">
        <v>28</v>
      </c>
      <c r="B23" s="36">
        <v>7453.4478916345497</v>
      </c>
      <c r="C23" s="48">
        <v>1019.1050644913799</v>
      </c>
      <c r="D23" s="49">
        <v>39.5921500001323</v>
      </c>
      <c r="E23" s="48">
        <v>1.0011667107247899</v>
      </c>
      <c r="F23" s="35">
        <v>0</v>
      </c>
      <c r="G23" s="35">
        <v>0</v>
      </c>
      <c r="H23" s="35">
        <v>75.324827844263297</v>
      </c>
      <c r="I23" s="49">
        <v>76.3259945549881</v>
      </c>
      <c r="J23" s="36">
        <v>6318.4246825880491</v>
      </c>
    </row>
    <row r="24" spans="1:10" s="1" customFormat="1" ht="12" customHeight="1">
      <c r="A24" s="21" t="s">
        <v>236</v>
      </c>
      <c r="B24" s="80">
        <f>SUM(B25:B29)</f>
        <v>180546.27983715845</v>
      </c>
      <c r="C24" s="81">
        <f t="shared" ref="C24:J24" si="1">SUM(C25:C29)</f>
        <v>7652.7325659241396</v>
      </c>
      <c r="D24" s="82">
        <f t="shared" si="1"/>
        <v>3346.4190203350818</v>
      </c>
      <c r="E24" s="81">
        <f t="shared" si="1"/>
        <v>8.6161013892679303</v>
      </c>
      <c r="F24" s="83">
        <f t="shared" si="1"/>
        <v>0</v>
      </c>
      <c r="G24" s="83">
        <f t="shared" si="1"/>
        <v>729.14693536805305</v>
      </c>
      <c r="H24" s="83">
        <f t="shared" si="1"/>
        <v>1978.163040157197</v>
      </c>
      <c r="I24" s="82">
        <f t="shared" si="1"/>
        <v>2715.9260769145158</v>
      </c>
      <c r="J24" s="80">
        <f t="shared" si="1"/>
        <v>166831.20217398476</v>
      </c>
    </row>
    <row r="25" spans="1:10" ht="12" customHeight="1">
      <c r="A25" s="23" t="s">
        <v>29</v>
      </c>
      <c r="B25" s="37">
        <v>111112.437203797</v>
      </c>
      <c r="C25" s="50">
        <v>0</v>
      </c>
      <c r="D25" s="51">
        <v>388.78521815466399</v>
      </c>
      <c r="E25" s="50">
        <v>0</v>
      </c>
      <c r="F25" s="18">
        <v>0</v>
      </c>
      <c r="G25" s="18">
        <v>0</v>
      </c>
      <c r="H25" s="18">
        <v>1149.94550267297</v>
      </c>
      <c r="I25" s="51">
        <v>1149.94550267297</v>
      </c>
      <c r="J25" s="37">
        <v>109573.70648296937</v>
      </c>
    </row>
    <row r="26" spans="1:10" ht="12" customHeight="1">
      <c r="A26" s="22" t="s">
        <v>30</v>
      </c>
      <c r="B26" s="36">
        <v>33256.7215269058</v>
      </c>
      <c r="C26" s="48">
        <v>3057.2165956435101</v>
      </c>
      <c r="D26" s="49">
        <v>879.88112944456498</v>
      </c>
      <c r="E26" s="48">
        <v>0</v>
      </c>
      <c r="F26" s="35">
        <v>0</v>
      </c>
      <c r="G26" s="35">
        <v>0</v>
      </c>
      <c r="H26" s="35">
        <v>165.95490850292899</v>
      </c>
      <c r="I26" s="49">
        <v>165.95490850292899</v>
      </c>
      <c r="J26" s="36">
        <v>29153.668893314796</v>
      </c>
    </row>
    <row r="27" spans="1:10" ht="12" customHeight="1">
      <c r="A27" s="23" t="s">
        <v>31</v>
      </c>
      <c r="B27" s="37">
        <v>6373.8457997144797</v>
      </c>
      <c r="C27" s="50">
        <v>0</v>
      </c>
      <c r="D27" s="51">
        <v>481.70099474635401</v>
      </c>
      <c r="E27" s="50">
        <v>0</v>
      </c>
      <c r="F27" s="18">
        <v>0</v>
      </c>
      <c r="G27" s="18">
        <v>0</v>
      </c>
      <c r="H27" s="18">
        <v>0</v>
      </c>
      <c r="I27" s="51">
        <v>0</v>
      </c>
      <c r="J27" s="37">
        <v>5892.1448049681258</v>
      </c>
    </row>
    <row r="28" spans="1:10" ht="12" customHeight="1">
      <c r="A28" s="22" t="s">
        <v>32</v>
      </c>
      <c r="B28" s="36">
        <v>13344.387347319</v>
      </c>
      <c r="C28" s="48">
        <v>1310.58394978147</v>
      </c>
      <c r="D28" s="49">
        <v>518.21068636159896</v>
      </c>
      <c r="E28" s="48">
        <v>1.3348889476330601</v>
      </c>
      <c r="F28" s="35">
        <v>0</v>
      </c>
      <c r="G28" s="35">
        <v>0</v>
      </c>
      <c r="H28" s="35">
        <v>323.19762103661401</v>
      </c>
      <c r="I28" s="49">
        <v>324.53250998424699</v>
      </c>
      <c r="J28" s="36">
        <v>11191.060201191684</v>
      </c>
    </row>
    <row r="29" spans="1:10" ht="12" customHeight="1">
      <c r="A29" s="23" t="s">
        <v>33</v>
      </c>
      <c r="B29" s="37">
        <v>16458.887959422202</v>
      </c>
      <c r="C29" s="50">
        <v>3284.93202049916</v>
      </c>
      <c r="D29" s="51">
        <v>1077.8409916278999</v>
      </c>
      <c r="E29" s="50">
        <v>7.28121244163487</v>
      </c>
      <c r="F29" s="18">
        <v>0</v>
      </c>
      <c r="G29" s="18">
        <v>729.14693536805305</v>
      </c>
      <c r="H29" s="18">
        <v>339.065007944684</v>
      </c>
      <c r="I29" s="51">
        <v>1075.49315575437</v>
      </c>
      <c r="J29" s="37">
        <v>11020.621791540771</v>
      </c>
    </row>
    <row r="30" spans="1:10" s="1" customFormat="1" ht="12" customHeight="1">
      <c r="A30" s="21" t="s">
        <v>237</v>
      </c>
      <c r="B30" s="80">
        <f>SUM(B31:B93)</f>
        <v>2769143.6474300381</v>
      </c>
      <c r="C30" s="81">
        <f t="shared" ref="C30:J30" si="2">SUM(C31:C93)</f>
        <v>419609.25069178449</v>
      </c>
      <c r="D30" s="82">
        <f t="shared" si="2"/>
        <v>32586.383751866961</v>
      </c>
      <c r="E30" s="81">
        <f t="shared" si="2"/>
        <v>15662.141796213526</v>
      </c>
      <c r="F30" s="83">
        <f t="shared" si="2"/>
        <v>27719.000000000007</v>
      </c>
      <c r="G30" s="83">
        <f t="shared" si="2"/>
        <v>150772.01603940394</v>
      </c>
      <c r="H30" s="83">
        <f t="shared" si="2"/>
        <v>96641.747569971005</v>
      </c>
      <c r="I30" s="82">
        <f t="shared" si="2"/>
        <v>290794.90540558845</v>
      </c>
      <c r="J30" s="80">
        <f t="shared" si="2"/>
        <v>2026153.1075807987</v>
      </c>
    </row>
    <row r="31" spans="1:10" ht="12" customHeight="1">
      <c r="A31" s="23" t="s">
        <v>34</v>
      </c>
      <c r="B31" s="37">
        <v>85385.334702736902</v>
      </c>
      <c r="C31" s="50">
        <v>14882.9440085692</v>
      </c>
      <c r="D31" s="51">
        <v>813.61555938969195</v>
      </c>
      <c r="E31" s="50">
        <v>22.025667635945499</v>
      </c>
      <c r="F31" s="18">
        <v>0</v>
      </c>
      <c r="G31" s="18">
        <v>4607.0810077694996</v>
      </c>
      <c r="H31" s="18">
        <v>1395.8219194825101</v>
      </c>
      <c r="I31" s="51">
        <v>6024.9285948879597</v>
      </c>
      <c r="J31" s="37">
        <v>63663.846539890052</v>
      </c>
    </row>
    <row r="32" spans="1:10" ht="12" customHeight="1">
      <c r="A32" s="22" t="s">
        <v>35</v>
      </c>
      <c r="B32" s="36">
        <v>9683.8399921007294</v>
      </c>
      <c r="C32" s="48">
        <v>1118.1479453403001</v>
      </c>
      <c r="D32" s="49">
        <v>76.344117073425906</v>
      </c>
      <c r="E32" s="48">
        <v>0</v>
      </c>
      <c r="F32" s="35">
        <v>0</v>
      </c>
      <c r="G32" s="35">
        <v>364.518177819568</v>
      </c>
      <c r="H32" s="35">
        <v>142.81757818337601</v>
      </c>
      <c r="I32" s="49">
        <v>507.33575600294398</v>
      </c>
      <c r="J32" s="36">
        <v>7982.0121736840583</v>
      </c>
    </row>
    <row r="33" spans="1:10" ht="12" customHeight="1">
      <c r="A33" s="23" t="s">
        <v>36</v>
      </c>
      <c r="B33" s="37">
        <v>30695.868545106299</v>
      </c>
      <c r="C33" s="50">
        <v>4202.5828662011199</v>
      </c>
      <c r="D33" s="51">
        <v>455.10134526467903</v>
      </c>
      <c r="E33" s="50">
        <v>0</v>
      </c>
      <c r="F33" s="18">
        <v>0</v>
      </c>
      <c r="G33" s="18">
        <v>1328.0823546838999</v>
      </c>
      <c r="H33" s="18">
        <v>257.897572515533</v>
      </c>
      <c r="I33" s="51">
        <v>1585.97992719943</v>
      </c>
      <c r="J33" s="37">
        <v>24452.204406441069</v>
      </c>
    </row>
    <row r="34" spans="1:10" ht="12" customHeight="1">
      <c r="A34" s="22" t="s">
        <v>37</v>
      </c>
      <c r="B34" s="36">
        <v>5732.5620132485101</v>
      </c>
      <c r="C34" s="48">
        <v>832.66963160186197</v>
      </c>
      <c r="D34" s="49">
        <v>45.453246391068397</v>
      </c>
      <c r="E34" s="48">
        <v>14.6116222646321</v>
      </c>
      <c r="F34" s="35">
        <v>0</v>
      </c>
      <c r="G34" s="35">
        <v>440.58326133802802</v>
      </c>
      <c r="H34" s="35">
        <v>135.00609258004499</v>
      </c>
      <c r="I34" s="49">
        <v>590.20097618270495</v>
      </c>
      <c r="J34" s="36">
        <v>4264.2381590728746</v>
      </c>
    </row>
    <row r="35" spans="1:10" ht="12" customHeight="1">
      <c r="A35" s="23" t="s">
        <v>38</v>
      </c>
      <c r="B35" s="37">
        <v>21174.122009795101</v>
      </c>
      <c r="C35" s="50">
        <v>4515.5017853764102</v>
      </c>
      <c r="D35" s="51">
        <v>215.73418909632801</v>
      </c>
      <c r="E35" s="50">
        <v>49.0571688255149</v>
      </c>
      <c r="F35" s="18">
        <v>0</v>
      </c>
      <c r="G35" s="18">
        <v>1981.96205690683</v>
      </c>
      <c r="H35" s="18">
        <v>401.544637093696</v>
      </c>
      <c r="I35" s="51">
        <v>2432.5638628260399</v>
      </c>
      <c r="J35" s="37">
        <v>14010.32217249632</v>
      </c>
    </row>
    <row r="36" spans="1:10" ht="12" customHeight="1">
      <c r="A36" s="22" t="s">
        <v>39</v>
      </c>
      <c r="B36" s="36">
        <v>27203.4054989982</v>
      </c>
      <c r="C36" s="48">
        <v>1426.64785996147</v>
      </c>
      <c r="D36" s="49">
        <v>1294.0926006433001</v>
      </c>
      <c r="E36" s="48">
        <v>0</v>
      </c>
      <c r="F36" s="35">
        <v>0</v>
      </c>
      <c r="G36" s="35">
        <v>0</v>
      </c>
      <c r="H36" s="35">
        <v>590.37995067422105</v>
      </c>
      <c r="I36" s="49">
        <v>590.37995067422105</v>
      </c>
      <c r="J36" s="36">
        <v>23892.285087719207</v>
      </c>
    </row>
    <row r="37" spans="1:10" ht="12" customHeight="1">
      <c r="A37" s="23" t="s">
        <v>40</v>
      </c>
      <c r="B37" s="37">
        <v>11175.5399794814</v>
      </c>
      <c r="C37" s="50">
        <v>1492.7994316741299</v>
      </c>
      <c r="D37" s="51">
        <v>119.41038544435899</v>
      </c>
      <c r="E37" s="50">
        <v>86.100337122332306</v>
      </c>
      <c r="F37" s="18">
        <v>0</v>
      </c>
      <c r="G37" s="18">
        <v>606.37819130031801</v>
      </c>
      <c r="H37" s="18">
        <v>296.95727869430101</v>
      </c>
      <c r="I37" s="51">
        <v>989.43580711695097</v>
      </c>
      <c r="J37" s="37">
        <v>8573.8943552459605</v>
      </c>
    </row>
    <row r="38" spans="1:10" ht="12" customHeight="1">
      <c r="A38" s="22" t="s">
        <v>41</v>
      </c>
      <c r="B38" s="36">
        <v>12061.1645688269</v>
      </c>
      <c r="C38" s="48">
        <v>1038.8970709190901</v>
      </c>
      <c r="D38" s="49">
        <v>99.196018518850096</v>
      </c>
      <c r="E38" s="48">
        <v>0</v>
      </c>
      <c r="F38" s="35">
        <v>0</v>
      </c>
      <c r="G38" s="35">
        <v>1026.7054930700201</v>
      </c>
      <c r="H38" s="35">
        <v>286.485962502311</v>
      </c>
      <c r="I38" s="49">
        <v>1313.1914555723299</v>
      </c>
      <c r="J38" s="36">
        <v>9609.8800238166277</v>
      </c>
    </row>
    <row r="39" spans="1:10" ht="12" customHeight="1">
      <c r="A39" s="23" t="s">
        <v>42</v>
      </c>
      <c r="B39" s="37">
        <v>16668.462053286399</v>
      </c>
      <c r="C39" s="50">
        <v>1979.3668621107399</v>
      </c>
      <c r="D39" s="51">
        <v>358.034592593789</v>
      </c>
      <c r="E39" s="50">
        <v>0</v>
      </c>
      <c r="F39" s="18">
        <v>0</v>
      </c>
      <c r="G39" s="18">
        <v>1056.08122040904</v>
      </c>
      <c r="H39" s="18">
        <v>400.11337805089198</v>
      </c>
      <c r="I39" s="51">
        <v>1456.1945984599299</v>
      </c>
      <c r="J39" s="37">
        <v>12874.86600012194</v>
      </c>
    </row>
    <row r="40" spans="1:10" ht="12" customHeight="1">
      <c r="A40" s="22" t="s">
        <v>43</v>
      </c>
      <c r="B40" s="36">
        <v>34122.809699861798</v>
      </c>
      <c r="C40" s="48">
        <v>4803.9059912889898</v>
      </c>
      <c r="D40" s="49">
        <v>321.50005656673102</v>
      </c>
      <c r="E40" s="48">
        <v>21.0245009252207</v>
      </c>
      <c r="F40" s="35">
        <v>0</v>
      </c>
      <c r="G40" s="35">
        <v>3163.6628875165802</v>
      </c>
      <c r="H40" s="35">
        <v>848.26218075289296</v>
      </c>
      <c r="I40" s="49">
        <v>4032.94956919469</v>
      </c>
      <c r="J40" s="36">
        <v>24964.454082811382</v>
      </c>
    </row>
    <row r="41" spans="1:10" ht="12" customHeight="1">
      <c r="A41" s="23" t="s">
        <v>44</v>
      </c>
      <c r="B41" s="37">
        <v>16636.393395535699</v>
      </c>
      <c r="C41" s="50">
        <v>3683.3344678010499</v>
      </c>
      <c r="D41" s="51">
        <v>245.915328655792</v>
      </c>
      <c r="E41" s="50">
        <v>1.25145838840599</v>
      </c>
      <c r="F41" s="18">
        <v>0</v>
      </c>
      <c r="G41" s="18">
        <v>593.27262758025302</v>
      </c>
      <c r="H41" s="18">
        <v>330.68971738308898</v>
      </c>
      <c r="I41" s="51">
        <v>925.21380335174797</v>
      </c>
      <c r="J41" s="37">
        <v>11781.929795727108</v>
      </c>
    </row>
    <row r="42" spans="1:10" ht="12" customHeight="1">
      <c r="A42" s="22" t="s">
        <v>45</v>
      </c>
      <c r="B42" s="36">
        <v>12041.7826105889</v>
      </c>
      <c r="C42" s="48">
        <v>1762.1178337203401</v>
      </c>
      <c r="D42" s="49">
        <v>275.73281436262403</v>
      </c>
      <c r="E42" s="48">
        <v>0</v>
      </c>
      <c r="F42" s="35">
        <v>0</v>
      </c>
      <c r="G42" s="35">
        <v>445.23663872376397</v>
      </c>
      <c r="H42" s="35">
        <v>308.509606553114</v>
      </c>
      <c r="I42" s="49">
        <v>753.74624527687797</v>
      </c>
      <c r="J42" s="36">
        <v>9250.1857172290584</v>
      </c>
    </row>
    <row r="43" spans="1:10" ht="12" customHeight="1">
      <c r="A43" s="23" t="s">
        <v>46</v>
      </c>
      <c r="B43" s="37">
        <v>5889.2007528143504</v>
      </c>
      <c r="C43" s="50">
        <v>1333.5023246052201</v>
      </c>
      <c r="D43" s="51">
        <v>80.5752006947137</v>
      </c>
      <c r="E43" s="50">
        <v>1.0011667107247899</v>
      </c>
      <c r="F43" s="18">
        <v>0</v>
      </c>
      <c r="G43" s="18">
        <v>153.91404359819299</v>
      </c>
      <c r="H43" s="18">
        <v>90.726046433528396</v>
      </c>
      <c r="I43" s="51">
        <v>245.64125674244599</v>
      </c>
      <c r="J43" s="37">
        <v>4229.4819707719707</v>
      </c>
    </row>
    <row r="44" spans="1:10" ht="12" customHeight="1">
      <c r="A44" s="22" t="s">
        <v>47</v>
      </c>
      <c r="B44" s="36">
        <v>28570.7635810758</v>
      </c>
      <c r="C44" s="48">
        <v>5307.7406908047396</v>
      </c>
      <c r="D44" s="49">
        <v>933.23713750311902</v>
      </c>
      <c r="E44" s="48">
        <v>31.036168032468598</v>
      </c>
      <c r="F44" s="35">
        <v>54.549630797231799</v>
      </c>
      <c r="G44" s="35">
        <v>1221.6222529189499</v>
      </c>
      <c r="H44" s="35">
        <v>670.40769445939395</v>
      </c>
      <c r="I44" s="49">
        <v>1977.61574620804</v>
      </c>
      <c r="J44" s="36">
        <v>20352.170006559896</v>
      </c>
    </row>
    <row r="45" spans="1:10" ht="12" customHeight="1">
      <c r="A45" s="23" t="s">
        <v>48</v>
      </c>
      <c r="B45" s="37">
        <v>30629.941530721499</v>
      </c>
      <c r="C45" s="50">
        <v>3485.7594116577102</v>
      </c>
      <c r="D45" s="51">
        <v>816.04093515800696</v>
      </c>
      <c r="E45" s="50">
        <v>0</v>
      </c>
      <c r="F45" s="18">
        <v>111.372162877682</v>
      </c>
      <c r="G45" s="18">
        <v>785.39749257222195</v>
      </c>
      <c r="H45" s="18">
        <v>275.99570339398201</v>
      </c>
      <c r="I45" s="51">
        <v>1172.76535884389</v>
      </c>
      <c r="J45" s="37">
        <v>25155.375825061899</v>
      </c>
    </row>
    <row r="46" spans="1:10" ht="12" customHeight="1">
      <c r="A46" s="22" t="s">
        <v>49</v>
      </c>
      <c r="B46" s="36">
        <v>9486.1779735796208</v>
      </c>
      <c r="C46" s="48">
        <v>2120.24807546083</v>
      </c>
      <c r="D46" s="49">
        <v>119.39629974200101</v>
      </c>
      <c r="E46" s="48">
        <v>3.7543751652179802</v>
      </c>
      <c r="F46" s="35">
        <v>0</v>
      </c>
      <c r="G46" s="35">
        <v>786.33694000730395</v>
      </c>
      <c r="H46" s="35">
        <v>169.13778398026099</v>
      </c>
      <c r="I46" s="49">
        <v>959.22909915278296</v>
      </c>
      <c r="J46" s="36">
        <v>6287.3044992240066</v>
      </c>
    </row>
    <row r="47" spans="1:10" ht="12" customHeight="1">
      <c r="A47" s="23" t="s">
        <v>50</v>
      </c>
      <c r="B47" s="37">
        <v>89626.260487758103</v>
      </c>
      <c r="C47" s="50">
        <v>21661.513738297901</v>
      </c>
      <c r="D47" s="51">
        <v>536.88577531228896</v>
      </c>
      <c r="E47" s="50">
        <v>111.808868015587</v>
      </c>
      <c r="F47" s="18">
        <v>187.84660697094199</v>
      </c>
      <c r="G47" s="18">
        <v>6894.9228255730704</v>
      </c>
      <c r="H47" s="18">
        <v>1570.7493617146499</v>
      </c>
      <c r="I47" s="51">
        <v>8765.3276622742505</v>
      </c>
      <c r="J47" s="37">
        <v>58662.533311873667</v>
      </c>
    </row>
    <row r="48" spans="1:10" ht="12" customHeight="1">
      <c r="A48" s="22" t="s">
        <v>51</v>
      </c>
      <c r="B48" s="36">
        <v>81724.976042463502</v>
      </c>
      <c r="C48" s="48">
        <v>11899.160634906</v>
      </c>
      <c r="D48" s="49">
        <v>1197.18855428608</v>
      </c>
      <c r="E48" s="48">
        <v>151.17617331944399</v>
      </c>
      <c r="F48" s="35">
        <v>4848.8726848026099</v>
      </c>
      <c r="G48" s="35">
        <v>7281.0070542716303</v>
      </c>
      <c r="H48" s="35">
        <v>6204.2981892715798</v>
      </c>
      <c r="I48" s="49">
        <v>18485.3541016653</v>
      </c>
      <c r="J48" s="36">
        <v>50143.272751606157</v>
      </c>
    </row>
    <row r="49" spans="1:10" ht="12" customHeight="1">
      <c r="A49" s="23" t="s">
        <v>52</v>
      </c>
      <c r="B49" s="37">
        <v>22616.558647144298</v>
      </c>
      <c r="C49" s="50">
        <v>1247.0718297466001</v>
      </c>
      <c r="D49" s="51">
        <v>27.947400000093399</v>
      </c>
      <c r="E49" s="50">
        <v>4.50525019826157</v>
      </c>
      <c r="F49" s="18">
        <v>3601.01388775746</v>
      </c>
      <c r="G49" s="18">
        <v>2513.2385349442402</v>
      </c>
      <c r="H49" s="18">
        <v>626.29632140173896</v>
      </c>
      <c r="I49" s="51">
        <v>6745.0539943017002</v>
      </c>
      <c r="J49" s="37">
        <v>14596.485423095904</v>
      </c>
    </row>
    <row r="50" spans="1:10" ht="12" customHeight="1">
      <c r="A50" s="22" t="s">
        <v>53</v>
      </c>
      <c r="B50" s="36">
        <v>9411.9720948203303</v>
      </c>
      <c r="C50" s="48">
        <v>899.82805578636396</v>
      </c>
      <c r="D50" s="49">
        <v>107.918651141913</v>
      </c>
      <c r="E50" s="48">
        <v>197.48857048859</v>
      </c>
      <c r="F50" s="35">
        <v>0</v>
      </c>
      <c r="G50" s="35">
        <v>244.126754164814</v>
      </c>
      <c r="H50" s="35">
        <v>303.38781721594398</v>
      </c>
      <c r="I50" s="49">
        <v>745.00314186934804</v>
      </c>
      <c r="J50" s="36">
        <v>7659.2222460227058</v>
      </c>
    </row>
    <row r="51" spans="1:10" ht="12" customHeight="1">
      <c r="A51" s="23" t="s">
        <v>54</v>
      </c>
      <c r="B51" s="37">
        <v>48875.266736477999</v>
      </c>
      <c r="C51" s="50">
        <v>8508.0415955185308</v>
      </c>
      <c r="D51" s="51">
        <v>549.68897702949801</v>
      </c>
      <c r="E51" s="50">
        <v>735.49599995940696</v>
      </c>
      <c r="F51" s="18">
        <v>159.13739900219099</v>
      </c>
      <c r="G51" s="18">
        <v>2974.3593960825301</v>
      </c>
      <c r="H51" s="18">
        <v>1154.54966132551</v>
      </c>
      <c r="I51" s="51">
        <v>5023.5424563696397</v>
      </c>
      <c r="J51" s="37">
        <v>34793.993707560337</v>
      </c>
    </row>
    <row r="52" spans="1:10" ht="12" customHeight="1">
      <c r="A52" s="22" t="s">
        <v>55</v>
      </c>
      <c r="B52" s="36">
        <v>83751.630045818703</v>
      </c>
      <c r="C52" s="48">
        <v>24373.454159210301</v>
      </c>
      <c r="D52" s="49">
        <v>0</v>
      </c>
      <c r="E52" s="48">
        <v>581.56593677202</v>
      </c>
      <c r="F52" s="35">
        <v>0</v>
      </c>
      <c r="G52" s="35">
        <v>9270.8958587160796</v>
      </c>
      <c r="H52" s="35">
        <v>1326.32903411286</v>
      </c>
      <c r="I52" s="49">
        <v>11178.790829600999</v>
      </c>
      <c r="J52" s="36">
        <v>48199.385057007436</v>
      </c>
    </row>
    <row r="53" spans="1:10" ht="12" customHeight="1">
      <c r="A53" s="23" t="s">
        <v>56</v>
      </c>
      <c r="B53" s="37">
        <v>9487.3566025862492</v>
      </c>
      <c r="C53" s="50">
        <v>1288.0302699839999</v>
      </c>
      <c r="D53" s="51">
        <v>114.78778850613099</v>
      </c>
      <c r="E53" s="50">
        <v>121.560708524099</v>
      </c>
      <c r="F53" s="18">
        <v>101.84793536140199</v>
      </c>
      <c r="G53" s="18">
        <v>546.05789816072797</v>
      </c>
      <c r="H53" s="18">
        <v>195.29839887703801</v>
      </c>
      <c r="I53" s="51">
        <v>964.76494092326698</v>
      </c>
      <c r="J53" s="37">
        <v>7119.7736031728518</v>
      </c>
    </row>
    <row r="54" spans="1:10" ht="12" customHeight="1">
      <c r="A54" s="22" t="s">
        <v>57</v>
      </c>
      <c r="B54" s="36">
        <v>31430.969155942599</v>
      </c>
      <c r="C54" s="48">
        <v>8108.7151724862197</v>
      </c>
      <c r="D54" s="49">
        <v>407.66475039562698</v>
      </c>
      <c r="E54" s="48">
        <v>245.28584412757499</v>
      </c>
      <c r="F54" s="35">
        <v>0</v>
      </c>
      <c r="G54" s="35">
        <v>3740.8339723269901</v>
      </c>
      <c r="H54" s="35">
        <v>619.39015910591604</v>
      </c>
      <c r="I54" s="49">
        <v>4605.5099755604797</v>
      </c>
      <c r="J54" s="36">
        <v>18309.079257500274</v>
      </c>
    </row>
    <row r="55" spans="1:10" ht="12" customHeight="1">
      <c r="A55" s="23" t="s">
        <v>58</v>
      </c>
      <c r="B55" s="37">
        <v>23469.617090145599</v>
      </c>
      <c r="C55" s="50">
        <v>4073.2339094542199</v>
      </c>
      <c r="D55" s="51">
        <v>350.42071759376398</v>
      </c>
      <c r="E55" s="50">
        <v>13.015167239422301</v>
      </c>
      <c r="F55" s="18">
        <v>136.642472782906</v>
      </c>
      <c r="G55" s="18">
        <v>1244.77974322363</v>
      </c>
      <c r="H55" s="18">
        <v>473.17445708947503</v>
      </c>
      <c r="I55" s="51">
        <v>1867.6118403354301</v>
      </c>
      <c r="J55" s="37">
        <v>17178.350622762184</v>
      </c>
    </row>
    <row r="56" spans="1:10" ht="12" customHeight="1">
      <c r="A56" s="22" t="s">
        <v>59</v>
      </c>
      <c r="B56" s="36">
        <v>9986.1647962946499</v>
      </c>
      <c r="C56" s="48">
        <v>817.36276913686197</v>
      </c>
      <c r="D56" s="49">
        <v>236.000266667456</v>
      </c>
      <c r="E56" s="48">
        <v>13.015167239422301</v>
      </c>
      <c r="F56" s="35">
        <v>0</v>
      </c>
      <c r="G56" s="35">
        <v>0</v>
      </c>
      <c r="H56" s="35">
        <v>124.275778881904</v>
      </c>
      <c r="I56" s="49">
        <v>137.29094612132599</v>
      </c>
      <c r="J56" s="36">
        <v>8795.5108143690068</v>
      </c>
    </row>
    <row r="57" spans="1:10" ht="12" customHeight="1">
      <c r="A57" s="23" t="s">
        <v>60</v>
      </c>
      <c r="B57" s="37">
        <v>51084.253373555403</v>
      </c>
      <c r="C57" s="50">
        <v>8387.1803616339203</v>
      </c>
      <c r="D57" s="51">
        <v>720.710127659259</v>
      </c>
      <c r="E57" s="50">
        <v>99.115504361754603</v>
      </c>
      <c r="F57" s="18">
        <v>700.63289874523798</v>
      </c>
      <c r="G57" s="18">
        <v>2825.0423778988602</v>
      </c>
      <c r="H57" s="18">
        <v>1368.94200153012</v>
      </c>
      <c r="I57" s="51">
        <v>4993.7327825359698</v>
      </c>
      <c r="J57" s="37">
        <v>36982.630101726252</v>
      </c>
    </row>
    <row r="58" spans="1:10" ht="12" customHeight="1">
      <c r="A58" s="22" t="s">
        <v>61</v>
      </c>
      <c r="B58" s="36">
        <v>25250.910375011099</v>
      </c>
      <c r="C58" s="48">
        <v>4854.8013414695197</v>
      </c>
      <c r="D58" s="49">
        <v>261.16363448363097</v>
      </c>
      <c r="E58" s="48">
        <v>20.068841792256102</v>
      </c>
      <c r="F58" s="35">
        <v>83.837414619548696</v>
      </c>
      <c r="G58" s="35">
        <v>1328.2410400541301</v>
      </c>
      <c r="H58" s="35">
        <v>545.20863869363302</v>
      </c>
      <c r="I58" s="49">
        <v>1977.35593515957</v>
      </c>
      <c r="J58" s="36">
        <v>18157.589463898381</v>
      </c>
    </row>
    <row r="59" spans="1:10" ht="12" customHeight="1">
      <c r="A59" s="23" t="s">
        <v>62</v>
      </c>
      <c r="B59" s="37">
        <v>20309.120401315198</v>
      </c>
      <c r="C59" s="50">
        <v>8127.8355284030004</v>
      </c>
      <c r="D59" s="51">
        <v>202.86262202431001</v>
      </c>
      <c r="E59" s="50">
        <v>0</v>
      </c>
      <c r="F59" s="18">
        <v>0</v>
      </c>
      <c r="G59" s="18">
        <v>2244.7384676566198</v>
      </c>
      <c r="H59" s="18">
        <v>329.88066824670801</v>
      </c>
      <c r="I59" s="51">
        <v>2574.6191359033301</v>
      </c>
      <c r="J59" s="37">
        <v>9403.803114984561</v>
      </c>
    </row>
    <row r="60" spans="1:10" ht="12" customHeight="1">
      <c r="A60" s="22" t="s">
        <v>63</v>
      </c>
      <c r="B60" s="36">
        <v>34922.703392618198</v>
      </c>
      <c r="C60" s="48">
        <v>0</v>
      </c>
      <c r="D60" s="49">
        <v>0</v>
      </c>
      <c r="E60" s="48">
        <v>0</v>
      </c>
      <c r="F60" s="35">
        <v>0</v>
      </c>
      <c r="G60" s="35">
        <v>0</v>
      </c>
      <c r="H60" s="35">
        <v>10806.2711320745</v>
      </c>
      <c r="I60" s="49">
        <v>10806.2711320745</v>
      </c>
      <c r="J60" s="36">
        <v>24116.432260543697</v>
      </c>
    </row>
    <row r="61" spans="1:10" ht="12" customHeight="1">
      <c r="A61" s="23" t="s">
        <v>64</v>
      </c>
      <c r="B61" s="37">
        <v>64635.317721717503</v>
      </c>
      <c r="C61" s="50">
        <v>12120.281044599</v>
      </c>
      <c r="D61" s="51">
        <v>509.21872947030101</v>
      </c>
      <c r="E61" s="50">
        <v>0</v>
      </c>
      <c r="F61" s="18">
        <v>0</v>
      </c>
      <c r="G61" s="18">
        <v>14299.964671589199</v>
      </c>
      <c r="H61" s="18">
        <v>0</v>
      </c>
      <c r="I61" s="51">
        <v>14299.964671589199</v>
      </c>
      <c r="J61" s="37">
        <v>37705.853276059002</v>
      </c>
    </row>
    <row r="62" spans="1:10" ht="12" customHeight="1">
      <c r="A62" s="22" t="s">
        <v>65</v>
      </c>
      <c r="B62" s="36">
        <v>12779.192796662501</v>
      </c>
      <c r="C62" s="48">
        <v>530.06316765913505</v>
      </c>
      <c r="D62" s="49">
        <v>260.95454725969802</v>
      </c>
      <c r="E62" s="48">
        <v>0</v>
      </c>
      <c r="F62" s="35">
        <v>0</v>
      </c>
      <c r="G62" s="35">
        <v>0</v>
      </c>
      <c r="H62" s="35">
        <v>1283.4821003663001</v>
      </c>
      <c r="I62" s="49">
        <v>1283.4821003663001</v>
      </c>
      <c r="J62" s="36">
        <v>10704.692981377368</v>
      </c>
    </row>
    <row r="63" spans="1:10" ht="12" customHeight="1">
      <c r="A63" s="23" t="s">
        <v>66</v>
      </c>
      <c r="B63" s="37">
        <v>150401.965786569</v>
      </c>
      <c r="C63" s="50">
        <v>8002.5279083567202</v>
      </c>
      <c r="D63" s="51">
        <v>1130.1687129618899</v>
      </c>
      <c r="E63" s="50">
        <v>0</v>
      </c>
      <c r="F63" s="18">
        <v>0</v>
      </c>
      <c r="G63" s="18">
        <v>3952.1117089048398</v>
      </c>
      <c r="H63" s="18">
        <v>13634.7741987666</v>
      </c>
      <c r="I63" s="51">
        <v>17586.8859076714</v>
      </c>
      <c r="J63" s="37">
        <v>123682.38325757894</v>
      </c>
    </row>
    <row r="64" spans="1:10" ht="12" customHeight="1">
      <c r="A64" s="22" t="s">
        <v>67</v>
      </c>
      <c r="B64" s="36">
        <v>40377.267077989898</v>
      </c>
      <c r="C64" s="48">
        <v>2400.5319694459199</v>
      </c>
      <c r="D64" s="49">
        <v>668.211030930069</v>
      </c>
      <c r="E64" s="48">
        <v>18.203031104087199</v>
      </c>
      <c r="F64" s="35">
        <v>0</v>
      </c>
      <c r="G64" s="35">
        <v>1663.4654051858799</v>
      </c>
      <c r="H64" s="35">
        <v>3671.2718784859499</v>
      </c>
      <c r="I64" s="49">
        <v>5352.9403147759203</v>
      </c>
      <c r="J64" s="36">
        <v>31955.583762837992</v>
      </c>
    </row>
    <row r="65" spans="1:10" ht="12" customHeight="1">
      <c r="A65" s="23" t="s">
        <v>68</v>
      </c>
      <c r="B65" s="37">
        <v>40673.0787312834</v>
      </c>
      <c r="C65" s="50">
        <v>4818.1978973586902</v>
      </c>
      <c r="D65" s="51">
        <v>402.32457625464298</v>
      </c>
      <c r="E65" s="50">
        <v>0</v>
      </c>
      <c r="F65" s="18">
        <v>0</v>
      </c>
      <c r="G65" s="18">
        <v>4410.6259673803797</v>
      </c>
      <c r="H65" s="18">
        <v>2262.7002720576802</v>
      </c>
      <c r="I65" s="51">
        <v>6673.3262394380599</v>
      </c>
      <c r="J65" s="37">
        <v>28779.23001823201</v>
      </c>
    </row>
    <row r="66" spans="1:10" ht="12" customHeight="1">
      <c r="A66" s="22" t="s">
        <v>69</v>
      </c>
      <c r="B66" s="36">
        <v>61130.222923430199</v>
      </c>
      <c r="C66" s="48">
        <v>6063.47385342285</v>
      </c>
      <c r="D66" s="49">
        <v>1041.44860355115</v>
      </c>
      <c r="E66" s="48">
        <v>190.810596632255</v>
      </c>
      <c r="F66" s="35">
        <v>0</v>
      </c>
      <c r="G66" s="35">
        <v>1151.6545729469999</v>
      </c>
      <c r="H66" s="35">
        <v>1876.3121590359899</v>
      </c>
      <c r="I66" s="49">
        <v>3218.7773286152401</v>
      </c>
      <c r="J66" s="36">
        <v>50806.523137840952</v>
      </c>
    </row>
    <row r="67" spans="1:10" ht="12" customHeight="1">
      <c r="A67" s="23" t="s">
        <v>70</v>
      </c>
      <c r="B67" s="37">
        <v>43844.407354894502</v>
      </c>
      <c r="C67" s="50">
        <v>2474.81316462418</v>
      </c>
      <c r="D67" s="51">
        <v>613.24642103947201</v>
      </c>
      <c r="E67" s="50">
        <v>498.94696563521302</v>
      </c>
      <c r="F67" s="18">
        <v>0</v>
      </c>
      <c r="G67" s="18">
        <v>7.7747373937838997</v>
      </c>
      <c r="H67" s="18">
        <v>1360.29646908627</v>
      </c>
      <c r="I67" s="51">
        <v>1867.0181721152701</v>
      </c>
      <c r="J67" s="37">
        <v>38889.329597115575</v>
      </c>
    </row>
    <row r="68" spans="1:10" ht="12" customHeight="1">
      <c r="A68" s="22" t="s">
        <v>71</v>
      </c>
      <c r="B68" s="36">
        <v>38456.821384655901</v>
      </c>
      <c r="C68" s="48">
        <v>3346.68423907035</v>
      </c>
      <c r="D68" s="49">
        <v>600.44535001998599</v>
      </c>
      <c r="E68" s="48">
        <v>692.08868398356901</v>
      </c>
      <c r="F68" s="35">
        <v>0</v>
      </c>
      <c r="G68" s="35">
        <v>0</v>
      </c>
      <c r="H68" s="35">
        <v>1236.41964271038</v>
      </c>
      <c r="I68" s="49">
        <v>1928.50832669395</v>
      </c>
      <c r="J68" s="36">
        <v>32581.183468871612</v>
      </c>
    </row>
    <row r="69" spans="1:10" ht="12" customHeight="1">
      <c r="A69" s="23" t="s">
        <v>72</v>
      </c>
      <c r="B69" s="37">
        <v>84254.109812568699</v>
      </c>
      <c r="C69" s="50">
        <v>20305.886946740298</v>
      </c>
      <c r="D69" s="51">
        <v>846.40003169155705</v>
      </c>
      <c r="E69" s="50">
        <v>375.01955372023298</v>
      </c>
      <c r="F69" s="18">
        <v>0</v>
      </c>
      <c r="G69" s="18">
        <v>9693.3229795043899</v>
      </c>
      <c r="H69" s="18">
        <v>1267.2337752629901</v>
      </c>
      <c r="I69" s="51">
        <v>11335.5763084876</v>
      </c>
      <c r="J69" s="37">
        <v>51766.246525649236</v>
      </c>
    </row>
    <row r="70" spans="1:10" ht="12" customHeight="1">
      <c r="A70" s="22" t="s">
        <v>73</v>
      </c>
      <c r="B70" s="36">
        <v>19764.713288642499</v>
      </c>
      <c r="C70" s="48">
        <v>1769.40281220059</v>
      </c>
      <c r="D70" s="49">
        <v>0</v>
      </c>
      <c r="E70" s="48">
        <v>149.84443269480099</v>
      </c>
      <c r="F70" s="35">
        <v>0</v>
      </c>
      <c r="G70" s="35">
        <v>519.24300771815297</v>
      </c>
      <c r="H70" s="35">
        <v>529.00824818257297</v>
      </c>
      <c r="I70" s="49">
        <v>1198.09568859553</v>
      </c>
      <c r="J70" s="36">
        <v>16797.21478784638</v>
      </c>
    </row>
    <row r="71" spans="1:10" ht="12" customHeight="1">
      <c r="A71" s="23" t="s">
        <v>74</v>
      </c>
      <c r="B71" s="37">
        <v>58987.889469950198</v>
      </c>
      <c r="C71" s="50">
        <v>16603.944833177098</v>
      </c>
      <c r="D71" s="51">
        <v>497.34716377383802</v>
      </c>
      <c r="E71" s="50">
        <v>126.661118186561</v>
      </c>
      <c r="F71" s="18">
        <v>1518.7454158031501</v>
      </c>
      <c r="G71" s="18">
        <v>8069.2386612247201</v>
      </c>
      <c r="H71" s="18">
        <v>1078.5975227408901</v>
      </c>
      <c r="I71" s="51">
        <v>10793.2427179553</v>
      </c>
      <c r="J71" s="37">
        <v>31093.354755043943</v>
      </c>
    </row>
    <row r="72" spans="1:10" ht="12" customHeight="1">
      <c r="A72" s="22" t="s">
        <v>75</v>
      </c>
      <c r="B72" s="36">
        <v>17612.303308641302</v>
      </c>
      <c r="C72" s="48">
        <v>2550.8967126168</v>
      </c>
      <c r="D72" s="49">
        <v>204.45170190182401</v>
      </c>
      <c r="E72" s="48">
        <v>78.091003436533995</v>
      </c>
      <c r="F72" s="35">
        <v>134.89064620876599</v>
      </c>
      <c r="G72" s="35">
        <v>884.55573313206605</v>
      </c>
      <c r="H72" s="35">
        <v>492.50069466896701</v>
      </c>
      <c r="I72" s="49">
        <v>1590.0380774463299</v>
      </c>
      <c r="J72" s="36">
        <v>13266.916816676347</v>
      </c>
    </row>
    <row r="73" spans="1:10" ht="12" customHeight="1">
      <c r="A73" s="23" t="s">
        <v>76</v>
      </c>
      <c r="B73" s="37">
        <v>23414.266440138101</v>
      </c>
      <c r="C73" s="50">
        <v>2061.39168774585</v>
      </c>
      <c r="D73" s="51">
        <v>366.239367696697</v>
      </c>
      <c r="E73" s="50">
        <v>277.305917375756</v>
      </c>
      <c r="F73" s="18">
        <v>168.61605037726201</v>
      </c>
      <c r="G73" s="18">
        <v>215.439940159255</v>
      </c>
      <c r="H73" s="18">
        <v>691.14021782353996</v>
      </c>
      <c r="I73" s="51">
        <v>1352.5021257358101</v>
      </c>
      <c r="J73" s="37">
        <v>19634.133258959737</v>
      </c>
    </row>
    <row r="74" spans="1:10" ht="12" customHeight="1">
      <c r="A74" s="22" t="s">
        <v>77</v>
      </c>
      <c r="B74" s="36">
        <v>24471.677421526601</v>
      </c>
      <c r="C74" s="48">
        <v>2602.3325589237702</v>
      </c>
      <c r="D74" s="49">
        <v>331.09224853911797</v>
      </c>
      <c r="E74" s="48">
        <v>293.40768699316698</v>
      </c>
      <c r="F74" s="35">
        <v>368.46752276074301</v>
      </c>
      <c r="G74" s="35">
        <v>819.50990406980497</v>
      </c>
      <c r="H74" s="35">
        <v>753.63379241907205</v>
      </c>
      <c r="I74" s="49">
        <v>2235.0189062427899</v>
      </c>
      <c r="J74" s="36">
        <v>19303.233707820931</v>
      </c>
    </row>
    <row r="75" spans="1:10" ht="12" customHeight="1">
      <c r="A75" s="23" t="s">
        <v>78</v>
      </c>
      <c r="B75" s="37">
        <v>59429.3904297017</v>
      </c>
      <c r="C75" s="50">
        <v>6198.9692726133999</v>
      </c>
      <c r="D75" s="51">
        <v>895.55158939916396</v>
      </c>
      <c r="E75" s="50">
        <v>358.22332501933602</v>
      </c>
      <c r="F75" s="18">
        <v>673.08118642122804</v>
      </c>
      <c r="G75" s="18">
        <v>1577.9382154362299</v>
      </c>
      <c r="H75" s="18">
        <v>1723.3457906032399</v>
      </c>
      <c r="I75" s="51">
        <v>4332.5885174800296</v>
      </c>
      <c r="J75" s="37">
        <v>48002.281050209094</v>
      </c>
    </row>
    <row r="76" spans="1:10" ht="12" customHeight="1">
      <c r="A76" s="22" t="s">
        <v>79</v>
      </c>
      <c r="B76" s="36">
        <v>14865.3251366368</v>
      </c>
      <c r="C76" s="48">
        <v>1148.95039000112</v>
      </c>
      <c r="D76" s="49">
        <v>334.21933664936802</v>
      </c>
      <c r="E76" s="48">
        <v>4.0046668428991801</v>
      </c>
      <c r="F76" s="35">
        <v>0</v>
      </c>
      <c r="G76" s="35">
        <v>764.11538207941396</v>
      </c>
      <c r="H76" s="35">
        <v>419.37061194287799</v>
      </c>
      <c r="I76" s="49">
        <v>1187.49066086519</v>
      </c>
      <c r="J76" s="36">
        <v>12194.664749121122</v>
      </c>
    </row>
    <row r="77" spans="1:10" ht="12" customHeight="1">
      <c r="A77" s="23" t="s">
        <v>80</v>
      </c>
      <c r="B77" s="37">
        <v>59530.077360378396</v>
      </c>
      <c r="C77" s="50">
        <v>8170.1262508987002</v>
      </c>
      <c r="D77" s="51">
        <v>900.71396413528203</v>
      </c>
      <c r="E77" s="50">
        <v>196.25658238807301</v>
      </c>
      <c r="F77" s="18">
        <v>174.29265238055001</v>
      </c>
      <c r="G77" s="18">
        <v>3542.2260870264299</v>
      </c>
      <c r="H77" s="18">
        <v>1607.97034355903</v>
      </c>
      <c r="I77" s="51">
        <v>5520.7456653540803</v>
      </c>
      <c r="J77" s="37">
        <v>44938.491479990334</v>
      </c>
    </row>
    <row r="78" spans="1:10" ht="12" customHeight="1">
      <c r="A78" s="22" t="s">
        <v>81</v>
      </c>
      <c r="B78" s="36">
        <v>7290.86469700823</v>
      </c>
      <c r="C78" s="48">
        <v>11.174331682647599</v>
      </c>
      <c r="D78" s="49">
        <v>259.133760447437</v>
      </c>
      <c r="E78" s="48">
        <v>13.015167239422301</v>
      </c>
      <c r="F78" s="35">
        <v>0</v>
      </c>
      <c r="G78" s="35">
        <v>0</v>
      </c>
      <c r="H78" s="35">
        <v>168.16156233618199</v>
      </c>
      <c r="I78" s="49">
        <v>181.17672957560401</v>
      </c>
      <c r="J78" s="36">
        <v>6839.3798753025412</v>
      </c>
    </row>
    <row r="79" spans="1:10" ht="12" customHeight="1">
      <c r="A79" s="23" t="s">
        <v>82</v>
      </c>
      <c r="B79" s="37">
        <v>83832.916106072997</v>
      </c>
      <c r="C79" s="50">
        <v>7090.3228487255501</v>
      </c>
      <c r="D79" s="51">
        <v>1829.57901547543</v>
      </c>
      <c r="E79" s="50">
        <v>553.63442579736295</v>
      </c>
      <c r="F79" s="18">
        <v>159.50272820100199</v>
      </c>
      <c r="G79" s="18">
        <v>1147.5907718855201</v>
      </c>
      <c r="H79" s="18">
        <v>2748.7552471550098</v>
      </c>
      <c r="I79" s="51">
        <v>4609.4831730388996</v>
      </c>
      <c r="J79" s="37">
        <v>70303.531068833108</v>
      </c>
    </row>
    <row r="80" spans="1:10" ht="12" customHeight="1">
      <c r="A80" s="22" t="s">
        <v>83</v>
      </c>
      <c r="B80" s="36">
        <v>38029.5480871127</v>
      </c>
      <c r="C80" s="48">
        <v>4153.5936933024996</v>
      </c>
      <c r="D80" s="49">
        <v>570.78720602132501</v>
      </c>
      <c r="E80" s="48">
        <v>93.168574100049398</v>
      </c>
      <c r="F80" s="35">
        <v>60.879079526844897</v>
      </c>
      <c r="G80" s="35">
        <v>572.26278534337803</v>
      </c>
      <c r="H80" s="35">
        <v>978.65127161136604</v>
      </c>
      <c r="I80" s="49">
        <v>1704.9617105816401</v>
      </c>
      <c r="J80" s="36">
        <v>31600.205477207241</v>
      </c>
    </row>
    <row r="81" spans="1:10" ht="12" customHeight="1">
      <c r="A81" s="23" t="s">
        <v>84</v>
      </c>
      <c r="B81" s="37">
        <v>6312.2081521956998</v>
      </c>
      <c r="C81" s="50">
        <v>1473.5572083217701</v>
      </c>
      <c r="D81" s="51">
        <v>105.230160299977</v>
      </c>
      <c r="E81" s="50">
        <v>8.0093336857983495</v>
      </c>
      <c r="F81" s="18">
        <v>26.694500177368699</v>
      </c>
      <c r="G81" s="18">
        <v>49.947274963205103</v>
      </c>
      <c r="H81" s="18">
        <v>206.79638591717799</v>
      </c>
      <c r="I81" s="51">
        <v>291.44749474355001</v>
      </c>
      <c r="J81" s="37">
        <v>4441.9732888304034</v>
      </c>
    </row>
    <row r="82" spans="1:10" ht="12" customHeight="1">
      <c r="A82" s="22" t="s">
        <v>85</v>
      </c>
      <c r="B82" s="36">
        <v>94071.080249558698</v>
      </c>
      <c r="C82" s="48">
        <v>11253.738692840599</v>
      </c>
      <c r="D82" s="49">
        <v>1071.78176006439</v>
      </c>
      <c r="E82" s="48">
        <v>621.46070640254095</v>
      </c>
      <c r="F82" s="35">
        <v>969.21764327698304</v>
      </c>
      <c r="G82" s="35">
        <v>2969.0541671016899</v>
      </c>
      <c r="H82" s="35">
        <v>2681.0389026984399</v>
      </c>
      <c r="I82" s="49">
        <v>7240.7714194796499</v>
      </c>
      <c r="J82" s="36">
        <v>74504.78837717406</v>
      </c>
    </row>
    <row r="83" spans="1:10" ht="12" customHeight="1">
      <c r="A83" s="23" t="s">
        <v>86</v>
      </c>
      <c r="B83" s="37">
        <v>177646.98090235001</v>
      </c>
      <c r="C83" s="50">
        <v>15935.5876706646</v>
      </c>
      <c r="D83" s="51">
        <v>1561.37839360156</v>
      </c>
      <c r="E83" s="50">
        <v>2398.79543889661</v>
      </c>
      <c r="F83" s="18">
        <v>530.08974484156897</v>
      </c>
      <c r="G83" s="18">
        <v>2034.92137501399</v>
      </c>
      <c r="H83" s="18">
        <v>6899.7342058682398</v>
      </c>
      <c r="I83" s="51">
        <v>11863.5407646204</v>
      </c>
      <c r="J83" s="37">
        <v>148286.47407346344</v>
      </c>
    </row>
    <row r="84" spans="1:10" ht="12" customHeight="1">
      <c r="A84" s="22" t="s">
        <v>87</v>
      </c>
      <c r="B84" s="36">
        <v>29675.295684031498</v>
      </c>
      <c r="C84" s="48">
        <v>7543.2435361298003</v>
      </c>
      <c r="D84" s="49">
        <v>312.284364780918</v>
      </c>
      <c r="E84" s="48">
        <v>207.73212069540801</v>
      </c>
      <c r="F84" s="35">
        <v>891.06908712412303</v>
      </c>
      <c r="G84" s="35">
        <v>3640.4671998785702</v>
      </c>
      <c r="H84" s="35">
        <v>603.65073067338801</v>
      </c>
      <c r="I84" s="49">
        <v>5342.9191383714897</v>
      </c>
      <c r="J84" s="36">
        <v>16476.848644749291</v>
      </c>
    </row>
    <row r="85" spans="1:10" ht="12" customHeight="1">
      <c r="A85" s="23" t="s">
        <v>88</v>
      </c>
      <c r="B85" s="37">
        <v>41870.180646818699</v>
      </c>
      <c r="C85" s="50">
        <v>7228.6436265729399</v>
      </c>
      <c r="D85" s="51">
        <v>476.027553589891</v>
      </c>
      <c r="E85" s="50">
        <v>413.28161818719502</v>
      </c>
      <c r="F85" s="18">
        <v>950.46324016941696</v>
      </c>
      <c r="G85" s="18">
        <v>1877.2888957826301</v>
      </c>
      <c r="H85" s="18">
        <v>1075.5915212217101</v>
      </c>
      <c r="I85" s="51">
        <v>4316.6252753609497</v>
      </c>
      <c r="J85" s="37">
        <v>29848.88419129491</v>
      </c>
    </row>
    <row r="86" spans="1:10" ht="12" customHeight="1">
      <c r="A86" s="22" t="s">
        <v>89</v>
      </c>
      <c r="B86" s="36">
        <v>59255.021416678901</v>
      </c>
      <c r="C86" s="48">
        <v>6644.8147711668898</v>
      </c>
      <c r="D86" s="49">
        <v>753.66712162570798</v>
      </c>
      <c r="E86" s="48">
        <v>996.77123426911805</v>
      </c>
      <c r="F86" s="35">
        <v>738.861783500059</v>
      </c>
      <c r="G86" s="35">
        <v>1753.9841548299501</v>
      </c>
      <c r="H86" s="35">
        <v>1821.9882895624601</v>
      </c>
      <c r="I86" s="49">
        <v>5311.6054621615904</v>
      </c>
      <c r="J86" s="36">
        <v>46544.934061724707</v>
      </c>
    </row>
    <row r="87" spans="1:10" ht="12" customHeight="1">
      <c r="A87" s="23" t="s">
        <v>90</v>
      </c>
      <c r="B87" s="37">
        <v>66324.154008120197</v>
      </c>
      <c r="C87" s="50">
        <v>12133.1679625294</v>
      </c>
      <c r="D87" s="51">
        <v>834.97664232188299</v>
      </c>
      <c r="E87" s="50">
        <v>881.07027388941901</v>
      </c>
      <c r="F87" s="18">
        <v>1878.63885083583</v>
      </c>
      <c r="G87" s="18">
        <v>3627.6504423320298</v>
      </c>
      <c r="H87" s="18">
        <v>2014.25734760919</v>
      </c>
      <c r="I87" s="51">
        <v>8401.6169146664706</v>
      </c>
      <c r="J87" s="37">
        <v>44954.392488602447</v>
      </c>
    </row>
    <row r="88" spans="1:10" ht="12" customHeight="1">
      <c r="A88" s="22" t="s">
        <v>91</v>
      </c>
      <c r="B88" s="36">
        <v>43359.351234641297</v>
      </c>
      <c r="C88" s="48">
        <v>13304.3776987575</v>
      </c>
      <c r="D88" s="49">
        <v>432.672049594302</v>
      </c>
      <c r="E88" s="48">
        <v>643.585824342043</v>
      </c>
      <c r="F88" s="35">
        <v>451.034631097442</v>
      </c>
      <c r="G88" s="35">
        <v>2789.9777348193002</v>
      </c>
      <c r="H88" s="35">
        <v>835.31631666228304</v>
      </c>
      <c r="I88" s="49">
        <v>4719.9145069210699</v>
      </c>
      <c r="J88" s="36">
        <v>24902.386979368428</v>
      </c>
    </row>
    <row r="89" spans="1:10" ht="12" customHeight="1">
      <c r="A89" s="23" t="s">
        <v>92</v>
      </c>
      <c r="B89" s="37">
        <v>151479.037996236</v>
      </c>
      <c r="C89" s="50">
        <v>28495.939534646401</v>
      </c>
      <c r="D89" s="51">
        <v>2050.9625026611802</v>
      </c>
      <c r="E89" s="50">
        <v>1623.6172169829499</v>
      </c>
      <c r="F89" s="18">
        <v>4807.4855619725404</v>
      </c>
      <c r="G89" s="18">
        <v>10349.721671159699</v>
      </c>
      <c r="H89" s="18">
        <v>4091.42256094096</v>
      </c>
      <c r="I89" s="51">
        <v>20872.247011056101</v>
      </c>
      <c r="J89" s="37">
        <v>100059.88894787227</v>
      </c>
    </row>
    <row r="90" spans="1:10" ht="12" customHeight="1">
      <c r="A90" s="22" t="s">
        <v>93</v>
      </c>
      <c r="B90" s="36">
        <v>43196.834024303796</v>
      </c>
      <c r="C90" s="48">
        <v>5953.9728175891296</v>
      </c>
      <c r="D90" s="49">
        <v>0</v>
      </c>
      <c r="E90" s="48">
        <v>80.871351952462504</v>
      </c>
      <c r="F90" s="35">
        <v>123.138216170059</v>
      </c>
      <c r="G90" s="35">
        <v>634.76902851070304</v>
      </c>
      <c r="H90" s="35">
        <v>1552.7748493066499</v>
      </c>
      <c r="I90" s="49">
        <v>2391.55344593987</v>
      </c>
      <c r="J90" s="36">
        <v>34851.307760774798</v>
      </c>
    </row>
    <row r="91" spans="1:10" ht="12" customHeight="1">
      <c r="A91" s="23" t="s">
        <v>94</v>
      </c>
      <c r="B91" s="37">
        <v>83689.034387650696</v>
      </c>
      <c r="C91" s="50">
        <v>10098.3547575223</v>
      </c>
      <c r="D91" s="51">
        <v>654.13117391522997</v>
      </c>
      <c r="E91" s="50">
        <v>733.55040620620298</v>
      </c>
      <c r="F91" s="18">
        <v>811.85199006765697</v>
      </c>
      <c r="G91" s="18">
        <v>618.17394355469503</v>
      </c>
      <c r="H91" s="18">
        <v>2795.0884980204301</v>
      </c>
      <c r="I91" s="51">
        <v>4958.6648378489899</v>
      </c>
      <c r="J91" s="37">
        <v>67977.883618364169</v>
      </c>
    </row>
    <row r="92" spans="1:10" ht="12" customHeight="1">
      <c r="A92" s="22" t="s">
        <v>95</v>
      </c>
      <c r="B92" s="36">
        <v>54831.983552479403</v>
      </c>
      <c r="C92" s="48">
        <v>6041.7761887011302</v>
      </c>
      <c r="D92" s="49">
        <v>419.68149495089801</v>
      </c>
      <c r="E92" s="48">
        <v>172.33197479689099</v>
      </c>
      <c r="F92" s="35">
        <v>1523.2324378436299</v>
      </c>
      <c r="G92" s="35">
        <v>1688.17430635909</v>
      </c>
      <c r="H92" s="35">
        <v>782.41367375259802</v>
      </c>
      <c r="I92" s="49">
        <v>4166.1523927522103</v>
      </c>
      <c r="J92" s="36">
        <v>44204.373476075161</v>
      </c>
    </row>
    <row r="93" spans="1:10" ht="12" customHeight="1">
      <c r="A93" s="23" t="s">
        <v>96</v>
      </c>
      <c r="B93" s="37">
        <v>74546.001689682496</v>
      </c>
      <c r="C93" s="50">
        <v>22846.115020050202</v>
      </c>
      <c r="D93" s="51">
        <v>669.43808504425397</v>
      </c>
      <c r="E93" s="50">
        <v>438.41806764926901</v>
      </c>
      <c r="F93" s="18">
        <v>772.99393752657204</v>
      </c>
      <c r="G93" s="18">
        <v>5777.76674483022</v>
      </c>
      <c r="H93" s="18">
        <v>1249.24376664786</v>
      </c>
      <c r="I93" s="51">
        <v>8238.42251665392</v>
      </c>
      <c r="J93" s="37">
        <v>42792.026067934123</v>
      </c>
    </row>
    <row r="94" spans="1:10" s="1" customFormat="1" ht="12" customHeight="1">
      <c r="A94" s="21" t="s">
        <v>238</v>
      </c>
      <c r="B94" s="80">
        <f>B95</f>
        <v>392075.15264585702</v>
      </c>
      <c r="C94" s="81">
        <f t="shared" ref="C94:J94" si="3">C95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20703.3394319539</v>
      </c>
      <c r="I94" s="82">
        <f t="shared" si="3"/>
        <v>20703.3394319539</v>
      </c>
      <c r="J94" s="80">
        <f t="shared" si="3"/>
        <v>371371.81321390311</v>
      </c>
    </row>
    <row r="95" spans="1:10" ht="12" customHeight="1">
      <c r="A95" s="114" t="s">
        <v>97</v>
      </c>
      <c r="B95" s="37">
        <v>392075.15264585702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20703.3394319539</v>
      </c>
      <c r="I95" s="51">
        <v>20703.3394319539</v>
      </c>
      <c r="J95" s="37">
        <v>371371.81321390311</v>
      </c>
    </row>
    <row r="96" spans="1:10" s="1" customFormat="1" ht="12" customHeight="1">
      <c r="A96" s="24" t="s">
        <v>239</v>
      </c>
      <c r="B96" s="68">
        <f t="shared" ref="B96:J96" si="4">SUM(B97,B105,B111,B118)</f>
        <v>3015406.364417797</v>
      </c>
      <c r="C96" s="69">
        <f t="shared" si="4"/>
        <v>-456985.31017565326</v>
      </c>
      <c r="D96" s="70">
        <f t="shared" si="4"/>
        <v>-43341.979874188728</v>
      </c>
      <c r="E96" s="69">
        <f t="shared" si="4"/>
        <v>0</v>
      </c>
      <c r="F96" s="71">
        <f t="shared" si="4"/>
        <v>0</v>
      </c>
      <c r="G96" s="71">
        <f t="shared" si="4"/>
        <v>72166.818293287623</v>
      </c>
      <c r="H96" s="71">
        <f t="shared" si="4"/>
        <v>91830.517996388633</v>
      </c>
      <c r="I96" s="70">
        <f t="shared" si="4"/>
        <v>163997.33628967626</v>
      </c>
      <c r="J96" s="68">
        <f t="shared" si="4"/>
        <v>3351736.3181779627</v>
      </c>
    </row>
    <row r="97" spans="1:10" ht="12" customHeight="1">
      <c r="A97" s="21" t="s">
        <v>229</v>
      </c>
      <c r="B97" s="72">
        <f>SUM(B99:B104)</f>
        <v>1000729.1320336706</v>
      </c>
      <c r="C97" s="73">
        <f t="shared" ref="C97:J97" si="5">SUM(C99:C104)</f>
        <v>-465037.08975134097</v>
      </c>
      <c r="D97" s="74">
        <f t="shared" si="5"/>
        <v>0</v>
      </c>
      <c r="E97" s="73">
        <f t="shared" si="5"/>
        <v>0</v>
      </c>
      <c r="F97" s="75">
        <f t="shared" si="5"/>
        <v>0</v>
      </c>
      <c r="G97" s="75">
        <f t="shared" si="5"/>
        <v>0</v>
      </c>
      <c r="H97" s="75">
        <f t="shared" si="5"/>
        <v>1916.2739252187</v>
      </c>
      <c r="I97" s="74">
        <f t="shared" si="5"/>
        <v>1916.2739252187</v>
      </c>
      <c r="J97" s="72">
        <f t="shared" si="5"/>
        <v>1463849.947859793</v>
      </c>
    </row>
    <row r="98" spans="1:10" ht="12" customHeight="1">
      <c r="A98" s="115" t="s">
        <v>226</v>
      </c>
      <c r="B98" s="104">
        <f>B97/B$96</f>
        <v>0.33187206336181074</v>
      </c>
      <c r="C98" s="105">
        <f>C97/C$96</f>
        <v>1.0176193400452913</v>
      </c>
      <c r="D98" s="106">
        <f>D97/D$96</f>
        <v>0</v>
      </c>
      <c r="E98" s="105">
        <v>0</v>
      </c>
      <c r="F98" s="19">
        <v>0</v>
      </c>
      <c r="G98" s="19">
        <f>G97/G$96</f>
        <v>0</v>
      </c>
      <c r="H98" s="19">
        <f>H97/H$96</f>
        <v>2.0867506434996481E-2</v>
      </c>
      <c r="I98" s="106">
        <f>I97/I$96</f>
        <v>1.1684786890891292E-2</v>
      </c>
      <c r="J98" s="104">
        <f>J97/J$96</f>
        <v>0.43674376767667583</v>
      </c>
    </row>
    <row r="99" spans="1:10" ht="12" customHeight="1">
      <c r="A99" s="22" t="s">
        <v>98</v>
      </c>
      <c r="B99" s="36">
        <v>70918.955062569497</v>
      </c>
      <c r="C99" s="48">
        <v>-465037.08975134097</v>
      </c>
      <c r="D99" s="49">
        <v>0</v>
      </c>
      <c r="E99" s="48">
        <v>0</v>
      </c>
      <c r="F99" s="35">
        <v>0</v>
      </c>
      <c r="G99" s="35">
        <v>0</v>
      </c>
      <c r="H99" s="35">
        <v>1202.39033487496</v>
      </c>
      <c r="I99" s="49">
        <v>1202.39033487496</v>
      </c>
      <c r="J99" s="36">
        <v>534753.65447903553</v>
      </c>
    </row>
    <row r="100" spans="1:10" ht="12" customHeight="1">
      <c r="A100" s="23" t="s">
        <v>105</v>
      </c>
      <c r="B100" s="37">
        <v>199961.36154712699</v>
      </c>
      <c r="C100" s="50">
        <v>0</v>
      </c>
      <c r="D100" s="51">
        <v>0</v>
      </c>
      <c r="E100" s="50">
        <v>0</v>
      </c>
      <c r="F100" s="18">
        <v>0</v>
      </c>
      <c r="G100" s="18">
        <v>0</v>
      </c>
      <c r="H100" s="18">
        <v>0</v>
      </c>
      <c r="I100" s="51">
        <v>0</v>
      </c>
      <c r="J100" s="37">
        <v>199961.36154712699</v>
      </c>
    </row>
    <row r="101" spans="1:10" ht="12" customHeight="1">
      <c r="A101" s="22" t="s">
        <v>104</v>
      </c>
      <c r="B101" s="36">
        <v>106380.24360673199</v>
      </c>
      <c r="C101" s="48">
        <v>0</v>
      </c>
      <c r="D101" s="49">
        <v>0</v>
      </c>
      <c r="E101" s="48">
        <v>0</v>
      </c>
      <c r="F101" s="35">
        <v>0</v>
      </c>
      <c r="G101" s="35">
        <v>0</v>
      </c>
      <c r="H101" s="35">
        <v>713.88359034374002</v>
      </c>
      <c r="I101" s="49">
        <v>713.88359034374002</v>
      </c>
      <c r="J101" s="36">
        <v>105666.36001638825</v>
      </c>
    </row>
    <row r="102" spans="1:10" ht="12" customHeight="1">
      <c r="A102" s="23" t="s">
        <v>114</v>
      </c>
      <c r="B102" s="37">
        <v>131337.33038461901</v>
      </c>
      <c r="C102" s="50">
        <v>0</v>
      </c>
      <c r="D102" s="51">
        <v>0</v>
      </c>
      <c r="E102" s="50">
        <v>0</v>
      </c>
      <c r="F102" s="18">
        <v>0</v>
      </c>
      <c r="G102" s="18">
        <v>0</v>
      </c>
      <c r="H102" s="18">
        <v>0</v>
      </c>
      <c r="I102" s="51">
        <v>0</v>
      </c>
      <c r="J102" s="37">
        <v>131337.33038461901</v>
      </c>
    </row>
    <row r="103" spans="1:10" ht="12" customHeight="1">
      <c r="A103" s="22" t="s">
        <v>115</v>
      </c>
      <c r="B103" s="36">
        <v>87562.549533963102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0</v>
      </c>
      <c r="I103" s="49">
        <v>0</v>
      </c>
      <c r="J103" s="36">
        <v>87562.549533963102</v>
      </c>
    </row>
    <row r="104" spans="1:10" ht="12" customHeight="1">
      <c r="A104" s="23" t="s">
        <v>116</v>
      </c>
      <c r="B104" s="37">
        <v>404568.69189865998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404568.69189865998</v>
      </c>
    </row>
    <row r="105" spans="1:10" ht="12" customHeight="1">
      <c r="A105" s="21" t="s">
        <v>228</v>
      </c>
      <c r="B105" s="80">
        <f t="shared" ref="B105:J105" si="6">SUM(B107:B110)</f>
        <v>295553.35385237337</v>
      </c>
      <c r="C105" s="81">
        <f t="shared" si="6"/>
        <v>1461.8545439768982</v>
      </c>
      <c r="D105" s="82">
        <f t="shared" si="6"/>
        <v>-43381.867292976698</v>
      </c>
      <c r="E105" s="81">
        <f t="shared" si="6"/>
        <v>0</v>
      </c>
      <c r="F105" s="83">
        <f t="shared" si="6"/>
        <v>0</v>
      </c>
      <c r="G105" s="83">
        <f t="shared" si="6"/>
        <v>11127.896272960952</v>
      </c>
      <c r="H105" s="83">
        <f t="shared" si="6"/>
        <v>9541.329335377357</v>
      </c>
      <c r="I105" s="82">
        <f t="shared" si="6"/>
        <v>26006.83807765209</v>
      </c>
      <c r="J105" s="80">
        <f t="shared" si="6"/>
        <v>310073.74850526836</v>
      </c>
    </row>
    <row r="106" spans="1:10" ht="12" customHeight="1">
      <c r="A106" s="115" t="s">
        <v>226</v>
      </c>
      <c r="B106" s="104">
        <f>B105/B$96</f>
        <v>9.8014435911505313E-2</v>
      </c>
      <c r="C106" s="105">
        <f>C105/C$96</f>
        <v>-3.1989092678165066E-3</v>
      </c>
      <c r="D106" s="106">
        <f>D105/D$96</f>
        <v>1.0009202952634779</v>
      </c>
      <c r="E106" s="105">
        <v>0</v>
      </c>
      <c r="F106" s="19">
        <v>0</v>
      </c>
      <c r="G106" s="19">
        <f>G105/G$96</f>
        <v>0.15419685301542496</v>
      </c>
      <c r="H106" s="19">
        <f>H105/H$96</f>
        <v>0.10390150838256824</v>
      </c>
      <c r="I106" s="106">
        <f>I105/I$96</f>
        <v>0.15858085665315308</v>
      </c>
      <c r="J106" s="104">
        <f>J105/J$96</f>
        <v>9.2511378900422436E-2</v>
      </c>
    </row>
    <row r="107" spans="1:10" ht="12" customHeight="1">
      <c r="A107" s="22" t="s">
        <v>99</v>
      </c>
      <c r="B107" s="36">
        <v>153424.97833760499</v>
      </c>
      <c r="C107" s="48">
        <v>0</v>
      </c>
      <c r="D107" s="49">
        <v>-43381.867292976698</v>
      </c>
      <c r="E107" s="48">
        <v>0</v>
      </c>
      <c r="F107" s="35">
        <v>0</v>
      </c>
      <c r="G107" s="35">
        <v>2056.0655858939899</v>
      </c>
      <c r="H107" s="35">
        <v>9218.5200858684093</v>
      </c>
      <c r="I107" s="49">
        <v>11274.585671762399</v>
      </c>
      <c r="J107" s="36">
        <v>185532.25995881931</v>
      </c>
    </row>
    <row r="108" spans="1:10" ht="12" customHeight="1">
      <c r="A108" s="23" t="s">
        <v>100</v>
      </c>
      <c r="B108" s="37">
        <v>83098.041083385906</v>
      </c>
      <c r="C108" s="50">
        <v>0</v>
      </c>
      <c r="D108" s="51">
        <v>0</v>
      </c>
      <c r="E108" s="50">
        <v>0</v>
      </c>
      <c r="F108" s="18">
        <v>0</v>
      </c>
      <c r="G108" s="18">
        <v>8899.6050812643607</v>
      </c>
      <c r="H108" s="18">
        <v>1812.06885620456</v>
      </c>
      <c r="I108" s="51">
        <v>10711.6739374689</v>
      </c>
      <c r="J108" s="37">
        <v>72386.367145916985</v>
      </c>
    </row>
    <row r="109" spans="1:10" ht="12" customHeight="1">
      <c r="A109" s="22" t="s">
        <v>101</v>
      </c>
      <c r="B109" s="36">
        <v>14698.6719183523</v>
      </c>
      <c r="C109" s="48">
        <v>0</v>
      </c>
      <c r="D109" s="49">
        <v>0</v>
      </c>
      <c r="E109" s="48">
        <v>0</v>
      </c>
      <c r="F109" s="35">
        <v>0</v>
      </c>
      <c r="G109" s="35">
        <v>0</v>
      </c>
      <c r="H109" s="35">
        <v>1027.9984140787601</v>
      </c>
      <c r="I109" s="49">
        <v>1027.9984140787601</v>
      </c>
      <c r="J109" s="36">
        <v>13670.67350427354</v>
      </c>
    </row>
    <row r="110" spans="1:10" ht="12" customHeight="1">
      <c r="A110" s="23" t="s">
        <v>185</v>
      </c>
      <c r="B110" s="37">
        <v>44331.662513030176</v>
      </c>
      <c r="C110" s="50">
        <v>1461.8545439768982</v>
      </c>
      <c r="D110" s="51">
        <v>0</v>
      </c>
      <c r="E110" s="50">
        <v>0</v>
      </c>
      <c r="F110" s="18">
        <v>0</v>
      </c>
      <c r="G110" s="18">
        <v>172.2256058026023</v>
      </c>
      <c r="H110" s="18">
        <v>-2517.2580207743727</v>
      </c>
      <c r="I110" s="51">
        <v>2992.5800543420296</v>
      </c>
      <c r="J110" s="37">
        <v>38484.447896258578</v>
      </c>
    </row>
    <row r="111" spans="1:10" ht="12" customHeight="1">
      <c r="A111" s="21" t="s">
        <v>227</v>
      </c>
      <c r="B111" s="80">
        <f t="shared" ref="B111:J111" si="7">SUM(B113:B117)</f>
        <v>1204534.4061784823</v>
      </c>
      <c r="C111" s="81">
        <f t="shared" si="7"/>
        <v>6589.9250317108217</v>
      </c>
      <c r="D111" s="82">
        <f t="shared" si="7"/>
        <v>39.887418787970901</v>
      </c>
      <c r="E111" s="81">
        <f t="shared" si="7"/>
        <v>0</v>
      </c>
      <c r="F111" s="83">
        <f t="shared" si="7"/>
        <v>0</v>
      </c>
      <c r="G111" s="83">
        <f t="shared" si="7"/>
        <v>51915.575666482298</v>
      </c>
      <c r="H111" s="83">
        <f t="shared" si="7"/>
        <v>68312.647536068398</v>
      </c>
      <c r="I111" s="82">
        <f t="shared" si="7"/>
        <v>114890.61073323687</v>
      </c>
      <c r="J111" s="80">
        <f t="shared" si="7"/>
        <v>1084406.7630131994</v>
      </c>
    </row>
    <row r="112" spans="1:10" ht="12" customHeight="1">
      <c r="A112" s="115" t="s">
        <v>226</v>
      </c>
      <c r="B112" s="104">
        <f>B111/B$96</f>
        <v>0.39946005964308867</v>
      </c>
      <c r="C112" s="105">
        <f>C111/C$96</f>
        <v>-1.442043077747472E-2</v>
      </c>
      <c r="D112" s="106">
        <f>D111/D$96</f>
        <v>-9.2029526347791257E-4</v>
      </c>
      <c r="E112" s="105">
        <v>0</v>
      </c>
      <c r="F112" s="19">
        <v>0</v>
      </c>
      <c r="G112" s="19">
        <f>G111/G$96</f>
        <v>0.71938290885287748</v>
      </c>
      <c r="H112" s="19">
        <f>H111/H$96</f>
        <v>0.74389918544023559</v>
      </c>
      <c r="I112" s="106">
        <f>I111/I$96</f>
        <v>0.70056388312490725</v>
      </c>
      <c r="J112" s="104">
        <f>J111/J$96</f>
        <v>0.32353582145826248</v>
      </c>
    </row>
    <row r="113" spans="1:10" ht="12" customHeight="1">
      <c r="A113" s="22" t="s">
        <v>102</v>
      </c>
      <c r="B113" s="36">
        <v>290076.71409747202</v>
      </c>
      <c r="C113" s="48">
        <v>5792.6441320542299</v>
      </c>
      <c r="D113" s="49">
        <v>39.887418787970901</v>
      </c>
      <c r="E113" s="48">
        <v>0</v>
      </c>
      <c r="F113" s="35">
        <v>0</v>
      </c>
      <c r="G113" s="35">
        <v>25030.446424427199</v>
      </c>
      <c r="H113" s="35">
        <v>9182.3639947122992</v>
      </c>
      <c r="I113" s="49">
        <v>34212.810419139503</v>
      </c>
      <c r="J113" s="36">
        <v>250031.37212749029</v>
      </c>
    </row>
    <row r="114" spans="1:10" ht="12" customHeight="1">
      <c r="A114" s="23" t="s">
        <v>103</v>
      </c>
      <c r="B114" s="37">
        <v>338272.02698241</v>
      </c>
      <c r="C114" s="50">
        <v>0</v>
      </c>
      <c r="D114" s="51">
        <v>0</v>
      </c>
      <c r="E114" s="50">
        <v>0</v>
      </c>
      <c r="F114" s="18">
        <v>0</v>
      </c>
      <c r="G114" s="18">
        <v>0</v>
      </c>
      <c r="H114" s="18">
        <v>26120.805585456499</v>
      </c>
      <c r="I114" s="51">
        <v>26120.805585456499</v>
      </c>
      <c r="J114" s="37">
        <v>312151.22139695351</v>
      </c>
    </row>
    <row r="115" spans="1:10" ht="12" customHeight="1">
      <c r="A115" s="22" t="s">
        <v>184</v>
      </c>
      <c r="B115" s="36">
        <v>162117.56925496884</v>
      </c>
      <c r="C115" s="48">
        <v>797.28089965659183</v>
      </c>
      <c r="D115" s="49">
        <v>0</v>
      </c>
      <c r="E115" s="48">
        <v>0</v>
      </c>
      <c r="F115" s="35">
        <v>0</v>
      </c>
      <c r="G115" s="35">
        <v>26885.129242055096</v>
      </c>
      <c r="H115" s="35">
        <v>9697.8693165227032</v>
      </c>
      <c r="I115" s="49">
        <v>31245.386089263964</v>
      </c>
      <c r="J115" s="36">
        <v>131467.68228450092</v>
      </c>
    </row>
    <row r="116" spans="1:10" ht="12" customHeight="1">
      <c r="A116" s="22" t="s">
        <v>106</v>
      </c>
      <c r="B116" s="36">
        <v>18412.0853952937</v>
      </c>
      <c r="C116" s="48">
        <v>0</v>
      </c>
      <c r="D116" s="49">
        <v>0</v>
      </c>
      <c r="E116" s="48">
        <v>0</v>
      </c>
      <c r="F116" s="35">
        <v>0</v>
      </c>
      <c r="G116" s="35">
        <v>0</v>
      </c>
      <c r="H116" s="35">
        <v>842.04834779650503</v>
      </c>
      <c r="I116" s="49">
        <v>842.04834779650503</v>
      </c>
      <c r="J116" s="36">
        <v>17570.037047497193</v>
      </c>
    </row>
    <row r="117" spans="1:10" ht="12" customHeight="1">
      <c r="A117" s="23" t="s">
        <v>108</v>
      </c>
      <c r="B117" s="37">
        <v>395656.010448338</v>
      </c>
      <c r="C117" s="50">
        <v>0</v>
      </c>
      <c r="D117" s="51">
        <v>0</v>
      </c>
      <c r="E117" s="50">
        <v>0</v>
      </c>
      <c r="F117" s="18">
        <v>0</v>
      </c>
      <c r="G117" s="18">
        <v>0</v>
      </c>
      <c r="H117" s="18">
        <v>22469.560291580401</v>
      </c>
      <c r="I117" s="51">
        <v>22469.560291580401</v>
      </c>
      <c r="J117" s="37">
        <v>373186.45015675761</v>
      </c>
    </row>
    <row r="118" spans="1:10" ht="12" customHeight="1">
      <c r="A118" s="21" t="s">
        <v>225</v>
      </c>
      <c r="B118" s="80">
        <f>SUM(B120:B125)</f>
        <v>514589.47235327063</v>
      </c>
      <c r="C118" s="81">
        <f t="shared" ref="C118:J118" si="8">SUM(C120:C125)</f>
        <v>0</v>
      </c>
      <c r="D118" s="82">
        <f t="shared" si="8"/>
        <v>0</v>
      </c>
      <c r="E118" s="81">
        <f t="shared" si="8"/>
        <v>0</v>
      </c>
      <c r="F118" s="83">
        <f t="shared" si="8"/>
        <v>0</v>
      </c>
      <c r="G118" s="83">
        <f t="shared" si="8"/>
        <v>9123.3463538443702</v>
      </c>
      <c r="H118" s="83">
        <f t="shared" si="8"/>
        <v>12060.267199724189</v>
      </c>
      <c r="I118" s="82">
        <f t="shared" si="8"/>
        <v>21183.613553568612</v>
      </c>
      <c r="J118" s="80">
        <f t="shared" si="8"/>
        <v>493405.85879970208</v>
      </c>
    </row>
    <row r="119" spans="1:10" ht="12" customHeight="1">
      <c r="A119" s="115" t="s">
        <v>226</v>
      </c>
      <c r="B119" s="104">
        <f>B118/B$96</f>
        <v>0.17065344108359523</v>
      </c>
      <c r="C119" s="105">
        <f t="shared" ref="C119:J119" si="9">C118/C$96</f>
        <v>0</v>
      </c>
      <c r="D119" s="106">
        <f t="shared" si="9"/>
        <v>0</v>
      </c>
      <c r="E119" s="105">
        <v>0</v>
      </c>
      <c r="F119" s="19">
        <v>0</v>
      </c>
      <c r="G119" s="19">
        <f t="shared" si="9"/>
        <v>0.12642023813169759</v>
      </c>
      <c r="H119" s="19">
        <f t="shared" si="9"/>
        <v>0.13133179974219983</v>
      </c>
      <c r="I119" s="106">
        <f t="shared" si="9"/>
        <v>0.12917047333104845</v>
      </c>
      <c r="J119" s="104">
        <f t="shared" si="9"/>
        <v>0.14720903196463928</v>
      </c>
    </row>
    <row r="120" spans="1:10" ht="12" customHeight="1">
      <c r="A120" s="22" t="s">
        <v>109</v>
      </c>
      <c r="B120" s="36">
        <v>53629.067274917601</v>
      </c>
      <c r="C120" s="48">
        <v>0</v>
      </c>
      <c r="D120" s="49">
        <v>0</v>
      </c>
      <c r="E120" s="48">
        <v>0</v>
      </c>
      <c r="F120" s="35">
        <v>0</v>
      </c>
      <c r="G120" s="35">
        <v>0</v>
      </c>
      <c r="H120" s="35">
        <v>1013.81187350608</v>
      </c>
      <c r="I120" s="49">
        <v>1013.81187350608</v>
      </c>
      <c r="J120" s="36">
        <v>52615.255401411523</v>
      </c>
    </row>
    <row r="121" spans="1:10" ht="12" customHeight="1">
      <c r="A121" s="23" t="s">
        <v>110</v>
      </c>
      <c r="B121" s="37">
        <v>109354.13827089799</v>
      </c>
      <c r="C121" s="50">
        <v>0</v>
      </c>
      <c r="D121" s="51">
        <v>0</v>
      </c>
      <c r="E121" s="50">
        <v>0</v>
      </c>
      <c r="F121" s="18">
        <v>0</v>
      </c>
      <c r="G121" s="18">
        <v>0</v>
      </c>
      <c r="H121" s="18">
        <v>3311.1339037327798</v>
      </c>
      <c r="I121" s="51">
        <v>3311.1339037327798</v>
      </c>
      <c r="J121" s="37">
        <v>106043.00436716521</v>
      </c>
    </row>
    <row r="122" spans="1:10" ht="12" customHeight="1">
      <c r="A122" s="22" t="s">
        <v>111</v>
      </c>
      <c r="B122" s="36">
        <v>101237.276470652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3727.4795677780498</v>
      </c>
      <c r="I122" s="49">
        <v>3727.4795677780498</v>
      </c>
      <c r="J122" s="36">
        <v>97509.796902873946</v>
      </c>
    </row>
    <row r="123" spans="1:10" ht="12" customHeight="1">
      <c r="A123" s="23" t="s">
        <v>107</v>
      </c>
      <c r="B123" s="37">
        <v>148551.09421311499</v>
      </c>
      <c r="C123" s="50">
        <v>0</v>
      </c>
      <c r="D123" s="51">
        <v>0</v>
      </c>
      <c r="E123" s="50">
        <v>0</v>
      </c>
      <c r="F123" s="18">
        <v>0</v>
      </c>
      <c r="G123" s="18">
        <v>9123.3463538443702</v>
      </c>
      <c r="H123" s="18">
        <v>4007.8418547072802</v>
      </c>
      <c r="I123" s="51">
        <v>13131.188208551701</v>
      </c>
      <c r="J123" s="37">
        <v>135419.90600456335</v>
      </c>
    </row>
    <row r="124" spans="1:10" ht="12" customHeight="1">
      <c r="A124" s="22" t="s">
        <v>112</v>
      </c>
      <c r="B124" s="36">
        <v>64886.0426724809</v>
      </c>
      <c r="C124" s="48">
        <v>0</v>
      </c>
      <c r="D124" s="49">
        <v>0</v>
      </c>
      <c r="E124" s="48">
        <v>0</v>
      </c>
      <c r="F124" s="35">
        <v>0</v>
      </c>
      <c r="G124" s="35">
        <v>0</v>
      </c>
      <c r="H124" s="35">
        <v>0</v>
      </c>
      <c r="I124" s="49">
        <v>0</v>
      </c>
      <c r="J124" s="36">
        <v>64886.0426724809</v>
      </c>
    </row>
    <row r="125" spans="1:10" ht="12" customHeight="1">
      <c r="A125" s="23" t="s">
        <v>113</v>
      </c>
      <c r="B125" s="37">
        <v>36931.853451207098</v>
      </c>
      <c r="C125" s="50">
        <v>0</v>
      </c>
      <c r="D125" s="51">
        <v>0</v>
      </c>
      <c r="E125" s="50">
        <v>0</v>
      </c>
      <c r="F125" s="18">
        <v>0</v>
      </c>
      <c r="G125" s="18">
        <v>0</v>
      </c>
      <c r="H125" s="18">
        <v>0</v>
      </c>
      <c r="I125" s="51">
        <v>0</v>
      </c>
      <c r="J125" s="37">
        <v>36931.853451207098</v>
      </c>
    </row>
    <row r="126" spans="1:10" s="7" customFormat="1" ht="12" customHeight="1">
      <c r="A126" s="29"/>
      <c r="B126" s="29"/>
      <c r="C126" s="62"/>
      <c r="D126" s="63"/>
      <c r="E126" s="62"/>
      <c r="I126" s="63"/>
      <c r="J126" s="29"/>
    </row>
    <row r="127" spans="1:10" s="7" customFormat="1" ht="12" customHeight="1">
      <c r="A127" s="29"/>
      <c r="B127" s="29"/>
      <c r="C127" s="62"/>
      <c r="D127" s="63"/>
      <c r="E127" s="62"/>
      <c r="I127" s="63"/>
      <c r="J127" s="29"/>
    </row>
    <row r="128" spans="1:10" ht="12" customHeight="1">
      <c r="A128" s="24" t="s">
        <v>234</v>
      </c>
      <c r="B128" s="68">
        <f t="shared" ref="B128:J128" si="10">B4</f>
        <v>6658441.3034023382</v>
      </c>
      <c r="C128" s="69">
        <f t="shared" si="10"/>
        <v>2.2646418074145913E-10</v>
      </c>
      <c r="D128" s="70">
        <f t="shared" si="10"/>
        <v>5.1741722018050496E-11</v>
      </c>
      <c r="E128" s="69">
        <f t="shared" si="10"/>
        <v>15817.000000000002</v>
      </c>
      <c r="F128" s="71">
        <f t="shared" si="10"/>
        <v>27719.000000000007</v>
      </c>
      <c r="G128" s="71">
        <f t="shared" si="10"/>
        <v>226901.99999999985</v>
      </c>
      <c r="H128" s="71">
        <f t="shared" si="10"/>
        <v>212838.51327708751</v>
      </c>
      <c r="I128" s="70">
        <f t="shared" si="10"/>
        <v>483276.51327708736</v>
      </c>
      <c r="J128" s="68">
        <f t="shared" si="10"/>
        <v>6175164.790125248</v>
      </c>
    </row>
    <row r="129" spans="1:10" ht="12" customHeight="1">
      <c r="A129" s="21" t="s">
        <v>239</v>
      </c>
      <c r="B129" s="72">
        <f t="shared" ref="B129:J129" si="11">B96</f>
        <v>3015406.364417797</v>
      </c>
      <c r="C129" s="73">
        <f t="shared" si="11"/>
        <v>-456985.31017565326</v>
      </c>
      <c r="D129" s="74">
        <f t="shared" si="11"/>
        <v>-43341.979874188728</v>
      </c>
      <c r="E129" s="73">
        <f t="shared" si="11"/>
        <v>0</v>
      </c>
      <c r="F129" s="75">
        <f t="shared" si="11"/>
        <v>0</v>
      </c>
      <c r="G129" s="75">
        <f t="shared" si="11"/>
        <v>72166.818293287623</v>
      </c>
      <c r="H129" s="75">
        <f t="shared" si="11"/>
        <v>91830.517996388633</v>
      </c>
      <c r="I129" s="74">
        <f t="shared" si="11"/>
        <v>163997.33628967626</v>
      </c>
      <c r="J129" s="72">
        <f t="shared" si="11"/>
        <v>3351736.3181779627</v>
      </c>
    </row>
    <row r="130" spans="1:10" ht="12" customHeight="1">
      <c r="A130" s="22" t="s">
        <v>230</v>
      </c>
      <c r="B130" s="41">
        <f t="shared" ref="B130:J130" si="12">B97</f>
        <v>1000729.1320336706</v>
      </c>
      <c r="C130" s="58">
        <f t="shared" si="12"/>
        <v>-465037.08975134097</v>
      </c>
      <c r="D130" s="59">
        <f t="shared" si="12"/>
        <v>0</v>
      </c>
      <c r="E130" s="58">
        <f t="shared" si="12"/>
        <v>0</v>
      </c>
      <c r="F130" s="66">
        <f t="shared" si="12"/>
        <v>0</v>
      </c>
      <c r="G130" s="66">
        <f t="shared" si="12"/>
        <v>0</v>
      </c>
      <c r="H130" s="66">
        <f t="shared" si="12"/>
        <v>1916.2739252187</v>
      </c>
      <c r="I130" s="59">
        <f t="shared" si="12"/>
        <v>1916.2739252187</v>
      </c>
      <c r="J130" s="41">
        <f t="shared" si="12"/>
        <v>1463849.947859793</v>
      </c>
    </row>
    <row r="131" spans="1:10" ht="12" customHeight="1">
      <c r="A131" s="23" t="s">
        <v>231</v>
      </c>
      <c r="B131" s="42">
        <f t="shared" ref="B131:J131" si="13">B105</f>
        <v>295553.35385237337</v>
      </c>
      <c r="C131" s="60">
        <f t="shared" si="13"/>
        <v>1461.8545439768982</v>
      </c>
      <c r="D131" s="61">
        <f t="shared" si="13"/>
        <v>-43381.867292976698</v>
      </c>
      <c r="E131" s="60">
        <f t="shared" si="13"/>
        <v>0</v>
      </c>
      <c r="F131" s="67">
        <f t="shared" si="13"/>
        <v>0</v>
      </c>
      <c r="G131" s="67">
        <f t="shared" si="13"/>
        <v>11127.896272960952</v>
      </c>
      <c r="H131" s="67">
        <f t="shared" si="13"/>
        <v>9541.329335377357</v>
      </c>
      <c r="I131" s="61">
        <f t="shared" si="13"/>
        <v>26006.83807765209</v>
      </c>
      <c r="J131" s="42">
        <f t="shared" si="13"/>
        <v>310073.74850526836</v>
      </c>
    </row>
    <row r="132" spans="1:10" ht="12" customHeight="1">
      <c r="A132" s="22" t="s">
        <v>232</v>
      </c>
      <c r="B132" s="41">
        <f t="shared" ref="B132:J132" si="14">B111</f>
        <v>1204534.4061784823</v>
      </c>
      <c r="C132" s="58">
        <f t="shared" si="14"/>
        <v>6589.9250317108217</v>
      </c>
      <c r="D132" s="59">
        <f t="shared" si="14"/>
        <v>39.887418787970901</v>
      </c>
      <c r="E132" s="58">
        <f t="shared" si="14"/>
        <v>0</v>
      </c>
      <c r="F132" s="66">
        <f t="shared" si="14"/>
        <v>0</v>
      </c>
      <c r="G132" s="66">
        <f t="shared" si="14"/>
        <v>51915.575666482298</v>
      </c>
      <c r="H132" s="66">
        <f t="shared" si="14"/>
        <v>68312.647536068398</v>
      </c>
      <c r="I132" s="59">
        <f t="shared" si="14"/>
        <v>114890.61073323687</v>
      </c>
      <c r="J132" s="41">
        <f t="shared" si="14"/>
        <v>1084406.7630131994</v>
      </c>
    </row>
    <row r="133" spans="1:10" ht="12" customHeight="1">
      <c r="A133" s="23" t="s">
        <v>233</v>
      </c>
      <c r="B133" s="42">
        <f t="shared" ref="B133:J133" si="15">B118</f>
        <v>514589.47235327063</v>
      </c>
      <c r="C133" s="60">
        <f t="shared" si="15"/>
        <v>0</v>
      </c>
      <c r="D133" s="61">
        <f t="shared" si="15"/>
        <v>0</v>
      </c>
      <c r="E133" s="60">
        <f t="shared" si="15"/>
        <v>0</v>
      </c>
      <c r="F133" s="67">
        <f t="shared" si="15"/>
        <v>0</v>
      </c>
      <c r="G133" s="67">
        <f t="shared" si="15"/>
        <v>9123.3463538443702</v>
      </c>
      <c r="H133" s="67">
        <f t="shared" si="15"/>
        <v>12060.267199724189</v>
      </c>
      <c r="I133" s="61">
        <f t="shared" si="15"/>
        <v>21183.613553568612</v>
      </c>
      <c r="J133" s="42">
        <f t="shared" si="15"/>
        <v>493405.85879970208</v>
      </c>
    </row>
    <row r="134" spans="1:10" ht="12" customHeight="1">
      <c r="A134" s="30"/>
      <c r="B134" s="29"/>
      <c r="C134" s="62"/>
      <c r="D134" s="63"/>
      <c r="E134" s="62"/>
      <c r="F134" s="7"/>
      <c r="G134" s="7"/>
      <c r="H134" s="7"/>
      <c r="I134" s="63"/>
      <c r="J134" s="29"/>
    </row>
    <row r="135" spans="1:10" ht="12" customHeight="1">
      <c r="A135" s="21" t="s">
        <v>240</v>
      </c>
      <c r="B135" s="76">
        <f>SUM(B136:B139)</f>
        <v>1</v>
      </c>
      <c r="C135" s="77">
        <f t="shared" ref="C135:J135" si="16">SUM(C136:C139)</f>
        <v>1.0000000000000002</v>
      </c>
      <c r="D135" s="78">
        <f t="shared" si="16"/>
        <v>1</v>
      </c>
      <c r="E135" s="77">
        <f t="shared" si="16"/>
        <v>0</v>
      </c>
      <c r="F135" s="79">
        <f t="shared" si="16"/>
        <v>0</v>
      </c>
      <c r="G135" s="79">
        <f t="shared" si="16"/>
        <v>1</v>
      </c>
      <c r="H135" s="79">
        <f t="shared" si="16"/>
        <v>1.0000000000000002</v>
      </c>
      <c r="I135" s="78">
        <f t="shared" si="16"/>
        <v>1</v>
      </c>
      <c r="J135" s="76">
        <f t="shared" si="16"/>
        <v>1</v>
      </c>
    </row>
    <row r="136" spans="1:10" ht="12" customHeight="1">
      <c r="A136" s="22" t="s">
        <v>230</v>
      </c>
      <c r="B136" s="43">
        <f t="shared" ref="B136:J136" si="17">B98</f>
        <v>0.33187206336181074</v>
      </c>
      <c r="C136" s="107">
        <f t="shared" si="17"/>
        <v>1.0176193400452913</v>
      </c>
      <c r="D136" s="108">
        <f t="shared" si="17"/>
        <v>0</v>
      </c>
      <c r="E136" s="107">
        <f t="shared" si="17"/>
        <v>0</v>
      </c>
      <c r="F136" s="103">
        <f t="shared" si="17"/>
        <v>0</v>
      </c>
      <c r="G136" s="103">
        <f t="shared" si="17"/>
        <v>0</v>
      </c>
      <c r="H136" s="103">
        <f t="shared" si="17"/>
        <v>2.0867506434996481E-2</v>
      </c>
      <c r="I136" s="108">
        <f t="shared" si="17"/>
        <v>1.1684786890891292E-2</v>
      </c>
      <c r="J136" s="43">
        <f t="shared" si="17"/>
        <v>0.43674376767667583</v>
      </c>
    </row>
    <row r="137" spans="1:10" ht="12" customHeight="1">
      <c r="A137" s="23" t="s">
        <v>231</v>
      </c>
      <c r="B137" s="44">
        <f t="shared" ref="B137:J137" si="18">B106</f>
        <v>9.8014435911505313E-2</v>
      </c>
      <c r="C137" s="109">
        <f t="shared" si="18"/>
        <v>-3.1989092678165066E-3</v>
      </c>
      <c r="D137" s="110">
        <f t="shared" si="18"/>
        <v>1.0009202952634779</v>
      </c>
      <c r="E137" s="109">
        <f t="shared" si="18"/>
        <v>0</v>
      </c>
      <c r="F137" s="102">
        <f t="shared" si="18"/>
        <v>0</v>
      </c>
      <c r="G137" s="102">
        <f t="shared" si="18"/>
        <v>0.15419685301542496</v>
      </c>
      <c r="H137" s="102">
        <f t="shared" si="18"/>
        <v>0.10390150838256824</v>
      </c>
      <c r="I137" s="110">
        <f t="shared" si="18"/>
        <v>0.15858085665315308</v>
      </c>
      <c r="J137" s="44">
        <f t="shared" si="18"/>
        <v>9.2511378900422436E-2</v>
      </c>
    </row>
    <row r="138" spans="1:10" ht="12" customHeight="1">
      <c r="A138" s="22" t="s">
        <v>232</v>
      </c>
      <c r="B138" s="43">
        <f t="shared" ref="B138:J138" si="19">B112</f>
        <v>0.39946005964308867</v>
      </c>
      <c r="C138" s="107">
        <f t="shared" si="19"/>
        <v>-1.442043077747472E-2</v>
      </c>
      <c r="D138" s="108">
        <f t="shared" si="19"/>
        <v>-9.2029526347791257E-4</v>
      </c>
      <c r="E138" s="107">
        <f t="shared" si="19"/>
        <v>0</v>
      </c>
      <c r="F138" s="103">
        <f t="shared" si="19"/>
        <v>0</v>
      </c>
      <c r="G138" s="103">
        <f t="shared" si="19"/>
        <v>0.71938290885287748</v>
      </c>
      <c r="H138" s="103">
        <f t="shared" si="19"/>
        <v>0.74389918544023559</v>
      </c>
      <c r="I138" s="108">
        <f t="shared" si="19"/>
        <v>0.70056388312490725</v>
      </c>
      <c r="J138" s="43">
        <f t="shared" si="19"/>
        <v>0.32353582145826248</v>
      </c>
    </row>
    <row r="139" spans="1:10" ht="12" customHeight="1" thickBot="1">
      <c r="A139" s="31" t="s">
        <v>233</v>
      </c>
      <c r="B139" s="45">
        <f>B119</f>
        <v>0.17065344108359523</v>
      </c>
      <c r="C139" s="111">
        <f t="shared" ref="C139:J139" si="20">C119</f>
        <v>0</v>
      </c>
      <c r="D139" s="112">
        <f t="shared" si="20"/>
        <v>0</v>
      </c>
      <c r="E139" s="111">
        <f t="shared" si="20"/>
        <v>0</v>
      </c>
      <c r="F139" s="113">
        <f t="shared" si="20"/>
        <v>0</v>
      </c>
      <c r="G139" s="113">
        <f t="shared" si="20"/>
        <v>0.12642023813169759</v>
      </c>
      <c r="H139" s="113">
        <f t="shared" si="20"/>
        <v>0.13133179974219983</v>
      </c>
      <c r="I139" s="112">
        <f t="shared" si="20"/>
        <v>0.12917047333104845</v>
      </c>
      <c r="J139" s="45">
        <f t="shared" si="20"/>
        <v>0.14720903196463928</v>
      </c>
    </row>
    <row r="14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showGridLines="0" zoomScaleNormal="100" workbookViewId="0">
      <pane xSplit="1" ySplit="4" topLeftCell="B131" activePane="bottomRight" state="frozen"/>
      <selection activeCell="A141" sqref="A141"/>
      <selection pane="topRight" activeCell="A141" sqref="A141"/>
      <selection pane="bottomLeft" activeCell="A141" sqref="A141"/>
      <selection pane="bottomRight" activeCell="L152" sqref="L152"/>
    </sheetView>
  </sheetViews>
  <sheetFormatPr defaultColWidth="11.5703125" defaultRowHeight="12"/>
  <cols>
    <col min="1" max="1" width="47.42578125" style="8" customWidth="1"/>
    <col min="2" max="5" width="11.7109375" style="8" customWidth="1"/>
    <col min="6" max="7" width="10.5703125" style="8" customWidth="1"/>
    <col min="8" max="9" width="11.7109375" style="8" customWidth="1"/>
    <col min="10" max="10" width="11.7109375" style="10" customWidth="1"/>
    <col min="11" max="16384" width="11.5703125" style="8"/>
  </cols>
  <sheetData>
    <row r="1" spans="1:10" ht="12.75" customHeight="1">
      <c r="A1" s="14" t="s">
        <v>120</v>
      </c>
      <c r="B1" s="15"/>
      <c r="C1" s="4"/>
      <c r="D1" s="4"/>
      <c r="E1" s="4"/>
      <c r="F1" s="4"/>
      <c r="G1" s="4"/>
      <c r="H1" s="4"/>
      <c r="I1" s="4"/>
      <c r="J1" s="15"/>
    </row>
    <row r="2" spans="1:10" ht="12" customHeight="1" thickBot="1">
      <c r="B2" s="20" t="s">
        <v>0</v>
      </c>
      <c r="F2" s="9"/>
    </row>
    <row r="3" spans="1:10" s="12" customFormat="1" ht="49.5" customHeight="1" thickTop="1">
      <c r="A3" s="101" t="s">
        <v>241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s="12" customFormat="1" ht="12" customHeight="1">
      <c r="A4" s="24" t="s">
        <v>234</v>
      </c>
      <c r="B4" s="68">
        <v>7639878</v>
      </c>
      <c r="C4" s="69">
        <v>0</v>
      </c>
      <c r="D4" s="70">
        <v>0</v>
      </c>
      <c r="E4" s="69">
        <v>21039</v>
      </c>
      <c r="F4" s="71">
        <v>37284</v>
      </c>
      <c r="G4" s="71">
        <v>268232</v>
      </c>
      <c r="H4" s="71">
        <v>256452</v>
      </c>
      <c r="I4" s="70">
        <v>583007</v>
      </c>
      <c r="J4" s="68">
        <v>7056871</v>
      </c>
    </row>
    <row r="5" spans="1:10" s="12" customFormat="1" ht="12" customHeight="1">
      <c r="A5" s="21" t="s">
        <v>235</v>
      </c>
      <c r="B5" s="80">
        <f>SUM(B6:B20)</f>
        <v>319456</v>
      </c>
      <c r="C5" s="81">
        <f t="shared" ref="C5:J5" si="0">SUM(C6:C20)</f>
        <v>32198</v>
      </c>
      <c r="D5" s="82">
        <f t="shared" si="0"/>
        <v>8263</v>
      </c>
      <c r="E5" s="81">
        <f t="shared" si="0"/>
        <v>251</v>
      </c>
      <c r="F5" s="83">
        <f t="shared" si="0"/>
        <v>0</v>
      </c>
      <c r="G5" s="83">
        <f t="shared" si="0"/>
        <v>4796</v>
      </c>
      <c r="H5" s="83">
        <f t="shared" si="0"/>
        <v>2025</v>
      </c>
      <c r="I5" s="82">
        <f t="shared" si="0"/>
        <v>7072</v>
      </c>
      <c r="J5" s="80">
        <f t="shared" si="0"/>
        <v>271923</v>
      </c>
    </row>
    <row r="6" spans="1:10" ht="12" customHeight="1">
      <c r="A6" s="22" t="s">
        <v>121</v>
      </c>
      <c r="B6" s="36">
        <v>12826</v>
      </c>
      <c r="C6" s="48">
        <v>1197</v>
      </c>
      <c r="D6" s="49">
        <v>694</v>
      </c>
      <c r="E6" s="48">
        <v>52</v>
      </c>
      <c r="F6" s="35">
        <v>0</v>
      </c>
      <c r="G6" s="35">
        <v>20</v>
      </c>
      <c r="H6" s="35">
        <v>-382</v>
      </c>
      <c r="I6" s="49">
        <v>-310</v>
      </c>
      <c r="J6" s="36">
        <v>11245</v>
      </c>
    </row>
    <row r="7" spans="1:10" ht="12" customHeight="1">
      <c r="A7" s="23" t="s">
        <v>12</v>
      </c>
      <c r="B7" s="37">
        <v>17904</v>
      </c>
      <c r="C7" s="50">
        <v>2009</v>
      </c>
      <c r="D7" s="51">
        <v>1255</v>
      </c>
      <c r="E7" s="50">
        <v>0</v>
      </c>
      <c r="F7" s="18">
        <v>0</v>
      </c>
      <c r="G7" s="18">
        <v>91</v>
      </c>
      <c r="H7" s="18">
        <v>-308</v>
      </c>
      <c r="I7" s="51">
        <v>-217</v>
      </c>
      <c r="J7" s="37">
        <v>14857</v>
      </c>
    </row>
    <row r="8" spans="1:10" ht="12" customHeight="1">
      <c r="A8" s="22" t="s">
        <v>122</v>
      </c>
      <c r="B8" s="36">
        <v>5956</v>
      </c>
      <c r="C8" s="48">
        <v>390</v>
      </c>
      <c r="D8" s="49">
        <v>160</v>
      </c>
      <c r="E8" s="48">
        <v>1</v>
      </c>
      <c r="F8" s="35">
        <v>0</v>
      </c>
      <c r="G8" s="35">
        <v>23</v>
      </c>
      <c r="H8" s="35">
        <v>93</v>
      </c>
      <c r="I8" s="49">
        <v>117</v>
      </c>
      <c r="J8" s="36">
        <v>5289</v>
      </c>
    </row>
    <row r="9" spans="1:10" ht="12" customHeight="1">
      <c r="A9" s="23" t="s">
        <v>14</v>
      </c>
      <c r="B9" s="37">
        <v>35456</v>
      </c>
      <c r="C9" s="50">
        <v>0</v>
      </c>
      <c r="D9" s="51">
        <v>1631</v>
      </c>
      <c r="E9" s="50">
        <v>0</v>
      </c>
      <c r="F9" s="18">
        <v>0</v>
      </c>
      <c r="G9" s="18">
        <v>34</v>
      </c>
      <c r="H9" s="18">
        <v>897</v>
      </c>
      <c r="I9" s="51">
        <v>931</v>
      </c>
      <c r="J9" s="37">
        <v>32894</v>
      </c>
    </row>
    <row r="10" spans="1:10" ht="12" customHeight="1">
      <c r="A10" s="22" t="s">
        <v>123</v>
      </c>
      <c r="B10" s="36">
        <v>44741</v>
      </c>
      <c r="C10" s="48">
        <v>2638</v>
      </c>
      <c r="D10" s="49">
        <v>1637</v>
      </c>
      <c r="E10" s="48">
        <v>0</v>
      </c>
      <c r="F10" s="35">
        <v>0</v>
      </c>
      <c r="G10" s="35">
        <v>56</v>
      </c>
      <c r="H10" s="35">
        <v>165</v>
      </c>
      <c r="I10" s="49">
        <v>221</v>
      </c>
      <c r="J10" s="36">
        <v>40245</v>
      </c>
    </row>
    <row r="11" spans="1:10" ht="12" customHeight="1">
      <c r="A11" s="23" t="s">
        <v>124</v>
      </c>
      <c r="B11" s="37">
        <v>43840</v>
      </c>
      <c r="C11" s="50">
        <v>7885</v>
      </c>
      <c r="D11" s="51">
        <v>887</v>
      </c>
      <c r="E11" s="50">
        <v>122</v>
      </c>
      <c r="F11" s="18">
        <v>0</v>
      </c>
      <c r="G11" s="18">
        <v>1038</v>
      </c>
      <c r="H11" s="18">
        <v>-63</v>
      </c>
      <c r="I11" s="51">
        <v>1097</v>
      </c>
      <c r="J11" s="37">
        <v>33971</v>
      </c>
    </row>
    <row r="12" spans="1:10" ht="12" customHeight="1">
      <c r="A12" s="22" t="s">
        <v>125</v>
      </c>
      <c r="B12" s="36">
        <v>9171</v>
      </c>
      <c r="C12" s="48">
        <v>2594</v>
      </c>
      <c r="D12" s="49">
        <v>421</v>
      </c>
      <c r="E12" s="48">
        <v>0</v>
      </c>
      <c r="F12" s="35">
        <v>0</v>
      </c>
      <c r="G12" s="35">
        <v>127</v>
      </c>
      <c r="H12" s="35">
        <v>0</v>
      </c>
      <c r="I12" s="49">
        <v>127</v>
      </c>
      <c r="J12" s="36">
        <v>6029</v>
      </c>
    </row>
    <row r="13" spans="1:10" ht="12" customHeight="1">
      <c r="A13" s="23" t="s">
        <v>21</v>
      </c>
      <c r="B13" s="37">
        <v>11959</v>
      </c>
      <c r="C13" s="50">
        <v>590</v>
      </c>
      <c r="D13" s="51">
        <v>117</v>
      </c>
      <c r="E13" s="50">
        <v>0</v>
      </c>
      <c r="F13" s="18">
        <v>0</v>
      </c>
      <c r="G13" s="18">
        <v>27</v>
      </c>
      <c r="H13" s="18">
        <v>-381</v>
      </c>
      <c r="I13" s="51">
        <v>-354</v>
      </c>
      <c r="J13" s="37">
        <v>11606</v>
      </c>
    </row>
    <row r="14" spans="1:10" ht="12" customHeight="1">
      <c r="A14" s="22" t="s">
        <v>126</v>
      </c>
      <c r="B14" s="36">
        <v>20221</v>
      </c>
      <c r="C14" s="48">
        <v>4287</v>
      </c>
      <c r="D14" s="49">
        <v>397</v>
      </c>
      <c r="E14" s="48">
        <v>27</v>
      </c>
      <c r="F14" s="35">
        <v>0</v>
      </c>
      <c r="G14" s="35">
        <v>597</v>
      </c>
      <c r="H14" s="35">
        <v>287</v>
      </c>
      <c r="I14" s="49">
        <v>911</v>
      </c>
      <c r="J14" s="36">
        <v>14626</v>
      </c>
    </row>
    <row r="15" spans="1:10" ht="12" customHeight="1">
      <c r="A15" s="23" t="s">
        <v>127</v>
      </c>
      <c r="B15" s="37">
        <v>47551</v>
      </c>
      <c r="C15" s="50">
        <v>3771</v>
      </c>
      <c r="D15" s="51">
        <v>74</v>
      </c>
      <c r="E15" s="50">
        <v>0</v>
      </c>
      <c r="F15" s="18">
        <v>0</v>
      </c>
      <c r="G15" s="18">
        <v>715</v>
      </c>
      <c r="H15" s="18">
        <v>646</v>
      </c>
      <c r="I15" s="51">
        <v>1361</v>
      </c>
      <c r="J15" s="37">
        <v>42345</v>
      </c>
    </row>
    <row r="16" spans="1:10" ht="12" customHeight="1">
      <c r="A16" s="22" t="s">
        <v>24</v>
      </c>
      <c r="B16" s="36">
        <v>18621</v>
      </c>
      <c r="C16" s="48">
        <v>2072</v>
      </c>
      <c r="D16" s="49">
        <v>594</v>
      </c>
      <c r="E16" s="48">
        <v>0</v>
      </c>
      <c r="F16" s="35">
        <v>0</v>
      </c>
      <c r="G16" s="35">
        <v>165</v>
      </c>
      <c r="H16" s="35">
        <v>152</v>
      </c>
      <c r="I16" s="49">
        <v>317</v>
      </c>
      <c r="J16" s="36">
        <v>15638</v>
      </c>
    </row>
    <row r="17" spans="1:10" ht="12" customHeight="1">
      <c r="A17" s="23" t="s">
        <v>128</v>
      </c>
      <c r="B17" s="37">
        <v>6326</v>
      </c>
      <c r="C17" s="50">
        <v>372</v>
      </c>
      <c r="D17" s="51">
        <v>3</v>
      </c>
      <c r="E17" s="50">
        <v>0</v>
      </c>
      <c r="F17" s="18">
        <v>0</v>
      </c>
      <c r="G17" s="18">
        <v>22</v>
      </c>
      <c r="H17" s="18">
        <v>109</v>
      </c>
      <c r="I17" s="51">
        <v>131</v>
      </c>
      <c r="J17" s="37">
        <v>5820</v>
      </c>
    </row>
    <row r="18" spans="1:10" ht="12" customHeight="1">
      <c r="A18" s="22" t="s">
        <v>129</v>
      </c>
      <c r="B18" s="36">
        <v>16328</v>
      </c>
      <c r="C18" s="48">
        <v>1140</v>
      </c>
      <c r="D18" s="49">
        <v>93</v>
      </c>
      <c r="E18" s="48">
        <v>0</v>
      </c>
      <c r="F18" s="35">
        <v>0</v>
      </c>
      <c r="G18" s="35">
        <v>301</v>
      </c>
      <c r="H18" s="35">
        <v>307</v>
      </c>
      <c r="I18" s="49">
        <v>608</v>
      </c>
      <c r="J18" s="36">
        <v>14487</v>
      </c>
    </row>
    <row r="19" spans="1:10" ht="12" customHeight="1">
      <c r="A19" s="23" t="s">
        <v>22</v>
      </c>
      <c r="B19" s="37">
        <v>21260</v>
      </c>
      <c r="C19" s="50">
        <v>2318</v>
      </c>
      <c r="D19" s="51">
        <v>264</v>
      </c>
      <c r="E19" s="50">
        <v>48</v>
      </c>
      <c r="F19" s="18">
        <v>0</v>
      </c>
      <c r="G19" s="18">
        <v>1099</v>
      </c>
      <c r="H19" s="18">
        <v>399</v>
      </c>
      <c r="I19" s="51">
        <v>1546</v>
      </c>
      <c r="J19" s="37">
        <v>17132</v>
      </c>
    </row>
    <row r="20" spans="1:10" ht="12" customHeight="1">
      <c r="A20" s="22" t="s">
        <v>130</v>
      </c>
      <c r="B20" s="36">
        <v>7296</v>
      </c>
      <c r="C20" s="48">
        <v>935</v>
      </c>
      <c r="D20" s="49">
        <v>36</v>
      </c>
      <c r="E20" s="48">
        <v>1</v>
      </c>
      <c r="F20" s="35">
        <v>0</v>
      </c>
      <c r="G20" s="35">
        <v>481</v>
      </c>
      <c r="H20" s="35">
        <v>104</v>
      </c>
      <c r="I20" s="49">
        <v>586</v>
      </c>
      <c r="J20" s="36">
        <v>5739</v>
      </c>
    </row>
    <row r="21" spans="1:10" ht="12" customHeight="1">
      <c r="A21" s="21" t="s">
        <v>236</v>
      </c>
      <c r="B21" s="80">
        <f>SUM(B22:B26)</f>
        <v>241902</v>
      </c>
      <c r="C21" s="81">
        <f t="shared" ref="C21:J21" si="1">SUM(C22:C26)</f>
        <v>11045</v>
      </c>
      <c r="D21" s="82">
        <f t="shared" si="1"/>
        <v>4353</v>
      </c>
      <c r="E21" s="81">
        <f t="shared" si="1"/>
        <v>12</v>
      </c>
      <c r="F21" s="83">
        <f t="shared" si="1"/>
        <v>0</v>
      </c>
      <c r="G21" s="83">
        <f t="shared" si="1"/>
        <v>934</v>
      </c>
      <c r="H21" s="83">
        <f t="shared" si="1"/>
        <v>2787</v>
      </c>
      <c r="I21" s="82">
        <f t="shared" si="1"/>
        <v>3733</v>
      </c>
      <c r="J21" s="80">
        <f t="shared" si="1"/>
        <v>222771</v>
      </c>
    </row>
    <row r="22" spans="1:10" ht="12" customHeight="1">
      <c r="A22" s="23" t="s">
        <v>31</v>
      </c>
      <c r="B22" s="37">
        <v>7344</v>
      </c>
      <c r="C22" s="50">
        <v>0</v>
      </c>
      <c r="D22" s="51">
        <v>551</v>
      </c>
      <c r="E22" s="50">
        <v>0</v>
      </c>
      <c r="F22" s="18">
        <v>0</v>
      </c>
      <c r="G22" s="18">
        <v>0</v>
      </c>
      <c r="H22" s="18">
        <v>0</v>
      </c>
      <c r="I22" s="51">
        <v>0</v>
      </c>
      <c r="J22" s="37">
        <v>6793</v>
      </c>
    </row>
    <row r="23" spans="1:10" ht="12" customHeight="1">
      <c r="A23" s="22" t="s">
        <v>33</v>
      </c>
      <c r="B23" s="36">
        <v>20264</v>
      </c>
      <c r="C23" s="48">
        <v>3800</v>
      </c>
      <c r="D23" s="49">
        <v>1186</v>
      </c>
      <c r="E23" s="48">
        <v>10</v>
      </c>
      <c r="F23" s="35">
        <v>0</v>
      </c>
      <c r="G23" s="35">
        <v>934</v>
      </c>
      <c r="H23" s="35">
        <v>430</v>
      </c>
      <c r="I23" s="49">
        <v>1374</v>
      </c>
      <c r="J23" s="36">
        <v>13904</v>
      </c>
    </row>
    <row r="24" spans="1:10" ht="12" customHeight="1">
      <c r="A24" s="23" t="s">
        <v>131</v>
      </c>
      <c r="B24" s="37">
        <v>135726</v>
      </c>
      <c r="C24" s="50">
        <v>0</v>
      </c>
      <c r="D24" s="51">
        <v>452</v>
      </c>
      <c r="E24" s="50">
        <v>0</v>
      </c>
      <c r="F24" s="18">
        <v>0</v>
      </c>
      <c r="G24" s="18">
        <v>0</v>
      </c>
      <c r="H24" s="18">
        <v>1777</v>
      </c>
      <c r="I24" s="51">
        <v>1777</v>
      </c>
      <c r="J24" s="37">
        <v>133497</v>
      </c>
    </row>
    <row r="25" spans="1:10" ht="12" customHeight="1">
      <c r="A25" s="22" t="s">
        <v>30</v>
      </c>
      <c r="B25" s="36">
        <v>63678</v>
      </c>
      <c r="C25" s="48">
        <v>5705</v>
      </c>
      <c r="D25" s="49">
        <v>1569</v>
      </c>
      <c r="E25" s="48">
        <v>0</v>
      </c>
      <c r="F25" s="35">
        <v>0</v>
      </c>
      <c r="G25" s="35">
        <v>0</v>
      </c>
      <c r="H25" s="35">
        <v>171</v>
      </c>
      <c r="I25" s="49">
        <v>171</v>
      </c>
      <c r="J25" s="36">
        <v>56233</v>
      </c>
    </row>
    <row r="26" spans="1:10" ht="12" customHeight="1">
      <c r="A26" s="23" t="s">
        <v>32</v>
      </c>
      <c r="B26" s="37">
        <v>14890</v>
      </c>
      <c r="C26" s="50">
        <v>1540</v>
      </c>
      <c r="D26" s="51">
        <v>595</v>
      </c>
      <c r="E26" s="50">
        <v>2</v>
      </c>
      <c r="F26" s="18">
        <v>0</v>
      </c>
      <c r="G26" s="18">
        <v>0</v>
      </c>
      <c r="H26" s="18">
        <v>409</v>
      </c>
      <c r="I26" s="51">
        <v>411</v>
      </c>
      <c r="J26" s="37">
        <v>12344</v>
      </c>
    </row>
    <row r="27" spans="1:10" ht="12" customHeight="1">
      <c r="A27" s="21" t="s">
        <v>237</v>
      </c>
      <c r="B27" s="80">
        <f>SUM(B28:B93)</f>
        <v>3159102</v>
      </c>
      <c r="C27" s="81">
        <f t="shared" ref="C27:I27" si="2">SUM(C28:C93)</f>
        <v>488419</v>
      </c>
      <c r="D27" s="82">
        <f t="shared" si="2"/>
        <v>36816</v>
      </c>
      <c r="E27" s="81">
        <f t="shared" si="2"/>
        <v>20775</v>
      </c>
      <c r="F27" s="83">
        <f t="shared" si="2"/>
        <v>37284</v>
      </c>
      <c r="G27" s="83">
        <f t="shared" si="2"/>
        <v>193268</v>
      </c>
      <c r="H27" s="83">
        <f t="shared" si="2"/>
        <v>104558</v>
      </c>
      <c r="I27" s="82">
        <f t="shared" si="2"/>
        <v>355885</v>
      </c>
      <c r="J27" s="80">
        <f>SUM(J28:J93)</f>
        <v>2277982</v>
      </c>
    </row>
    <row r="28" spans="1:10" ht="12" customHeight="1">
      <c r="A28" s="23" t="s">
        <v>132</v>
      </c>
      <c r="B28" s="37">
        <v>88953</v>
      </c>
      <c r="C28" s="50">
        <v>15471</v>
      </c>
      <c r="D28" s="51">
        <v>846</v>
      </c>
      <c r="E28" s="50">
        <v>18</v>
      </c>
      <c r="F28" s="18">
        <v>0</v>
      </c>
      <c r="G28" s="18">
        <v>5902</v>
      </c>
      <c r="H28" s="18">
        <v>1443</v>
      </c>
      <c r="I28" s="51">
        <v>7363</v>
      </c>
      <c r="J28" s="37">
        <v>65273</v>
      </c>
    </row>
    <row r="29" spans="1:10" ht="12" customHeight="1">
      <c r="A29" s="22" t="s">
        <v>133</v>
      </c>
      <c r="B29" s="36">
        <v>10026</v>
      </c>
      <c r="C29" s="48">
        <v>1203</v>
      </c>
      <c r="D29" s="49">
        <v>72</v>
      </c>
      <c r="E29" s="48">
        <v>0</v>
      </c>
      <c r="F29" s="35">
        <v>0</v>
      </c>
      <c r="G29" s="35">
        <v>467</v>
      </c>
      <c r="H29" s="35">
        <v>146</v>
      </c>
      <c r="I29" s="49">
        <v>613</v>
      </c>
      <c r="J29" s="36">
        <v>8138</v>
      </c>
    </row>
    <row r="30" spans="1:10" ht="12" customHeight="1">
      <c r="A30" s="23" t="s">
        <v>134</v>
      </c>
      <c r="B30" s="37">
        <v>31589</v>
      </c>
      <c r="C30" s="50">
        <v>4387</v>
      </c>
      <c r="D30" s="51">
        <v>459</v>
      </c>
      <c r="E30" s="50">
        <v>0</v>
      </c>
      <c r="F30" s="18">
        <v>0</v>
      </c>
      <c r="G30" s="18">
        <v>1702</v>
      </c>
      <c r="H30" s="18">
        <v>264</v>
      </c>
      <c r="I30" s="51">
        <v>1966</v>
      </c>
      <c r="J30" s="37">
        <v>24777</v>
      </c>
    </row>
    <row r="31" spans="1:10" ht="12" customHeight="1">
      <c r="A31" s="22" t="s">
        <v>37</v>
      </c>
      <c r="B31" s="36">
        <v>5968</v>
      </c>
      <c r="C31" s="48">
        <v>909</v>
      </c>
      <c r="D31" s="49">
        <v>47</v>
      </c>
      <c r="E31" s="48">
        <v>36</v>
      </c>
      <c r="F31" s="35">
        <v>26</v>
      </c>
      <c r="G31" s="35">
        <v>564</v>
      </c>
      <c r="H31" s="35">
        <v>189</v>
      </c>
      <c r="I31" s="49">
        <v>815</v>
      </c>
      <c r="J31" s="36">
        <v>4197</v>
      </c>
    </row>
    <row r="32" spans="1:10" ht="12" customHeight="1">
      <c r="A32" s="23" t="s">
        <v>135</v>
      </c>
      <c r="B32" s="37">
        <v>16849</v>
      </c>
      <c r="C32" s="50">
        <v>2045</v>
      </c>
      <c r="D32" s="51">
        <v>380</v>
      </c>
      <c r="E32" s="50">
        <v>0</v>
      </c>
      <c r="F32" s="18">
        <v>0</v>
      </c>
      <c r="G32" s="18">
        <v>1353</v>
      </c>
      <c r="H32" s="18">
        <v>409</v>
      </c>
      <c r="I32" s="51">
        <v>1762</v>
      </c>
      <c r="J32" s="37">
        <v>12662</v>
      </c>
    </row>
    <row r="33" spans="1:10" ht="12" customHeight="1">
      <c r="A33" s="22" t="s">
        <v>136</v>
      </c>
      <c r="B33" s="36">
        <v>38068</v>
      </c>
      <c r="C33" s="48">
        <v>5336</v>
      </c>
      <c r="D33" s="49">
        <v>347</v>
      </c>
      <c r="E33" s="48">
        <v>25</v>
      </c>
      <c r="F33" s="35">
        <v>160</v>
      </c>
      <c r="G33" s="35">
        <v>4053</v>
      </c>
      <c r="H33" s="35">
        <v>883</v>
      </c>
      <c r="I33" s="49">
        <v>5121</v>
      </c>
      <c r="J33" s="36">
        <v>27264</v>
      </c>
    </row>
    <row r="34" spans="1:10" ht="12" customHeight="1">
      <c r="A34" s="23" t="s">
        <v>137</v>
      </c>
      <c r="B34" s="37">
        <v>41210</v>
      </c>
      <c r="C34" s="50">
        <v>4713</v>
      </c>
      <c r="D34" s="51">
        <v>1037</v>
      </c>
      <c r="E34" s="50">
        <v>0</v>
      </c>
      <c r="F34" s="18">
        <v>188</v>
      </c>
      <c r="G34" s="18">
        <v>1006</v>
      </c>
      <c r="H34" s="18">
        <v>283</v>
      </c>
      <c r="I34" s="51">
        <v>1477</v>
      </c>
      <c r="J34" s="37">
        <v>33983</v>
      </c>
    </row>
    <row r="35" spans="1:10" ht="12" customHeight="1">
      <c r="A35" s="22" t="s">
        <v>138</v>
      </c>
      <c r="B35" s="36">
        <v>24954</v>
      </c>
      <c r="C35" s="48">
        <v>5285</v>
      </c>
      <c r="D35" s="49">
        <v>217</v>
      </c>
      <c r="E35" s="48">
        <v>83</v>
      </c>
      <c r="F35" s="35">
        <v>0</v>
      </c>
      <c r="G35" s="35">
        <v>2539</v>
      </c>
      <c r="H35" s="35">
        <v>432</v>
      </c>
      <c r="I35" s="49">
        <v>3054</v>
      </c>
      <c r="J35" s="36">
        <v>16398</v>
      </c>
    </row>
    <row r="36" spans="1:10" ht="12" customHeight="1">
      <c r="A36" s="23" t="s">
        <v>139</v>
      </c>
      <c r="B36" s="37">
        <v>47724</v>
      </c>
      <c r="C36" s="50">
        <v>3850</v>
      </c>
      <c r="D36" s="51">
        <v>1298</v>
      </c>
      <c r="E36" s="50">
        <v>85</v>
      </c>
      <c r="F36" s="18">
        <v>0</v>
      </c>
      <c r="G36" s="18">
        <v>2092</v>
      </c>
      <c r="H36" s="18">
        <v>1228</v>
      </c>
      <c r="I36" s="51">
        <v>3405</v>
      </c>
      <c r="J36" s="37">
        <v>39171</v>
      </c>
    </row>
    <row r="37" spans="1:10" ht="12" customHeight="1">
      <c r="A37" s="22" t="s">
        <v>140</v>
      </c>
      <c r="B37" s="36">
        <v>10034</v>
      </c>
      <c r="C37" s="48">
        <v>2291</v>
      </c>
      <c r="D37" s="49">
        <v>124</v>
      </c>
      <c r="E37" s="48">
        <v>5</v>
      </c>
      <c r="F37" s="35">
        <v>0</v>
      </c>
      <c r="G37" s="35">
        <v>1008</v>
      </c>
      <c r="H37" s="35">
        <v>174</v>
      </c>
      <c r="I37" s="49">
        <v>1187</v>
      </c>
      <c r="J37" s="36">
        <v>6432</v>
      </c>
    </row>
    <row r="38" spans="1:10" ht="12" customHeight="1">
      <c r="A38" s="23" t="s">
        <v>141</v>
      </c>
      <c r="B38" s="37">
        <v>15750</v>
      </c>
      <c r="C38" s="50">
        <v>3668</v>
      </c>
      <c r="D38" s="51">
        <v>244</v>
      </c>
      <c r="E38" s="50">
        <v>5</v>
      </c>
      <c r="F38" s="18">
        <v>0</v>
      </c>
      <c r="G38" s="18">
        <v>760</v>
      </c>
      <c r="H38" s="18">
        <v>347</v>
      </c>
      <c r="I38" s="51">
        <v>1112</v>
      </c>
      <c r="J38" s="37">
        <v>10726</v>
      </c>
    </row>
    <row r="39" spans="1:10" ht="12" customHeight="1">
      <c r="A39" s="22" t="s">
        <v>142</v>
      </c>
      <c r="B39" s="36">
        <v>30378</v>
      </c>
      <c r="C39" s="48">
        <v>5273</v>
      </c>
      <c r="D39" s="49">
        <v>509</v>
      </c>
      <c r="E39" s="48">
        <v>12</v>
      </c>
      <c r="F39" s="35">
        <v>1</v>
      </c>
      <c r="G39" s="35">
        <v>1395</v>
      </c>
      <c r="H39" s="35">
        <v>613</v>
      </c>
      <c r="I39" s="49">
        <v>2021</v>
      </c>
      <c r="J39" s="36">
        <v>22575</v>
      </c>
    </row>
    <row r="40" spans="1:10" ht="12" customHeight="1">
      <c r="A40" s="23" t="s">
        <v>143</v>
      </c>
      <c r="B40" s="37">
        <v>22034</v>
      </c>
      <c r="C40" s="50">
        <v>3974</v>
      </c>
      <c r="D40" s="51">
        <v>797</v>
      </c>
      <c r="E40" s="50">
        <v>23</v>
      </c>
      <c r="F40" s="18">
        <v>93</v>
      </c>
      <c r="G40" s="18">
        <v>936</v>
      </c>
      <c r="H40" s="18">
        <v>497</v>
      </c>
      <c r="I40" s="51">
        <v>1549</v>
      </c>
      <c r="J40" s="37">
        <v>15714</v>
      </c>
    </row>
    <row r="41" spans="1:10" ht="12" customHeight="1">
      <c r="A41" s="22" t="s">
        <v>50</v>
      </c>
      <c r="B41" s="36">
        <v>95754</v>
      </c>
      <c r="C41" s="48">
        <v>23901</v>
      </c>
      <c r="D41" s="49">
        <v>547</v>
      </c>
      <c r="E41" s="48">
        <v>118</v>
      </c>
      <c r="F41" s="35">
        <v>323</v>
      </c>
      <c r="G41" s="35">
        <v>8833</v>
      </c>
      <c r="H41" s="35">
        <v>1631</v>
      </c>
      <c r="I41" s="49">
        <v>10905</v>
      </c>
      <c r="J41" s="36">
        <v>60401</v>
      </c>
    </row>
    <row r="42" spans="1:10" ht="12" customHeight="1">
      <c r="A42" s="23" t="s">
        <v>51</v>
      </c>
      <c r="B42" s="37">
        <v>93905</v>
      </c>
      <c r="C42" s="50">
        <v>14037</v>
      </c>
      <c r="D42" s="51">
        <v>1330</v>
      </c>
      <c r="E42" s="50">
        <v>148</v>
      </c>
      <c r="F42" s="18">
        <v>3681</v>
      </c>
      <c r="G42" s="18">
        <v>9328</v>
      </c>
      <c r="H42" s="18">
        <v>6554</v>
      </c>
      <c r="I42" s="51">
        <v>19711</v>
      </c>
      <c r="J42" s="37">
        <v>58827</v>
      </c>
    </row>
    <row r="43" spans="1:10" ht="12" customHeight="1">
      <c r="A43" s="22" t="s">
        <v>52</v>
      </c>
      <c r="B43" s="36">
        <v>25228</v>
      </c>
      <c r="C43" s="48">
        <v>1459</v>
      </c>
      <c r="D43" s="49">
        <v>27</v>
      </c>
      <c r="E43" s="48">
        <v>3</v>
      </c>
      <c r="F43" s="35">
        <v>2837</v>
      </c>
      <c r="G43" s="35">
        <v>3220</v>
      </c>
      <c r="H43" s="35">
        <v>760</v>
      </c>
      <c r="I43" s="49">
        <v>6820</v>
      </c>
      <c r="J43" s="36">
        <v>16922</v>
      </c>
    </row>
    <row r="44" spans="1:10" ht="12" customHeight="1">
      <c r="A44" s="23" t="s">
        <v>144</v>
      </c>
      <c r="B44" s="37">
        <v>11586</v>
      </c>
      <c r="C44" s="50">
        <v>1110</v>
      </c>
      <c r="D44" s="51">
        <v>129</v>
      </c>
      <c r="E44" s="50">
        <v>266</v>
      </c>
      <c r="F44" s="18">
        <v>0</v>
      </c>
      <c r="G44" s="18">
        <v>314</v>
      </c>
      <c r="H44" s="18">
        <v>335</v>
      </c>
      <c r="I44" s="51">
        <v>915</v>
      </c>
      <c r="J44" s="37">
        <v>9432</v>
      </c>
    </row>
    <row r="45" spans="1:10" ht="12" customHeight="1">
      <c r="A45" s="22" t="s">
        <v>145</v>
      </c>
      <c r="B45" s="36">
        <v>21354</v>
      </c>
      <c r="C45" s="48">
        <v>2513</v>
      </c>
      <c r="D45" s="49">
        <v>273</v>
      </c>
      <c r="E45" s="48">
        <v>678</v>
      </c>
      <c r="F45" s="35">
        <v>56</v>
      </c>
      <c r="G45" s="35">
        <v>762</v>
      </c>
      <c r="H45" s="35">
        <v>634</v>
      </c>
      <c r="I45" s="49">
        <v>2130</v>
      </c>
      <c r="J45" s="36">
        <v>16438</v>
      </c>
    </row>
    <row r="46" spans="1:10" ht="12" customHeight="1">
      <c r="A46" s="23" t="s">
        <v>146</v>
      </c>
      <c r="B46" s="37">
        <v>33305</v>
      </c>
      <c r="C46" s="50">
        <v>6913</v>
      </c>
      <c r="D46" s="51">
        <v>307</v>
      </c>
      <c r="E46" s="50">
        <v>320</v>
      </c>
      <c r="F46" s="18">
        <v>219</v>
      </c>
      <c r="G46" s="18">
        <v>3048</v>
      </c>
      <c r="H46" s="18">
        <v>619</v>
      </c>
      <c r="I46" s="51">
        <v>4206</v>
      </c>
      <c r="J46" s="37">
        <v>21879</v>
      </c>
    </row>
    <row r="47" spans="1:10" ht="12" customHeight="1">
      <c r="A47" s="22" t="s">
        <v>55</v>
      </c>
      <c r="B47" s="36">
        <v>95379</v>
      </c>
      <c r="C47" s="48">
        <v>27945</v>
      </c>
      <c r="D47" s="49">
        <v>810</v>
      </c>
      <c r="E47" s="48">
        <v>696</v>
      </c>
      <c r="F47" s="35">
        <v>0</v>
      </c>
      <c r="G47" s="35">
        <v>11878</v>
      </c>
      <c r="H47" s="35">
        <v>1405</v>
      </c>
      <c r="I47" s="49">
        <v>13979</v>
      </c>
      <c r="J47" s="36">
        <v>52645</v>
      </c>
    </row>
    <row r="48" spans="1:10" ht="12" customHeight="1">
      <c r="A48" s="23" t="s">
        <v>147</v>
      </c>
      <c r="B48" s="37">
        <v>49020</v>
      </c>
      <c r="C48" s="50">
        <v>10840</v>
      </c>
      <c r="D48" s="51">
        <v>527</v>
      </c>
      <c r="E48" s="50">
        <v>436</v>
      </c>
      <c r="F48" s="18">
        <v>176</v>
      </c>
      <c r="G48" s="18">
        <v>5492</v>
      </c>
      <c r="H48" s="18">
        <v>837</v>
      </c>
      <c r="I48" s="51">
        <v>6941</v>
      </c>
      <c r="J48" s="37">
        <v>30712</v>
      </c>
    </row>
    <row r="49" spans="1:10" ht="12" customHeight="1">
      <c r="A49" s="22" t="s">
        <v>148</v>
      </c>
      <c r="B49" s="36">
        <v>28284</v>
      </c>
      <c r="C49" s="48">
        <v>4671</v>
      </c>
      <c r="D49" s="49">
        <v>390</v>
      </c>
      <c r="E49" s="48">
        <v>16</v>
      </c>
      <c r="F49" s="35">
        <v>234</v>
      </c>
      <c r="G49" s="35">
        <v>1595</v>
      </c>
      <c r="H49" s="35">
        <v>487</v>
      </c>
      <c r="I49" s="49">
        <v>2332</v>
      </c>
      <c r="J49" s="36">
        <v>20891</v>
      </c>
    </row>
    <row r="50" spans="1:10" ht="12" customHeight="1">
      <c r="A50" s="23" t="s">
        <v>149</v>
      </c>
      <c r="B50" s="37">
        <v>12938</v>
      </c>
      <c r="C50" s="50">
        <v>1059</v>
      </c>
      <c r="D50" s="51">
        <v>228</v>
      </c>
      <c r="E50" s="50">
        <v>15</v>
      </c>
      <c r="F50" s="18">
        <v>0</v>
      </c>
      <c r="G50" s="18">
        <v>0</v>
      </c>
      <c r="H50" s="18">
        <v>131</v>
      </c>
      <c r="I50" s="51">
        <v>146</v>
      </c>
      <c r="J50" s="37">
        <v>11505</v>
      </c>
    </row>
    <row r="51" spans="1:10" ht="12" customHeight="1">
      <c r="A51" s="22" t="s">
        <v>150</v>
      </c>
      <c r="B51" s="36">
        <v>62742</v>
      </c>
      <c r="C51" s="48">
        <v>9586</v>
      </c>
      <c r="D51" s="49">
        <v>783</v>
      </c>
      <c r="E51" s="48">
        <v>131</v>
      </c>
      <c r="F51" s="35">
        <v>1206</v>
      </c>
      <c r="G51" s="35">
        <v>3619</v>
      </c>
      <c r="H51" s="35">
        <v>1445</v>
      </c>
      <c r="I51" s="49">
        <v>6401</v>
      </c>
      <c r="J51" s="36">
        <v>45972</v>
      </c>
    </row>
    <row r="52" spans="1:10" ht="12" customHeight="1">
      <c r="A52" s="23" t="s">
        <v>151</v>
      </c>
      <c r="B52" s="37">
        <v>25998</v>
      </c>
      <c r="C52" s="50">
        <v>5218</v>
      </c>
      <c r="D52" s="51">
        <v>271</v>
      </c>
      <c r="E52" s="50">
        <v>21</v>
      </c>
      <c r="F52" s="18">
        <v>144</v>
      </c>
      <c r="G52" s="18">
        <v>1702</v>
      </c>
      <c r="H52" s="18">
        <v>560</v>
      </c>
      <c r="I52" s="51">
        <v>2427</v>
      </c>
      <c r="J52" s="37">
        <v>18082</v>
      </c>
    </row>
    <row r="53" spans="1:10" ht="12" customHeight="1">
      <c r="A53" s="22" t="s">
        <v>152</v>
      </c>
      <c r="B53" s="36">
        <v>12328</v>
      </c>
      <c r="C53" s="48">
        <v>617</v>
      </c>
      <c r="D53" s="49">
        <v>114</v>
      </c>
      <c r="E53" s="48">
        <v>0</v>
      </c>
      <c r="F53" s="35">
        <v>0</v>
      </c>
      <c r="G53" s="35">
        <v>1237</v>
      </c>
      <c r="H53" s="35">
        <v>1473</v>
      </c>
      <c r="I53" s="49">
        <v>2710</v>
      </c>
      <c r="J53" s="36">
        <v>8887</v>
      </c>
    </row>
    <row r="54" spans="1:10" ht="12" customHeight="1">
      <c r="A54" s="23" t="s">
        <v>64</v>
      </c>
      <c r="B54" s="37">
        <v>80649</v>
      </c>
      <c r="C54" s="50">
        <v>14826</v>
      </c>
      <c r="D54" s="51">
        <v>589</v>
      </c>
      <c r="E54" s="50">
        <v>0</v>
      </c>
      <c r="F54" s="18">
        <v>0</v>
      </c>
      <c r="G54" s="18">
        <v>18320</v>
      </c>
      <c r="H54" s="18">
        <v>0</v>
      </c>
      <c r="I54" s="51">
        <v>18320</v>
      </c>
      <c r="J54" s="37">
        <v>46914</v>
      </c>
    </row>
    <row r="55" spans="1:10" ht="12" customHeight="1">
      <c r="A55" s="22" t="s">
        <v>153</v>
      </c>
      <c r="B55" s="36">
        <v>12454</v>
      </c>
      <c r="C55" s="48">
        <v>0</v>
      </c>
      <c r="D55" s="49">
        <v>245</v>
      </c>
      <c r="E55" s="48">
        <v>0</v>
      </c>
      <c r="F55" s="35">
        <v>0</v>
      </c>
      <c r="G55" s="35">
        <v>0</v>
      </c>
      <c r="H55" s="35">
        <v>561</v>
      </c>
      <c r="I55" s="49">
        <v>561</v>
      </c>
      <c r="J55" s="36">
        <v>11648</v>
      </c>
    </row>
    <row r="56" spans="1:10" ht="12" customHeight="1">
      <c r="A56" s="23" t="s">
        <v>154</v>
      </c>
      <c r="B56" s="37">
        <v>15699</v>
      </c>
      <c r="C56" s="50">
        <v>705</v>
      </c>
      <c r="D56" s="51">
        <v>335</v>
      </c>
      <c r="E56" s="50">
        <v>0</v>
      </c>
      <c r="F56" s="18">
        <v>0</v>
      </c>
      <c r="G56" s="18">
        <v>0</v>
      </c>
      <c r="H56" s="18">
        <v>1357</v>
      </c>
      <c r="I56" s="51">
        <v>1357</v>
      </c>
      <c r="J56" s="37">
        <v>13302</v>
      </c>
    </row>
    <row r="57" spans="1:10" ht="12" customHeight="1">
      <c r="A57" s="22" t="s">
        <v>155</v>
      </c>
      <c r="B57" s="36">
        <v>83377</v>
      </c>
      <c r="C57" s="48">
        <v>8488</v>
      </c>
      <c r="D57" s="49">
        <v>1011</v>
      </c>
      <c r="E57" s="48">
        <v>0</v>
      </c>
      <c r="F57" s="35">
        <v>0</v>
      </c>
      <c r="G57" s="35">
        <v>5063</v>
      </c>
      <c r="H57" s="35">
        <v>0</v>
      </c>
      <c r="I57" s="49">
        <v>5063</v>
      </c>
      <c r="J57" s="36">
        <v>68815</v>
      </c>
    </row>
    <row r="58" spans="1:10" ht="12" customHeight="1">
      <c r="A58" s="23" t="s">
        <v>156</v>
      </c>
      <c r="B58" s="37">
        <v>155329</v>
      </c>
      <c r="C58" s="50">
        <v>11469</v>
      </c>
      <c r="D58" s="51">
        <v>819</v>
      </c>
      <c r="E58" s="50">
        <v>20</v>
      </c>
      <c r="F58" s="18">
        <v>92</v>
      </c>
      <c r="G58" s="18">
        <v>3770</v>
      </c>
      <c r="H58" s="18">
        <v>28138</v>
      </c>
      <c r="I58" s="51">
        <v>32020</v>
      </c>
      <c r="J58" s="37">
        <v>111021</v>
      </c>
    </row>
    <row r="59" spans="1:10" ht="12" customHeight="1">
      <c r="A59" s="22" t="s">
        <v>157</v>
      </c>
      <c r="B59" s="36">
        <v>47386</v>
      </c>
      <c r="C59" s="48">
        <v>4997</v>
      </c>
      <c r="D59" s="49">
        <v>496</v>
      </c>
      <c r="E59" s="48">
        <v>7</v>
      </c>
      <c r="F59" s="35">
        <v>0</v>
      </c>
      <c r="G59" s="35">
        <v>5651</v>
      </c>
      <c r="H59" s="35">
        <v>2325</v>
      </c>
      <c r="I59" s="49">
        <v>7983</v>
      </c>
      <c r="J59" s="36">
        <v>33910</v>
      </c>
    </row>
    <row r="60" spans="1:10" ht="12" customHeight="1">
      <c r="A60" s="23" t="s">
        <v>69</v>
      </c>
      <c r="B60" s="37">
        <v>40266</v>
      </c>
      <c r="C60" s="50">
        <v>4302</v>
      </c>
      <c r="D60" s="51">
        <v>722</v>
      </c>
      <c r="E60" s="50">
        <v>150</v>
      </c>
      <c r="F60" s="18">
        <v>4</v>
      </c>
      <c r="G60" s="18">
        <v>526</v>
      </c>
      <c r="H60" s="18">
        <v>1586</v>
      </c>
      <c r="I60" s="51">
        <v>2266</v>
      </c>
      <c r="J60" s="37">
        <v>32976</v>
      </c>
    </row>
    <row r="61" spans="1:10" ht="12" customHeight="1">
      <c r="A61" s="22" t="s">
        <v>158</v>
      </c>
      <c r="B61" s="36">
        <v>24444</v>
      </c>
      <c r="C61" s="48">
        <v>2589</v>
      </c>
      <c r="D61" s="49">
        <v>421</v>
      </c>
      <c r="E61" s="48">
        <v>12</v>
      </c>
      <c r="F61" s="35">
        <v>0</v>
      </c>
      <c r="G61" s="35">
        <v>939</v>
      </c>
      <c r="H61" s="35">
        <v>669</v>
      </c>
      <c r="I61" s="49">
        <v>1620</v>
      </c>
      <c r="J61" s="36">
        <v>19814</v>
      </c>
    </row>
    <row r="62" spans="1:10" ht="12" customHeight="1">
      <c r="A62" s="23" t="s">
        <v>70</v>
      </c>
      <c r="B62" s="37">
        <v>45427</v>
      </c>
      <c r="C62" s="50">
        <v>2814</v>
      </c>
      <c r="D62" s="51">
        <v>670</v>
      </c>
      <c r="E62" s="50">
        <v>569</v>
      </c>
      <c r="F62" s="18">
        <v>10</v>
      </c>
      <c r="G62" s="18">
        <v>10</v>
      </c>
      <c r="H62" s="18">
        <v>1712</v>
      </c>
      <c r="I62" s="51">
        <v>2301</v>
      </c>
      <c r="J62" s="37">
        <v>39642</v>
      </c>
    </row>
    <row r="63" spans="1:10" ht="12" customHeight="1">
      <c r="A63" s="22" t="s">
        <v>159</v>
      </c>
      <c r="B63" s="36">
        <v>44945</v>
      </c>
      <c r="C63" s="48">
        <v>3800</v>
      </c>
      <c r="D63" s="49">
        <v>659</v>
      </c>
      <c r="E63" s="48">
        <v>963</v>
      </c>
      <c r="F63" s="35">
        <v>39</v>
      </c>
      <c r="G63" s="35">
        <v>122</v>
      </c>
      <c r="H63" s="35">
        <v>1543</v>
      </c>
      <c r="I63" s="49">
        <v>2667</v>
      </c>
      <c r="J63" s="36">
        <v>37819</v>
      </c>
    </row>
    <row r="64" spans="1:10" ht="12" customHeight="1">
      <c r="A64" s="23" t="s">
        <v>160</v>
      </c>
      <c r="B64" s="37">
        <v>19043</v>
      </c>
      <c r="C64" s="50">
        <v>1764</v>
      </c>
      <c r="D64" s="51">
        <v>0</v>
      </c>
      <c r="E64" s="50">
        <v>95</v>
      </c>
      <c r="F64" s="18">
        <v>0</v>
      </c>
      <c r="G64" s="18">
        <v>665</v>
      </c>
      <c r="H64" s="18">
        <v>610</v>
      </c>
      <c r="I64" s="51">
        <v>1370</v>
      </c>
      <c r="J64" s="37">
        <v>15909</v>
      </c>
    </row>
    <row r="65" spans="1:10" ht="12" customHeight="1">
      <c r="A65" s="22" t="s">
        <v>161</v>
      </c>
      <c r="B65" s="36">
        <v>26181</v>
      </c>
      <c r="C65" s="48">
        <v>2178</v>
      </c>
      <c r="D65" s="49">
        <v>371</v>
      </c>
      <c r="E65" s="48">
        <v>306</v>
      </c>
      <c r="F65" s="35">
        <v>290</v>
      </c>
      <c r="G65" s="35">
        <v>276</v>
      </c>
      <c r="H65" s="35">
        <v>804</v>
      </c>
      <c r="I65" s="49">
        <v>1676</v>
      </c>
      <c r="J65" s="36">
        <v>21956</v>
      </c>
    </row>
    <row r="66" spans="1:10" ht="12" customHeight="1">
      <c r="A66" s="23" t="s">
        <v>162</v>
      </c>
      <c r="B66" s="37">
        <v>20415</v>
      </c>
      <c r="C66" s="50">
        <v>2912</v>
      </c>
      <c r="D66" s="51">
        <v>222</v>
      </c>
      <c r="E66" s="50">
        <v>96</v>
      </c>
      <c r="F66" s="18">
        <v>231</v>
      </c>
      <c r="G66" s="18">
        <v>1133</v>
      </c>
      <c r="H66" s="18">
        <v>523</v>
      </c>
      <c r="I66" s="51">
        <v>1983</v>
      </c>
      <c r="J66" s="37">
        <v>15298</v>
      </c>
    </row>
    <row r="67" spans="1:10" ht="12" customHeight="1">
      <c r="A67" s="22" t="s">
        <v>163</v>
      </c>
      <c r="B67" s="36">
        <v>66379</v>
      </c>
      <c r="C67" s="48">
        <v>18784</v>
      </c>
      <c r="D67" s="49">
        <v>506</v>
      </c>
      <c r="E67" s="48">
        <v>151</v>
      </c>
      <c r="F67" s="35">
        <v>2613</v>
      </c>
      <c r="G67" s="35">
        <v>10338</v>
      </c>
      <c r="H67" s="35">
        <v>1285</v>
      </c>
      <c r="I67" s="49">
        <v>14387</v>
      </c>
      <c r="J67" s="36">
        <v>32702</v>
      </c>
    </row>
    <row r="68" spans="1:10" ht="12" customHeight="1">
      <c r="A68" s="23" t="s">
        <v>72</v>
      </c>
      <c r="B68" s="37">
        <v>93847</v>
      </c>
      <c r="C68" s="50">
        <v>22721</v>
      </c>
      <c r="D68" s="51">
        <v>890</v>
      </c>
      <c r="E68" s="50">
        <v>404</v>
      </c>
      <c r="F68" s="18">
        <v>0</v>
      </c>
      <c r="G68" s="18">
        <v>12418</v>
      </c>
      <c r="H68" s="18">
        <v>1558</v>
      </c>
      <c r="I68" s="51">
        <v>14380</v>
      </c>
      <c r="J68" s="37">
        <v>55856</v>
      </c>
    </row>
    <row r="69" spans="1:10" ht="12" customHeight="1">
      <c r="A69" s="22" t="s">
        <v>77</v>
      </c>
      <c r="B69" s="36">
        <v>31128</v>
      </c>
      <c r="C69" s="48">
        <v>3081</v>
      </c>
      <c r="D69" s="49">
        <v>374</v>
      </c>
      <c r="E69" s="48">
        <v>455</v>
      </c>
      <c r="F69" s="35">
        <v>631</v>
      </c>
      <c r="G69" s="35">
        <v>1049</v>
      </c>
      <c r="H69" s="35">
        <v>891</v>
      </c>
      <c r="I69" s="49">
        <v>3026</v>
      </c>
      <c r="J69" s="36">
        <v>24647</v>
      </c>
    </row>
    <row r="70" spans="1:10" ht="12" customHeight="1">
      <c r="A70" s="23" t="s">
        <v>78</v>
      </c>
      <c r="B70" s="37">
        <v>68826</v>
      </c>
      <c r="C70" s="50">
        <v>7107</v>
      </c>
      <c r="D70" s="51">
        <v>989</v>
      </c>
      <c r="E70" s="50">
        <v>444</v>
      </c>
      <c r="F70" s="18">
        <v>1157</v>
      </c>
      <c r="G70" s="18">
        <v>2022</v>
      </c>
      <c r="H70" s="18">
        <v>1842</v>
      </c>
      <c r="I70" s="51">
        <v>5465</v>
      </c>
      <c r="J70" s="37">
        <v>55265</v>
      </c>
    </row>
    <row r="71" spans="1:10" ht="12" customHeight="1">
      <c r="A71" s="22" t="s">
        <v>79</v>
      </c>
      <c r="B71" s="36">
        <v>16652</v>
      </c>
      <c r="C71" s="48">
        <v>1294</v>
      </c>
      <c r="D71" s="49">
        <v>363</v>
      </c>
      <c r="E71" s="48">
        <v>9</v>
      </c>
      <c r="F71" s="35">
        <v>0</v>
      </c>
      <c r="G71" s="35">
        <v>979</v>
      </c>
      <c r="H71" s="35">
        <v>438</v>
      </c>
      <c r="I71" s="49">
        <v>1426</v>
      </c>
      <c r="J71" s="36">
        <v>13569</v>
      </c>
    </row>
    <row r="72" spans="1:10" ht="12" customHeight="1">
      <c r="A72" s="23" t="s">
        <v>164</v>
      </c>
      <c r="B72" s="37">
        <v>21667</v>
      </c>
      <c r="C72" s="50">
        <v>1731</v>
      </c>
      <c r="D72" s="51">
        <v>270</v>
      </c>
      <c r="E72" s="50">
        <v>6</v>
      </c>
      <c r="F72" s="18">
        <v>0</v>
      </c>
      <c r="G72" s="18">
        <v>1714</v>
      </c>
      <c r="H72" s="18">
        <v>553</v>
      </c>
      <c r="I72" s="51">
        <v>2273</v>
      </c>
      <c r="J72" s="37">
        <v>17393</v>
      </c>
    </row>
    <row r="73" spans="1:10" ht="12" customHeight="1">
      <c r="A73" s="22" t="s">
        <v>165</v>
      </c>
      <c r="B73" s="36">
        <v>49069</v>
      </c>
      <c r="C73" s="48">
        <v>7751</v>
      </c>
      <c r="D73" s="49">
        <v>739</v>
      </c>
      <c r="E73" s="48">
        <v>284</v>
      </c>
      <c r="F73" s="35">
        <v>300</v>
      </c>
      <c r="G73" s="35">
        <v>2824</v>
      </c>
      <c r="H73" s="35">
        <v>1154</v>
      </c>
      <c r="I73" s="49">
        <v>4562</v>
      </c>
      <c r="J73" s="36">
        <v>36017</v>
      </c>
    </row>
    <row r="74" spans="1:10" ht="12" customHeight="1">
      <c r="A74" s="23" t="s">
        <v>166</v>
      </c>
      <c r="B74" s="37">
        <v>10786</v>
      </c>
      <c r="C74" s="50">
        <v>14</v>
      </c>
      <c r="D74" s="51">
        <v>321</v>
      </c>
      <c r="E74" s="50">
        <v>18</v>
      </c>
      <c r="F74" s="18">
        <v>0</v>
      </c>
      <c r="G74" s="18">
        <v>0</v>
      </c>
      <c r="H74" s="18">
        <v>183</v>
      </c>
      <c r="I74" s="51">
        <v>201</v>
      </c>
      <c r="J74" s="37">
        <v>10250</v>
      </c>
    </row>
    <row r="75" spans="1:10" ht="12" customHeight="1">
      <c r="A75" s="22" t="s">
        <v>167</v>
      </c>
      <c r="B75" s="36">
        <v>106499</v>
      </c>
      <c r="C75" s="48">
        <v>8486</v>
      </c>
      <c r="D75" s="49">
        <v>2112</v>
      </c>
      <c r="E75" s="48">
        <v>1104</v>
      </c>
      <c r="F75" s="35">
        <v>275</v>
      </c>
      <c r="G75" s="35">
        <v>1470</v>
      </c>
      <c r="H75" s="35">
        <v>3083</v>
      </c>
      <c r="I75" s="49">
        <v>5932</v>
      </c>
      <c r="J75" s="36">
        <v>89969</v>
      </c>
    </row>
    <row r="76" spans="1:10" ht="12" customHeight="1">
      <c r="A76" s="23" t="s">
        <v>83</v>
      </c>
      <c r="B76" s="37">
        <v>45959</v>
      </c>
      <c r="C76" s="50">
        <v>5452</v>
      </c>
      <c r="D76" s="51">
        <v>669</v>
      </c>
      <c r="E76" s="50">
        <v>141</v>
      </c>
      <c r="F76" s="18">
        <v>105</v>
      </c>
      <c r="G76" s="18">
        <v>733</v>
      </c>
      <c r="H76" s="18">
        <v>1183</v>
      </c>
      <c r="I76" s="51">
        <v>2162</v>
      </c>
      <c r="J76" s="37">
        <v>37676</v>
      </c>
    </row>
    <row r="77" spans="1:10" ht="12" customHeight="1">
      <c r="A77" s="22" t="s">
        <v>168</v>
      </c>
      <c r="B77" s="36">
        <v>8553</v>
      </c>
      <c r="C77" s="48">
        <v>1680</v>
      </c>
      <c r="D77" s="49">
        <v>116</v>
      </c>
      <c r="E77" s="48">
        <v>8</v>
      </c>
      <c r="F77" s="35">
        <v>48</v>
      </c>
      <c r="G77" s="35">
        <v>64</v>
      </c>
      <c r="H77" s="35">
        <v>214</v>
      </c>
      <c r="I77" s="49">
        <v>334</v>
      </c>
      <c r="J77" s="36">
        <v>6423</v>
      </c>
    </row>
    <row r="78" spans="1:10" ht="12" customHeight="1">
      <c r="A78" s="23" t="s">
        <v>169</v>
      </c>
      <c r="B78" s="37">
        <v>108548</v>
      </c>
      <c r="C78" s="50">
        <v>13322</v>
      </c>
      <c r="D78" s="51">
        <v>1237</v>
      </c>
      <c r="E78" s="50">
        <v>813</v>
      </c>
      <c r="F78" s="18">
        <v>1667</v>
      </c>
      <c r="G78" s="18">
        <v>3804</v>
      </c>
      <c r="H78" s="18">
        <v>2899</v>
      </c>
      <c r="I78" s="51">
        <v>9183</v>
      </c>
      <c r="J78" s="37">
        <v>84806</v>
      </c>
    </row>
    <row r="79" spans="1:10" ht="12" customHeight="1">
      <c r="A79" s="22" t="s">
        <v>170</v>
      </c>
      <c r="B79" s="36">
        <v>16733</v>
      </c>
      <c r="C79" s="48">
        <v>1254</v>
      </c>
      <c r="D79" s="49">
        <v>223</v>
      </c>
      <c r="E79" s="48">
        <v>110</v>
      </c>
      <c r="F79" s="35">
        <v>42</v>
      </c>
      <c r="G79" s="35">
        <v>67</v>
      </c>
      <c r="H79" s="35">
        <v>819</v>
      </c>
      <c r="I79" s="49">
        <v>1038</v>
      </c>
      <c r="J79" s="36">
        <v>14218</v>
      </c>
    </row>
    <row r="80" spans="1:10" ht="12" customHeight="1">
      <c r="A80" s="23" t="s">
        <v>171</v>
      </c>
      <c r="B80" s="37">
        <v>46552</v>
      </c>
      <c r="C80" s="50">
        <v>7941</v>
      </c>
      <c r="D80" s="51">
        <v>496</v>
      </c>
      <c r="E80" s="50">
        <v>516</v>
      </c>
      <c r="F80" s="18">
        <v>1634</v>
      </c>
      <c r="G80" s="18">
        <v>2405</v>
      </c>
      <c r="H80" s="18">
        <v>1403</v>
      </c>
      <c r="I80" s="51">
        <v>5958</v>
      </c>
      <c r="J80" s="37">
        <v>32157</v>
      </c>
    </row>
    <row r="81" spans="1:10" ht="12" customHeight="1">
      <c r="A81" s="22" t="s">
        <v>172</v>
      </c>
      <c r="B81" s="36">
        <v>67336</v>
      </c>
      <c r="C81" s="48">
        <v>12690</v>
      </c>
      <c r="D81" s="49">
        <v>690</v>
      </c>
      <c r="E81" s="48">
        <v>936</v>
      </c>
      <c r="F81" s="35">
        <v>3190</v>
      </c>
      <c r="G81" s="35">
        <v>4581</v>
      </c>
      <c r="H81" s="35">
        <v>1976</v>
      </c>
      <c r="I81" s="49">
        <v>10683</v>
      </c>
      <c r="J81" s="36">
        <v>43273</v>
      </c>
    </row>
    <row r="82" spans="1:10" ht="12" customHeight="1">
      <c r="A82" s="23" t="s">
        <v>173</v>
      </c>
      <c r="B82" s="37">
        <v>26974</v>
      </c>
      <c r="C82" s="50">
        <v>4986</v>
      </c>
      <c r="D82" s="51">
        <v>312</v>
      </c>
      <c r="E82" s="50">
        <v>496</v>
      </c>
      <c r="F82" s="18">
        <v>609</v>
      </c>
      <c r="G82" s="18">
        <v>1101</v>
      </c>
      <c r="H82" s="18">
        <v>991</v>
      </c>
      <c r="I82" s="51">
        <v>3197</v>
      </c>
      <c r="J82" s="37">
        <v>18479</v>
      </c>
    </row>
    <row r="83" spans="1:10" ht="12" customHeight="1">
      <c r="A83" s="22" t="s">
        <v>174</v>
      </c>
      <c r="B83" s="36">
        <v>69463</v>
      </c>
      <c r="C83" s="48">
        <v>7797</v>
      </c>
      <c r="D83" s="49">
        <v>834</v>
      </c>
      <c r="E83" s="48">
        <v>1294</v>
      </c>
      <c r="F83" s="35">
        <v>1271</v>
      </c>
      <c r="G83" s="35">
        <v>2247</v>
      </c>
      <c r="H83" s="35">
        <v>2188</v>
      </c>
      <c r="I83" s="49">
        <v>7000</v>
      </c>
      <c r="J83" s="36">
        <v>53832</v>
      </c>
    </row>
    <row r="84" spans="1:10" ht="12" customHeight="1">
      <c r="A84" s="23" t="s">
        <v>87</v>
      </c>
      <c r="B84" s="37">
        <v>34757</v>
      </c>
      <c r="C84" s="50">
        <v>8704</v>
      </c>
      <c r="D84" s="51">
        <v>338</v>
      </c>
      <c r="E84" s="50">
        <v>248</v>
      </c>
      <c r="F84" s="18">
        <v>1533</v>
      </c>
      <c r="G84" s="18">
        <v>4664</v>
      </c>
      <c r="H84" s="18">
        <v>649</v>
      </c>
      <c r="I84" s="51">
        <v>7094</v>
      </c>
      <c r="J84" s="37">
        <v>18621</v>
      </c>
    </row>
    <row r="85" spans="1:10" ht="12" customHeight="1">
      <c r="A85" s="22" t="s">
        <v>175</v>
      </c>
      <c r="B85" s="36">
        <v>25193</v>
      </c>
      <c r="C85" s="48">
        <v>4556</v>
      </c>
      <c r="D85" s="49">
        <v>286</v>
      </c>
      <c r="E85" s="48">
        <v>88</v>
      </c>
      <c r="F85" s="35">
        <v>68</v>
      </c>
      <c r="G85" s="35">
        <v>959</v>
      </c>
      <c r="H85" s="35">
        <v>600</v>
      </c>
      <c r="I85" s="49">
        <v>1715</v>
      </c>
      <c r="J85" s="36">
        <v>18636</v>
      </c>
    </row>
    <row r="86" spans="1:10" ht="12" customHeight="1">
      <c r="A86" s="23" t="s">
        <v>176</v>
      </c>
      <c r="B86" s="37">
        <v>23804</v>
      </c>
      <c r="C86" s="50">
        <v>3349</v>
      </c>
      <c r="D86" s="51">
        <v>247</v>
      </c>
      <c r="E86" s="50">
        <v>282</v>
      </c>
      <c r="F86" s="18">
        <v>74</v>
      </c>
      <c r="G86" s="18">
        <v>1</v>
      </c>
      <c r="H86" s="18">
        <v>669</v>
      </c>
      <c r="I86" s="51">
        <v>1026</v>
      </c>
      <c r="J86" s="37">
        <v>19182</v>
      </c>
    </row>
    <row r="87" spans="1:10" ht="12" customHeight="1">
      <c r="A87" s="22" t="s">
        <v>177</v>
      </c>
      <c r="B87" s="36">
        <v>126231</v>
      </c>
      <c r="C87" s="48">
        <v>15134</v>
      </c>
      <c r="D87" s="49">
        <v>1543</v>
      </c>
      <c r="E87" s="48">
        <v>2648</v>
      </c>
      <c r="F87" s="35">
        <v>770</v>
      </c>
      <c r="G87" s="35">
        <v>1647</v>
      </c>
      <c r="H87" s="35">
        <v>4347</v>
      </c>
      <c r="I87" s="49">
        <v>9412</v>
      </c>
      <c r="J87" s="36">
        <v>100142</v>
      </c>
    </row>
    <row r="88" spans="1:10" ht="12" customHeight="1">
      <c r="A88" s="23" t="s">
        <v>178</v>
      </c>
      <c r="B88" s="37">
        <v>185733</v>
      </c>
      <c r="C88" s="50">
        <v>33422</v>
      </c>
      <c r="D88" s="51">
        <v>2299</v>
      </c>
      <c r="E88" s="50">
        <v>2564</v>
      </c>
      <c r="F88" s="18">
        <v>6477</v>
      </c>
      <c r="G88" s="18">
        <v>13259</v>
      </c>
      <c r="H88" s="18">
        <v>4541</v>
      </c>
      <c r="I88" s="51">
        <v>26841</v>
      </c>
      <c r="J88" s="37">
        <v>123171</v>
      </c>
    </row>
    <row r="89" spans="1:10" ht="12" customHeight="1">
      <c r="A89" s="22" t="s">
        <v>179</v>
      </c>
      <c r="B89" s="36">
        <v>65709</v>
      </c>
      <c r="C89" s="48">
        <v>9966</v>
      </c>
      <c r="D89" s="49">
        <v>117</v>
      </c>
      <c r="E89" s="48">
        <v>253</v>
      </c>
      <c r="F89" s="35">
        <v>166</v>
      </c>
      <c r="G89" s="35">
        <v>813</v>
      </c>
      <c r="H89" s="35">
        <v>1633</v>
      </c>
      <c r="I89" s="49">
        <v>2865</v>
      </c>
      <c r="J89" s="36">
        <v>52761</v>
      </c>
    </row>
    <row r="90" spans="1:10" ht="12" customHeight="1">
      <c r="A90" s="23" t="s">
        <v>94</v>
      </c>
      <c r="B90" s="37">
        <v>107370</v>
      </c>
      <c r="C90" s="50">
        <v>12234</v>
      </c>
      <c r="D90" s="51">
        <v>765</v>
      </c>
      <c r="E90" s="50">
        <v>1079</v>
      </c>
      <c r="F90" s="18">
        <v>1097</v>
      </c>
      <c r="G90" s="18">
        <v>792</v>
      </c>
      <c r="H90" s="18">
        <v>3133</v>
      </c>
      <c r="I90" s="51">
        <v>6101</v>
      </c>
      <c r="J90" s="37">
        <v>88270</v>
      </c>
    </row>
    <row r="91" spans="1:10" ht="12" customHeight="1">
      <c r="A91" s="22" t="s">
        <v>180</v>
      </c>
      <c r="B91" s="36">
        <v>55892</v>
      </c>
      <c r="C91" s="48">
        <v>6658</v>
      </c>
      <c r="D91" s="49">
        <v>446</v>
      </c>
      <c r="E91" s="48">
        <v>250</v>
      </c>
      <c r="F91" s="35">
        <v>2050</v>
      </c>
      <c r="G91" s="35">
        <v>2162</v>
      </c>
      <c r="H91" s="35">
        <v>992</v>
      </c>
      <c r="I91" s="49">
        <v>5454</v>
      </c>
      <c r="J91" s="36">
        <v>43334</v>
      </c>
    </row>
    <row r="92" spans="1:10" ht="12" customHeight="1">
      <c r="A92" s="23" t="s">
        <v>181</v>
      </c>
      <c r="B92" s="37">
        <v>54993</v>
      </c>
      <c r="C92" s="50">
        <v>17840</v>
      </c>
      <c r="D92" s="51">
        <v>484</v>
      </c>
      <c r="E92" s="50">
        <v>109</v>
      </c>
      <c r="F92" s="18">
        <v>584</v>
      </c>
      <c r="G92" s="18">
        <v>4212</v>
      </c>
      <c r="H92" s="18">
        <v>828</v>
      </c>
      <c r="I92" s="51">
        <v>5733</v>
      </c>
      <c r="J92" s="37">
        <v>30936</v>
      </c>
    </row>
    <row r="93" spans="1:10" ht="12" customHeight="1">
      <c r="A93" s="22" t="s">
        <v>182</v>
      </c>
      <c r="B93" s="36">
        <v>57476</v>
      </c>
      <c r="C93" s="48">
        <v>21347</v>
      </c>
      <c r="D93" s="49">
        <v>477</v>
      </c>
      <c r="E93" s="48">
        <v>707</v>
      </c>
      <c r="F93" s="35">
        <v>913</v>
      </c>
      <c r="G93" s="35">
        <v>5663</v>
      </c>
      <c r="H93" s="35">
        <v>899</v>
      </c>
      <c r="I93" s="49">
        <v>8182</v>
      </c>
      <c r="J93" s="36">
        <v>27470</v>
      </c>
    </row>
    <row r="94" spans="1:10" ht="12" customHeight="1">
      <c r="A94" s="21" t="s">
        <v>238</v>
      </c>
      <c r="B94" s="80">
        <f>SUM(B95:B97)</f>
        <v>478634</v>
      </c>
      <c r="C94" s="81">
        <f t="shared" ref="C94:J94" si="3">SUM(C95:C97)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23160</v>
      </c>
      <c r="I94" s="82">
        <f t="shared" si="3"/>
        <v>23160</v>
      </c>
      <c r="J94" s="80">
        <f t="shared" si="3"/>
        <v>455474</v>
      </c>
    </row>
    <row r="95" spans="1:10" ht="12" customHeight="1">
      <c r="A95" s="23" t="s">
        <v>186</v>
      </c>
      <c r="B95" s="37">
        <v>251059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12570</v>
      </c>
      <c r="I95" s="51">
        <v>12570</v>
      </c>
      <c r="J95" s="37">
        <v>238489</v>
      </c>
    </row>
    <row r="96" spans="1:10" ht="12" customHeight="1">
      <c r="A96" s="22" t="s">
        <v>187</v>
      </c>
      <c r="B96" s="36">
        <v>133261</v>
      </c>
      <c r="C96" s="48">
        <v>0</v>
      </c>
      <c r="D96" s="49">
        <v>0</v>
      </c>
      <c r="E96" s="48">
        <v>0</v>
      </c>
      <c r="F96" s="35">
        <v>0</v>
      </c>
      <c r="G96" s="35">
        <v>0</v>
      </c>
      <c r="H96" s="35">
        <v>7390</v>
      </c>
      <c r="I96" s="49">
        <v>7390</v>
      </c>
      <c r="J96" s="36">
        <v>125871</v>
      </c>
    </row>
    <row r="97" spans="1:10" ht="12" customHeight="1">
      <c r="A97" s="23" t="s">
        <v>188</v>
      </c>
      <c r="B97" s="37">
        <v>94314</v>
      </c>
      <c r="C97" s="50">
        <v>0</v>
      </c>
      <c r="D97" s="51">
        <v>0</v>
      </c>
      <c r="E97" s="50">
        <v>0</v>
      </c>
      <c r="F97" s="18">
        <v>0</v>
      </c>
      <c r="G97" s="18">
        <v>0</v>
      </c>
      <c r="H97" s="18">
        <v>3200</v>
      </c>
      <c r="I97" s="51">
        <v>3200</v>
      </c>
      <c r="J97" s="37">
        <v>91114</v>
      </c>
    </row>
    <row r="98" spans="1:10" ht="12" customHeight="1">
      <c r="A98" s="24" t="s">
        <v>239</v>
      </c>
      <c r="B98" s="68">
        <f t="shared" ref="B98:J98" si="4">SUM(B99,B109,B123,B137)</f>
        <v>3440784</v>
      </c>
      <c r="C98" s="69">
        <f t="shared" si="4"/>
        <v>-531662</v>
      </c>
      <c r="D98" s="70">
        <f t="shared" si="4"/>
        <v>-49432</v>
      </c>
      <c r="E98" s="69">
        <f t="shared" si="4"/>
        <v>1</v>
      </c>
      <c r="F98" s="71">
        <f t="shared" si="4"/>
        <v>0</v>
      </c>
      <c r="G98" s="71">
        <f t="shared" si="4"/>
        <v>69234</v>
      </c>
      <c r="H98" s="71">
        <f t="shared" si="4"/>
        <v>123922</v>
      </c>
      <c r="I98" s="70">
        <f t="shared" si="4"/>
        <v>193157</v>
      </c>
      <c r="J98" s="68">
        <f t="shared" si="4"/>
        <v>3828721</v>
      </c>
    </row>
    <row r="99" spans="1:10" ht="12" customHeight="1">
      <c r="A99" s="25" t="s">
        <v>229</v>
      </c>
      <c r="B99" s="80">
        <f>SUM(B101:B108)</f>
        <v>1107327</v>
      </c>
      <c r="C99" s="81">
        <f>SUM(C101:C108)</f>
        <v>-541465</v>
      </c>
      <c r="D99" s="82">
        <f t="shared" ref="D99:J99" si="5">SUM(D101:D108)</f>
        <v>0</v>
      </c>
      <c r="E99" s="81">
        <f t="shared" si="5"/>
        <v>0</v>
      </c>
      <c r="F99" s="83">
        <f t="shared" si="5"/>
        <v>0</v>
      </c>
      <c r="G99" s="83">
        <f t="shared" si="5"/>
        <v>0</v>
      </c>
      <c r="H99" s="83">
        <f t="shared" si="5"/>
        <v>2127</v>
      </c>
      <c r="I99" s="82">
        <f t="shared" si="5"/>
        <v>2127</v>
      </c>
      <c r="J99" s="80">
        <f t="shared" si="5"/>
        <v>1646665</v>
      </c>
    </row>
    <row r="100" spans="1:10" s="88" customFormat="1" ht="12" customHeight="1">
      <c r="A100" s="26" t="s">
        <v>226</v>
      </c>
      <c r="B100" s="84">
        <f>B99/B$98</f>
        <v>0.32182403777743679</v>
      </c>
      <c r="C100" s="85">
        <f>C99/C$98</f>
        <v>1.0184384063559178</v>
      </c>
      <c r="D100" s="86">
        <f>D99/D$98</f>
        <v>0</v>
      </c>
      <c r="E100" s="85">
        <f>E99/E$98</f>
        <v>0</v>
      </c>
      <c r="F100" s="87">
        <v>0</v>
      </c>
      <c r="G100" s="87">
        <f>G99/G$98</f>
        <v>0</v>
      </c>
      <c r="H100" s="87">
        <f>H99/H$98</f>
        <v>1.7164022530301318E-2</v>
      </c>
      <c r="I100" s="86">
        <f>I99/I$98</f>
        <v>1.1011767629441335E-2</v>
      </c>
      <c r="J100" s="84">
        <f>J99/J$98</f>
        <v>0.43008226506971908</v>
      </c>
    </row>
    <row r="101" spans="1:10" ht="12" customHeight="1">
      <c r="A101" s="27" t="s">
        <v>189</v>
      </c>
      <c r="B101" s="36">
        <v>45082</v>
      </c>
      <c r="C101" s="48">
        <v>-64080</v>
      </c>
      <c r="D101" s="49">
        <v>0</v>
      </c>
      <c r="E101" s="48">
        <v>0</v>
      </c>
      <c r="F101" s="35">
        <v>0</v>
      </c>
      <c r="G101" s="35">
        <v>0</v>
      </c>
      <c r="H101" s="35">
        <v>970</v>
      </c>
      <c r="I101" s="49">
        <v>970</v>
      </c>
      <c r="J101" s="36">
        <v>108192</v>
      </c>
    </row>
    <row r="102" spans="1:10" ht="12" customHeight="1">
      <c r="A102" s="28" t="s">
        <v>190</v>
      </c>
      <c r="B102" s="37">
        <v>28587</v>
      </c>
      <c r="C102" s="50">
        <v>-477385</v>
      </c>
      <c r="D102" s="51">
        <v>0</v>
      </c>
      <c r="E102" s="50">
        <v>0</v>
      </c>
      <c r="F102" s="18">
        <v>0</v>
      </c>
      <c r="G102" s="18">
        <v>0</v>
      </c>
      <c r="H102" s="18">
        <v>427</v>
      </c>
      <c r="I102" s="51">
        <v>427</v>
      </c>
      <c r="J102" s="37">
        <v>505545</v>
      </c>
    </row>
    <row r="103" spans="1:10" ht="12" customHeight="1">
      <c r="A103" s="27" t="s">
        <v>204</v>
      </c>
      <c r="B103" s="36">
        <v>114621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730</v>
      </c>
      <c r="I103" s="49">
        <v>730</v>
      </c>
      <c r="J103" s="36">
        <v>113891</v>
      </c>
    </row>
    <row r="104" spans="1:10" ht="12" customHeight="1">
      <c r="A104" s="28" t="s">
        <v>105</v>
      </c>
      <c r="B104" s="37">
        <v>216622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216622</v>
      </c>
    </row>
    <row r="105" spans="1:10" ht="12" customHeight="1">
      <c r="A105" s="27" t="s">
        <v>213</v>
      </c>
      <c r="B105" s="36">
        <v>444442</v>
      </c>
      <c r="C105" s="48">
        <v>0</v>
      </c>
      <c r="D105" s="49">
        <v>0</v>
      </c>
      <c r="E105" s="48">
        <v>0</v>
      </c>
      <c r="F105" s="35">
        <v>0</v>
      </c>
      <c r="G105" s="35">
        <v>0</v>
      </c>
      <c r="H105" s="35">
        <v>0</v>
      </c>
      <c r="I105" s="49">
        <v>0</v>
      </c>
      <c r="J105" s="36">
        <v>444442</v>
      </c>
    </row>
    <row r="106" spans="1:10" ht="12" customHeight="1">
      <c r="A106" s="28" t="s">
        <v>214</v>
      </c>
      <c r="B106" s="37">
        <v>10949</v>
      </c>
      <c r="C106" s="50">
        <v>0</v>
      </c>
      <c r="D106" s="51">
        <v>0</v>
      </c>
      <c r="E106" s="50">
        <v>0</v>
      </c>
      <c r="F106" s="18">
        <v>0</v>
      </c>
      <c r="G106" s="18">
        <v>0</v>
      </c>
      <c r="H106" s="18">
        <v>0</v>
      </c>
      <c r="I106" s="51">
        <v>0</v>
      </c>
      <c r="J106" s="37">
        <v>10949</v>
      </c>
    </row>
    <row r="107" spans="1:10" ht="12" customHeight="1">
      <c r="A107" s="27" t="s">
        <v>114</v>
      </c>
      <c r="B107" s="36">
        <v>147160</v>
      </c>
      <c r="C107" s="48">
        <v>0</v>
      </c>
      <c r="D107" s="49">
        <v>0</v>
      </c>
      <c r="E107" s="48">
        <v>0</v>
      </c>
      <c r="F107" s="35">
        <v>0</v>
      </c>
      <c r="G107" s="35">
        <v>0</v>
      </c>
      <c r="H107" s="35">
        <v>0</v>
      </c>
      <c r="I107" s="49">
        <v>0</v>
      </c>
      <c r="J107" s="36">
        <v>147160</v>
      </c>
    </row>
    <row r="108" spans="1:10" ht="12" customHeight="1">
      <c r="A108" s="28" t="s">
        <v>115</v>
      </c>
      <c r="B108" s="37">
        <v>99864</v>
      </c>
      <c r="C108" s="50">
        <v>0</v>
      </c>
      <c r="D108" s="51">
        <v>0</v>
      </c>
      <c r="E108" s="50">
        <v>0</v>
      </c>
      <c r="F108" s="18">
        <v>0</v>
      </c>
      <c r="G108" s="18">
        <v>0</v>
      </c>
      <c r="H108" s="18">
        <v>0</v>
      </c>
      <c r="I108" s="51">
        <v>0</v>
      </c>
      <c r="J108" s="37">
        <v>99864</v>
      </c>
    </row>
    <row r="109" spans="1:10" ht="12" customHeight="1">
      <c r="A109" s="25" t="s">
        <v>228</v>
      </c>
      <c r="B109" s="38">
        <f t="shared" ref="B109:J109" si="6">SUM(B111:B122)</f>
        <v>552189</v>
      </c>
      <c r="C109" s="52">
        <f t="shared" si="6"/>
        <v>1750</v>
      </c>
      <c r="D109" s="53">
        <f t="shared" si="6"/>
        <v>-49482</v>
      </c>
      <c r="E109" s="52">
        <f t="shared" si="6"/>
        <v>0</v>
      </c>
      <c r="F109" s="32">
        <f t="shared" si="6"/>
        <v>0</v>
      </c>
      <c r="G109" s="32">
        <f t="shared" si="6"/>
        <v>7936</v>
      </c>
      <c r="H109" s="32">
        <f t="shared" si="6"/>
        <v>23227</v>
      </c>
      <c r="I109" s="53">
        <f t="shared" si="6"/>
        <v>31163</v>
      </c>
      <c r="J109" s="38">
        <f t="shared" si="6"/>
        <v>568758</v>
      </c>
    </row>
    <row r="110" spans="1:10" s="88" customFormat="1" ht="12" customHeight="1">
      <c r="A110" s="26" t="s">
        <v>226</v>
      </c>
      <c r="B110" s="84">
        <f>B109/B$98</f>
        <v>0.16048348283414476</v>
      </c>
      <c r="C110" s="85">
        <f>C109/C$98</f>
        <v>-3.2915649416358512E-3</v>
      </c>
      <c r="D110" s="86">
        <f>D109/D$98</f>
        <v>1.0010114905324485</v>
      </c>
      <c r="E110" s="85">
        <f>E109/E$98</f>
        <v>0</v>
      </c>
      <c r="F110" s="87">
        <v>0</v>
      </c>
      <c r="G110" s="87">
        <f>G109/G$98</f>
        <v>0.11462576190888869</v>
      </c>
      <c r="H110" s="87">
        <f>H109/H$98</f>
        <v>0.18743241716563644</v>
      </c>
      <c r="I110" s="86">
        <f>I109/I$98</f>
        <v>0.16133507975377542</v>
      </c>
      <c r="J110" s="84">
        <f>J109/J$98</f>
        <v>0.14855039058735281</v>
      </c>
    </row>
    <row r="111" spans="1:10" ht="12" customHeight="1">
      <c r="A111" s="27" t="s">
        <v>191</v>
      </c>
      <c r="B111" s="36">
        <v>98337</v>
      </c>
      <c r="C111" s="48">
        <v>0</v>
      </c>
      <c r="D111" s="49">
        <v>-48410</v>
      </c>
      <c r="E111" s="48">
        <v>0</v>
      </c>
      <c r="F111" s="35">
        <v>0</v>
      </c>
      <c r="G111" s="35">
        <v>1367</v>
      </c>
      <c r="H111" s="35">
        <v>3640</v>
      </c>
      <c r="I111" s="49">
        <v>5007</v>
      </c>
      <c r="J111" s="36">
        <v>141740</v>
      </c>
    </row>
    <row r="112" spans="1:10" ht="12" customHeight="1">
      <c r="A112" s="28" t="s">
        <v>192</v>
      </c>
      <c r="B112" s="37">
        <v>69645</v>
      </c>
      <c r="C112" s="50">
        <v>0</v>
      </c>
      <c r="D112" s="51">
        <v>0</v>
      </c>
      <c r="E112" s="50">
        <v>0</v>
      </c>
      <c r="F112" s="18">
        <v>0</v>
      </c>
      <c r="G112" s="18">
        <v>6116</v>
      </c>
      <c r="H112" s="18">
        <v>848</v>
      </c>
      <c r="I112" s="51">
        <v>6964</v>
      </c>
      <c r="J112" s="37">
        <v>62681</v>
      </c>
    </row>
    <row r="113" spans="1:10" ht="12" customHeight="1">
      <c r="A113" s="27" t="s">
        <v>193</v>
      </c>
      <c r="B113" s="36">
        <v>13801</v>
      </c>
      <c r="C113" s="48">
        <v>0</v>
      </c>
      <c r="D113" s="49">
        <v>-1072</v>
      </c>
      <c r="E113" s="48">
        <v>0</v>
      </c>
      <c r="F113" s="35">
        <v>0</v>
      </c>
      <c r="G113" s="35">
        <v>95</v>
      </c>
      <c r="H113" s="35">
        <v>2518</v>
      </c>
      <c r="I113" s="49">
        <v>2613</v>
      </c>
      <c r="J113" s="36">
        <v>12260</v>
      </c>
    </row>
    <row r="114" spans="1:10" ht="12" customHeight="1">
      <c r="A114" s="28" t="s">
        <v>194</v>
      </c>
      <c r="B114" s="37">
        <v>30159</v>
      </c>
      <c r="C114" s="50">
        <v>0</v>
      </c>
      <c r="D114" s="51">
        <v>0</v>
      </c>
      <c r="E114" s="50">
        <v>0</v>
      </c>
      <c r="F114" s="18">
        <v>0</v>
      </c>
      <c r="G114" s="18">
        <v>217</v>
      </c>
      <c r="H114" s="18">
        <v>1049</v>
      </c>
      <c r="I114" s="51">
        <v>1266</v>
      </c>
      <c r="J114" s="37">
        <v>28893</v>
      </c>
    </row>
    <row r="115" spans="1:10" ht="12" customHeight="1">
      <c r="A115" s="27" t="s">
        <v>195</v>
      </c>
      <c r="B115" s="36">
        <v>58551</v>
      </c>
      <c r="C115" s="48">
        <v>0</v>
      </c>
      <c r="D115" s="49">
        <v>0</v>
      </c>
      <c r="E115" s="48">
        <v>0</v>
      </c>
      <c r="F115" s="35">
        <v>0</v>
      </c>
      <c r="G115" s="35">
        <v>0</v>
      </c>
      <c r="H115" s="35">
        <v>3225</v>
      </c>
      <c r="I115" s="49">
        <v>3225</v>
      </c>
      <c r="J115" s="36">
        <v>55326</v>
      </c>
    </row>
    <row r="116" spans="1:10" ht="12" customHeight="1">
      <c r="A116" s="28" t="s">
        <v>196</v>
      </c>
      <c r="B116" s="37">
        <v>16401</v>
      </c>
      <c r="C116" s="50">
        <v>0</v>
      </c>
      <c r="D116" s="51">
        <v>0</v>
      </c>
      <c r="E116" s="50">
        <v>0</v>
      </c>
      <c r="F116" s="18">
        <v>0</v>
      </c>
      <c r="G116" s="18">
        <v>0</v>
      </c>
      <c r="H116" s="18">
        <v>1052</v>
      </c>
      <c r="I116" s="51">
        <v>1052</v>
      </c>
      <c r="J116" s="37">
        <v>15349</v>
      </c>
    </row>
    <row r="117" spans="1:10" ht="12" customHeight="1">
      <c r="A117" s="27" t="s">
        <v>185</v>
      </c>
      <c r="B117" s="36">
        <v>48021</v>
      </c>
      <c r="C117" s="48">
        <v>1750</v>
      </c>
      <c r="D117" s="49">
        <v>0</v>
      </c>
      <c r="E117" s="48">
        <v>0</v>
      </c>
      <c r="F117" s="35">
        <v>0</v>
      </c>
      <c r="G117" s="35">
        <v>141</v>
      </c>
      <c r="H117" s="35">
        <v>2041</v>
      </c>
      <c r="I117" s="49">
        <v>2182</v>
      </c>
      <c r="J117" s="36">
        <v>44089</v>
      </c>
    </row>
    <row r="118" spans="1:10" ht="12" customHeight="1">
      <c r="A118" s="28" t="s">
        <v>197</v>
      </c>
      <c r="B118" s="37">
        <v>25794</v>
      </c>
      <c r="C118" s="50">
        <v>0</v>
      </c>
      <c r="D118" s="51">
        <v>0</v>
      </c>
      <c r="E118" s="50">
        <v>0</v>
      </c>
      <c r="F118" s="18">
        <v>0</v>
      </c>
      <c r="G118" s="18">
        <v>0</v>
      </c>
      <c r="H118" s="18">
        <v>1915</v>
      </c>
      <c r="I118" s="51">
        <v>1915</v>
      </c>
      <c r="J118" s="37">
        <v>23879</v>
      </c>
    </row>
    <row r="119" spans="1:10" ht="12" customHeight="1">
      <c r="A119" s="27" t="s">
        <v>211</v>
      </c>
      <c r="B119" s="36">
        <v>83933</v>
      </c>
      <c r="C119" s="48">
        <v>0</v>
      </c>
      <c r="D119" s="49">
        <v>0</v>
      </c>
      <c r="E119" s="48">
        <v>0</v>
      </c>
      <c r="F119" s="35">
        <v>0</v>
      </c>
      <c r="G119" s="35">
        <v>0</v>
      </c>
      <c r="H119" s="35">
        <v>5148</v>
      </c>
      <c r="I119" s="49">
        <v>5148</v>
      </c>
      <c r="J119" s="36">
        <v>78785</v>
      </c>
    </row>
    <row r="120" spans="1:10" ht="12" customHeight="1">
      <c r="A120" s="28" t="s">
        <v>218</v>
      </c>
      <c r="B120" s="37">
        <v>66640</v>
      </c>
      <c r="C120" s="50">
        <v>0</v>
      </c>
      <c r="D120" s="51">
        <v>0</v>
      </c>
      <c r="E120" s="50">
        <v>0</v>
      </c>
      <c r="F120" s="18">
        <v>0</v>
      </c>
      <c r="G120" s="18">
        <v>0</v>
      </c>
      <c r="H120" s="18">
        <v>0</v>
      </c>
      <c r="I120" s="51">
        <v>0</v>
      </c>
      <c r="J120" s="37">
        <v>66640</v>
      </c>
    </row>
    <row r="121" spans="1:10" ht="12" customHeight="1">
      <c r="A121" s="27" t="s">
        <v>212</v>
      </c>
      <c r="B121" s="36">
        <v>21563</v>
      </c>
      <c r="C121" s="48">
        <v>0</v>
      </c>
      <c r="D121" s="49">
        <v>0</v>
      </c>
      <c r="E121" s="48">
        <v>0</v>
      </c>
      <c r="F121" s="35">
        <v>0</v>
      </c>
      <c r="G121" s="35">
        <v>0</v>
      </c>
      <c r="H121" s="35">
        <v>930</v>
      </c>
      <c r="I121" s="49">
        <v>930</v>
      </c>
      <c r="J121" s="36">
        <v>20633</v>
      </c>
    </row>
    <row r="122" spans="1:10" ht="12" customHeight="1">
      <c r="A122" s="27" t="s">
        <v>219</v>
      </c>
      <c r="B122" s="36">
        <v>19344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861</v>
      </c>
      <c r="I122" s="49">
        <v>861</v>
      </c>
      <c r="J122" s="36">
        <v>18483</v>
      </c>
    </row>
    <row r="123" spans="1:10" ht="12" customHeight="1">
      <c r="A123" s="25" t="s">
        <v>227</v>
      </c>
      <c r="B123" s="80">
        <f t="shared" ref="B123:J123" si="7">SUM(B125:B136)</f>
        <v>1313420</v>
      </c>
      <c r="C123" s="81">
        <f t="shared" si="7"/>
        <v>8053</v>
      </c>
      <c r="D123" s="82">
        <f t="shared" si="7"/>
        <v>50</v>
      </c>
      <c r="E123" s="81">
        <f t="shared" si="7"/>
        <v>0</v>
      </c>
      <c r="F123" s="83">
        <f t="shared" si="7"/>
        <v>0</v>
      </c>
      <c r="G123" s="83">
        <f t="shared" si="7"/>
        <v>49610</v>
      </c>
      <c r="H123" s="83">
        <f t="shared" si="7"/>
        <v>86851</v>
      </c>
      <c r="I123" s="82">
        <f t="shared" si="7"/>
        <v>136461</v>
      </c>
      <c r="J123" s="80">
        <f t="shared" si="7"/>
        <v>1168856</v>
      </c>
    </row>
    <row r="124" spans="1:10" s="88" customFormat="1" ht="12" customHeight="1">
      <c r="A124" s="26" t="s">
        <v>226</v>
      </c>
      <c r="B124" s="84">
        <f>B123/B$98</f>
        <v>0.38172114262330908</v>
      </c>
      <c r="C124" s="85">
        <f>C123/C$98</f>
        <v>-1.5146841414282006E-2</v>
      </c>
      <c r="D124" s="86">
        <f>D123/D$98</f>
        <v>-1.0114905324486163E-3</v>
      </c>
      <c r="E124" s="85">
        <f>E123/E$98</f>
        <v>0</v>
      </c>
      <c r="F124" s="87">
        <v>0</v>
      </c>
      <c r="G124" s="87">
        <f>G123/G$98</f>
        <v>0.71655544963457263</v>
      </c>
      <c r="H124" s="87">
        <f>H123/H$98</f>
        <v>0.700852148932393</v>
      </c>
      <c r="I124" s="86">
        <f>I123/I$98</f>
        <v>0.7064771144716474</v>
      </c>
      <c r="J124" s="84">
        <f>J123/J$98</f>
        <v>0.3052862822859122</v>
      </c>
    </row>
    <row r="125" spans="1:10" ht="12" customHeight="1">
      <c r="A125" s="27" t="s">
        <v>199</v>
      </c>
      <c r="B125" s="36">
        <v>30946</v>
      </c>
      <c r="C125" s="48">
        <v>7133</v>
      </c>
      <c r="D125" s="49">
        <v>50</v>
      </c>
      <c r="E125" s="48">
        <v>0</v>
      </c>
      <c r="F125" s="35">
        <v>0</v>
      </c>
      <c r="G125" s="35">
        <v>0</v>
      </c>
      <c r="H125" s="35">
        <v>775</v>
      </c>
      <c r="I125" s="49">
        <v>775</v>
      </c>
      <c r="J125" s="36">
        <v>22988</v>
      </c>
    </row>
    <row r="126" spans="1:10" ht="12" customHeight="1">
      <c r="A126" s="28" t="s">
        <v>200</v>
      </c>
      <c r="B126" s="37">
        <v>30924</v>
      </c>
      <c r="C126" s="50">
        <v>0</v>
      </c>
      <c r="D126" s="51">
        <v>0</v>
      </c>
      <c r="E126" s="50">
        <v>0</v>
      </c>
      <c r="F126" s="18">
        <v>0</v>
      </c>
      <c r="G126" s="18">
        <v>0</v>
      </c>
      <c r="H126" s="18">
        <v>1216</v>
      </c>
      <c r="I126" s="51">
        <v>1216</v>
      </c>
      <c r="J126" s="37">
        <v>29708</v>
      </c>
    </row>
    <row r="127" spans="1:10" ht="12" customHeight="1">
      <c r="A127" s="27" t="s">
        <v>201</v>
      </c>
      <c r="B127" s="36">
        <v>164477</v>
      </c>
      <c r="C127" s="48">
        <v>0</v>
      </c>
      <c r="D127" s="49">
        <v>0</v>
      </c>
      <c r="E127" s="48">
        <v>0</v>
      </c>
      <c r="F127" s="35">
        <v>0</v>
      </c>
      <c r="G127" s="35">
        <v>26337</v>
      </c>
      <c r="H127" s="35">
        <v>5418</v>
      </c>
      <c r="I127" s="49">
        <v>31755</v>
      </c>
      <c r="J127" s="36">
        <v>132722</v>
      </c>
    </row>
    <row r="128" spans="1:10" ht="12" customHeight="1">
      <c r="A128" s="28" t="s">
        <v>202</v>
      </c>
      <c r="B128" s="37">
        <v>77726</v>
      </c>
      <c r="C128" s="50">
        <v>108</v>
      </c>
      <c r="D128" s="51">
        <v>0</v>
      </c>
      <c r="E128" s="50">
        <v>0</v>
      </c>
      <c r="F128" s="18">
        <v>0</v>
      </c>
      <c r="G128" s="18">
        <v>0</v>
      </c>
      <c r="H128" s="18">
        <v>3486</v>
      </c>
      <c r="I128" s="51">
        <v>3486</v>
      </c>
      <c r="J128" s="37">
        <v>74132</v>
      </c>
    </row>
    <row r="129" spans="1:10" ht="12" customHeight="1">
      <c r="A129" s="27" t="s">
        <v>205</v>
      </c>
      <c r="B129" s="36">
        <v>125268</v>
      </c>
      <c r="C129" s="48">
        <v>0</v>
      </c>
      <c r="D129" s="49">
        <v>0</v>
      </c>
      <c r="E129" s="48">
        <v>0</v>
      </c>
      <c r="F129" s="35">
        <v>0</v>
      </c>
      <c r="G129" s="35">
        <v>0</v>
      </c>
      <c r="H129" s="35">
        <v>5527</v>
      </c>
      <c r="I129" s="49">
        <v>5527</v>
      </c>
      <c r="J129" s="36">
        <v>119741</v>
      </c>
    </row>
    <row r="130" spans="1:10" ht="12" customHeight="1">
      <c r="A130" s="28" t="s">
        <v>206</v>
      </c>
      <c r="B130" s="37">
        <v>35189</v>
      </c>
      <c r="C130" s="50">
        <v>0</v>
      </c>
      <c r="D130" s="51">
        <v>0</v>
      </c>
      <c r="E130" s="50">
        <v>0</v>
      </c>
      <c r="F130" s="18">
        <v>0</v>
      </c>
      <c r="G130" s="18">
        <v>0</v>
      </c>
      <c r="H130" s="18">
        <v>32</v>
      </c>
      <c r="I130" s="51">
        <v>32</v>
      </c>
      <c r="J130" s="37">
        <v>35157</v>
      </c>
    </row>
    <row r="131" spans="1:10" ht="12" customHeight="1">
      <c r="A131" s="27" t="s">
        <v>207</v>
      </c>
      <c r="B131" s="36">
        <v>53098</v>
      </c>
      <c r="C131" s="48">
        <v>0</v>
      </c>
      <c r="D131" s="49">
        <v>0</v>
      </c>
      <c r="E131" s="48">
        <v>0</v>
      </c>
      <c r="F131" s="35">
        <v>0</v>
      </c>
      <c r="G131" s="35">
        <v>0</v>
      </c>
      <c r="H131" s="35">
        <v>2764</v>
      </c>
      <c r="I131" s="49">
        <v>2764</v>
      </c>
      <c r="J131" s="36">
        <v>50334</v>
      </c>
    </row>
    <row r="132" spans="1:10" ht="12" customHeight="1">
      <c r="A132" s="27" t="s">
        <v>203</v>
      </c>
      <c r="B132" s="36">
        <v>414748</v>
      </c>
      <c r="C132" s="48">
        <v>0</v>
      </c>
      <c r="D132" s="49">
        <v>0</v>
      </c>
      <c r="E132" s="48">
        <v>0</v>
      </c>
      <c r="F132" s="35">
        <v>0</v>
      </c>
      <c r="G132" s="35">
        <v>0</v>
      </c>
      <c r="H132" s="35">
        <v>50109</v>
      </c>
      <c r="I132" s="49">
        <v>50109</v>
      </c>
      <c r="J132" s="36">
        <v>364639</v>
      </c>
    </row>
    <row r="133" spans="1:10" ht="12" customHeight="1">
      <c r="A133" s="28" t="s">
        <v>184</v>
      </c>
      <c r="B133" s="37">
        <v>186237</v>
      </c>
      <c r="C133" s="50">
        <v>812</v>
      </c>
      <c r="D133" s="51">
        <v>0</v>
      </c>
      <c r="E133" s="50">
        <v>0</v>
      </c>
      <c r="F133" s="18">
        <v>0</v>
      </c>
      <c r="G133" s="18">
        <v>23273</v>
      </c>
      <c r="H133" s="18">
        <v>5852</v>
      </c>
      <c r="I133" s="51">
        <v>29125</v>
      </c>
      <c r="J133" s="37">
        <v>156300</v>
      </c>
    </row>
    <row r="134" spans="1:10" ht="12" customHeight="1">
      <c r="A134" s="28" t="s">
        <v>183</v>
      </c>
      <c r="B134" s="37">
        <v>57466</v>
      </c>
      <c r="C134" s="50">
        <v>0</v>
      </c>
      <c r="D134" s="51">
        <v>0</v>
      </c>
      <c r="E134" s="50">
        <v>0</v>
      </c>
      <c r="F134" s="18">
        <v>0</v>
      </c>
      <c r="G134" s="18">
        <v>0</v>
      </c>
      <c r="H134" s="18">
        <v>2686</v>
      </c>
      <c r="I134" s="51">
        <v>2686</v>
      </c>
      <c r="J134" s="37">
        <v>54780</v>
      </c>
    </row>
    <row r="135" spans="1:10" ht="12" customHeight="1">
      <c r="A135" s="28" t="s">
        <v>209</v>
      </c>
      <c r="B135" s="37">
        <v>59583</v>
      </c>
      <c r="C135" s="50">
        <v>0</v>
      </c>
      <c r="D135" s="51">
        <v>0</v>
      </c>
      <c r="E135" s="50">
        <v>0</v>
      </c>
      <c r="F135" s="18">
        <v>0</v>
      </c>
      <c r="G135" s="18">
        <v>0</v>
      </c>
      <c r="H135" s="18">
        <v>5060</v>
      </c>
      <c r="I135" s="51">
        <v>5060</v>
      </c>
      <c r="J135" s="37">
        <v>54523</v>
      </c>
    </row>
    <row r="136" spans="1:10" ht="12" customHeight="1">
      <c r="A136" s="27" t="s">
        <v>208</v>
      </c>
      <c r="B136" s="36">
        <v>77758</v>
      </c>
      <c r="C136" s="48">
        <v>0</v>
      </c>
      <c r="D136" s="49">
        <v>0</v>
      </c>
      <c r="E136" s="48">
        <v>0</v>
      </c>
      <c r="F136" s="35">
        <v>0</v>
      </c>
      <c r="G136" s="35">
        <v>0</v>
      </c>
      <c r="H136" s="35">
        <v>3926</v>
      </c>
      <c r="I136" s="49">
        <v>3926</v>
      </c>
      <c r="J136" s="36">
        <v>73832</v>
      </c>
    </row>
    <row r="137" spans="1:10" ht="12" customHeight="1">
      <c r="A137" s="25" t="s">
        <v>225</v>
      </c>
      <c r="B137" s="80">
        <f>SUM(B139:B145)</f>
        <v>467848</v>
      </c>
      <c r="C137" s="81">
        <f t="shared" ref="C137:J137" si="8">SUM(C139:C145)</f>
        <v>0</v>
      </c>
      <c r="D137" s="82">
        <f t="shared" si="8"/>
        <v>0</v>
      </c>
      <c r="E137" s="81">
        <f t="shared" si="8"/>
        <v>1</v>
      </c>
      <c r="F137" s="83">
        <f t="shared" si="8"/>
        <v>0</v>
      </c>
      <c r="G137" s="83">
        <f t="shared" si="8"/>
        <v>11688</v>
      </c>
      <c r="H137" s="83">
        <f t="shared" si="8"/>
        <v>11717</v>
      </c>
      <c r="I137" s="82">
        <f t="shared" si="8"/>
        <v>23406</v>
      </c>
      <c r="J137" s="80">
        <f t="shared" si="8"/>
        <v>444442</v>
      </c>
    </row>
    <row r="138" spans="1:10" s="88" customFormat="1" ht="12" customHeight="1">
      <c r="A138" s="26" t="s">
        <v>226</v>
      </c>
      <c r="B138" s="84">
        <f>B137/B$98</f>
        <v>0.13597133676510934</v>
      </c>
      <c r="C138" s="85">
        <f t="shared" ref="C138:J138" si="9">C137/C$98</f>
        <v>0</v>
      </c>
      <c r="D138" s="86">
        <f t="shared" si="9"/>
        <v>0</v>
      </c>
      <c r="E138" s="85">
        <f t="shared" si="9"/>
        <v>1</v>
      </c>
      <c r="F138" s="87">
        <v>0</v>
      </c>
      <c r="G138" s="87">
        <f t="shared" si="9"/>
        <v>0.16881878845653869</v>
      </c>
      <c r="H138" s="87">
        <f t="shared" si="9"/>
        <v>9.4551411371669281E-2</v>
      </c>
      <c r="I138" s="86">
        <f t="shared" si="9"/>
        <v>0.12117603814513582</v>
      </c>
      <c r="J138" s="84">
        <f t="shared" si="9"/>
        <v>0.1160810620570159</v>
      </c>
    </row>
    <row r="139" spans="1:10" ht="12" customHeight="1">
      <c r="A139" s="27" t="s">
        <v>210</v>
      </c>
      <c r="B139" s="36">
        <v>49383</v>
      </c>
      <c r="C139" s="48">
        <v>0</v>
      </c>
      <c r="D139" s="49">
        <v>0</v>
      </c>
      <c r="E139" s="48">
        <v>0</v>
      </c>
      <c r="F139" s="35">
        <v>0</v>
      </c>
      <c r="G139" s="35">
        <v>0</v>
      </c>
      <c r="H139" s="35">
        <v>1060</v>
      </c>
      <c r="I139" s="49">
        <v>1060</v>
      </c>
      <c r="J139" s="36">
        <v>48323</v>
      </c>
    </row>
    <row r="140" spans="1:10" ht="12" customHeight="1">
      <c r="A140" s="28" t="s">
        <v>215</v>
      </c>
      <c r="B140" s="37">
        <v>59583</v>
      </c>
      <c r="C140" s="50">
        <v>0</v>
      </c>
      <c r="D140" s="51">
        <v>0</v>
      </c>
      <c r="E140" s="50">
        <v>0</v>
      </c>
      <c r="F140" s="18">
        <v>0</v>
      </c>
      <c r="G140" s="18">
        <v>0</v>
      </c>
      <c r="H140" s="18">
        <v>1037</v>
      </c>
      <c r="I140" s="51">
        <v>1037</v>
      </c>
      <c r="J140" s="37">
        <v>58546</v>
      </c>
    </row>
    <row r="141" spans="1:10" ht="12" customHeight="1">
      <c r="A141" s="27" t="s">
        <v>216</v>
      </c>
      <c r="B141" s="36">
        <v>119653</v>
      </c>
      <c r="C141" s="48">
        <v>0</v>
      </c>
      <c r="D141" s="49">
        <v>0</v>
      </c>
      <c r="E141" s="48">
        <v>0</v>
      </c>
      <c r="F141" s="35">
        <v>0</v>
      </c>
      <c r="G141" s="35">
        <v>0</v>
      </c>
      <c r="H141" s="35">
        <v>3386</v>
      </c>
      <c r="I141" s="49">
        <v>3386</v>
      </c>
      <c r="J141" s="36">
        <v>116267</v>
      </c>
    </row>
    <row r="142" spans="1:10" ht="12" customHeight="1">
      <c r="A142" s="28" t="s">
        <v>217</v>
      </c>
      <c r="B142" s="37">
        <v>28851</v>
      </c>
      <c r="C142" s="50">
        <v>0</v>
      </c>
      <c r="D142" s="51">
        <v>0</v>
      </c>
      <c r="E142" s="50">
        <v>1</v>
      </c>
      <c r="F142" s="18">
        <v>0</v>
      </c>
      <c r="G142" s="18">
        <v>0</v>
      </c>
      <c r="H142" s="18">
        <v>3709</v>
      </c>
      <c r="I142" s="51">
        <v>3710</v>
      </c>
      <c r="J142" s="37">
        <v>25141</v>
      </c>
    </row>
    <row r="143" spans="1:10" ht="12" customHeight="1">
      <c r="A143" s="27" t="s">
        <v>198</v>
      </c>
      <c r="B143" s="36">
        <v>145687</v>
      </c>
      <c r="C143" s="48">
        <v>0</v>
      </c>
      <c r="D143" s="49">
        <v>0</v>
      </c>
      <c r="E143" s="48">
        <v>0</v>
      </c>
      <c r="F143" s="35">
        <v>0</v>
      </c>
      <c r="G143" s="35">
        <v>11688</v>
      </c>
      <c r="H143" s="35">
        <v>2187</v>
      </c>
      <c r="I143" s="49">
        <v>13875</v>
      </c>
      <c r="J143" s="36">
        <v>131812</v>
      </c>
    </row>
    <row r="144" spans="1:10" ht="12" customHeight="1">
      <c r="A144" s="28" t="s">
        <v>220</v>
      </c>
      <c r="B144" s="37">
        <v>24357</v>
      </c>
      <c r="C144" s="50">
        <v>0</v>
      </c>
      <c r="D144" s="51">
        <v>0</v>
      </c>
      <c r="E144" s="50">
        <v>0</v>
      </c>
      <c r="F144" s="18">
        <v>0</v>
      </c>
      <c r="G144" s="18">
        <v>0</v>
      </c>
      <c r="H144" s="18">
        <v>338</v>
      </c>
      <c r="I144" s="51">
        <v>338</v>
      </c>
      <c r="J144" s="37">
        <v>24019</v>
      </c>
    </row>
    <row r="145" spans="1:10" ht="12" customHeight="1">
      <c r="A145" s="27" t="s">
        <v>113</v>
      </c>
      <c r="B145" s="36">
        <v>40334</v>
      </c>
      <c r="C145" s="48">
        <v>0</v>
      </c>
      <c r="D145" s="49">
        <v>0</v>
      </c>
      <c r="E145" s="48">
        <v>0</v>
      </c>
      <c r="F145" s="35">
        <v>0</v>
      </c>
      <c r="G145" s="35">
        <v>0</v>
      </c>
      <c r="H145" s="35">
        <v>0</v>
      </c>
      <c r="I145" s="49">
        <v>0</v>
      </c>
      <c r="J145" s="36">
        <v>40334</v>
      </c>
    </row>
    <row r="146" spans="1:10" ht="12" customHeight="1">
      <c r="A146" s="40"/>
      <c r="B146" s="39"/>
      <c r="C146" s="54"/>
      <c r="D146" s="55"/>
      <c r="E146" s="54"/>
      <c r="F146" s="11"/>
      <c r="G146" s="11"/>
      <c r="H146" s="11"/>
      <c r="I146" s="55"/>
      <c r="J146" s="39"/>
    </row>
    <row r="147" spans="1:10" ht="12" customHeight="1">
      <c r="A147" s="40"/>
      <c r="B147" s="40"/>
      <c r="C147" s="56"/>
      <c r="D147" s="57"/>
      <c r="E147" s="56"/>
      <c r="F147" s="10"/>
      <c r="G147" s="10"/>
      <c r="H147" s="10"/>
      <c r="I147" s="57"/>
      <c r="J147" s="40"/>
    </row>
    <row r="148" spans="1:10" ht="12" customHeight="1">
      <c r="A148" s="24" t="s">
        <v>234</v>
      </c>
      <c r="B148" s="68">
        <f t="shared" ref="B148:J148" si="10">B4</f>
        <v>7639878</v>
      </c>
      <c r="C148" s="69">
        <f t="shared" si="10"/>
        <v>0</v>
      </c>
      <c r="D148" s="70">
        <f t="shared" si="10"/>
        <v>0</v>
      </c>
      <c r="E148" s="69">
        <f t="shared" si="10"/>
        <v>21039</v>
      </c>
      <c r="F148" s="71">
        <f t="shared" si="10"/>
        <v>37284</v>
      </c>
      <c r="G148" s="71">
        <f t="shared" si="10"/>
        <v>268232</v>
      </c>
      <c r="H148" s="71">
        <f t="shared" si="10"/>
        <v>256452</v>
      </c>
      <c r="I148" s="70">
        <f t="shared" si="10"/>
        <v>583007</v>
      </c>
      <c r="J148" s="68">
        <f t="shared" si="10"/>
        <v>7056871</v>
      </c>
    </row>
    <row r="149" spans="1:10" ht="12" customHeight="1">
      <c r="A149" s="25" t="s">
        <v>239</v>
      </c>
      <c r="B149" s="72">
        <f t="shared" ref="B149:J149" si="11">B98</f>
        <v>3440784</v>
      </c>
      <c r="C149" s="73">
        <f t="shared" si="11"/>
        <v>-531662</v>
      </c>
      <c r="D149" s="74">
        <f t="shared" si="11"/>
        <v>-49432</v>
      </c>
      <c r="E149" s="73">
        <f t="shared" si="11"/>
        <v>1</v>
      </c>
      <c r="F149" s="75">
        <f t="shared" si="11"/>
        <v>0</v>
      </c>
      <c r="G149" s="75">
        <f t="shared" si="11"/>
        <v>69234</v>
      </c>
      <c r="H149" s="75">
        <f t="shared" si="11"/>
        <v>123922</v>
      </c>
      <c r="I149" s="74">
        <f t="shared" si="11"/>
        <v>193157</v>
      </c>
      <c r="J149" s="72">
        <f t="shared" si="11"/>
        <v>3828721</v>
      </c>
    </row>
    <row r="150" spans="1:10" ht="12" customHeight="1">
      <c r="A150" s="22" t="s">
        <v>230</v>
      </c>
      <c r="B150" s="41">
        <f t="shared" ref="B150:J150" si="12">B99</f>
        <v>1107327</v>
      </c>
      <c r="C150" s="58">
        <f t="shared" si="12"/>
        <v>-541465</v>
      </c>
      <c r="D150" s="59">
        <f t="shared" si="12"/>
        <v>0</v>
      </c>
      <c r="E150" s="58">
        <f t="shared" si="12"/>
        <v>0</v>
      </c>
      <c r="F150" s="66">
        <f t="shared" si="12"/>
        <v>0</v>
      </c>
      <c r="G150" s="66">
        <f t="shared" si="12"/>
        <v>0</v>
      </c>
      <c r="H150" s="66">
        <f t="shared" si="12"/>
        <v>2127</v>
      </c>
      <c r="I150" s="59">
        <f t="shared" si="12"/>
        <v>2127</v>
      </c>
      <c r="J150" s="41">
        <f t="shared" si="12"/>
        <v>1646665</v>
      </c>
    </row>
    <row r="151" spans="1:10" ht="12" customHeight="1">
      <c r="A151" s="23" t="s">
        <v>231</v>
      </c>
      <c r="B151" s="42">
        <f t="shared" ref="B151:J151" si="13">B109</f>
        <v>552189</v>
      </c>
      <c r="C151" s="60">
        <f t="shared" si="13"/>
        <v>1750</v>
      </c>
      <c r="D151" s="61">
        <f t="shared" si="13"/>
        <v>-49482</v>
      </c>
      <c r="E151" s="60">
        <f t="shared" si="13"/>
        <v>0</v>
      </c>
      <c r="F151" s="67">
        <f t="shared" si="13"/>
        <v>0</v>
      </c>
      <c r="G151" s="67">
        <f t="shared" si="13"/>
        <v>7936</v>
      </c>
      <c r="H151" s="67">
        <f t="shared" si="13"/>
        <v>23227</v>
      </c>
      <c r="I151" s="61">
        <f t="shared" si="13"/>
        <v>31163</v>
      </c>
      <c r="J151" s="42">
        <f t="shared" si="13"/>
        <v>568758</v>
      </c>
    </row>
    <row r="152" spans="1:10" ht="12" customHeight="1">
      <c r="A152" s="22" t="s">
        <v>232</v>
      </c>
      <c r="B152" s="41">
        <f t="shared" ref="B152:J152" si="14">B123</f>
        <v>1313420</v>
      </c>
      <c r="C152" s="58">
        <f t="shared" si="14"/>
        <v>8053</v>
      </c>
      <c r="D152" s="59">
        <f t="shared" si="14"/>
        <v>50</v>
      </c>
      <c r="E152" s="58">
        <f t="shared" si="14"/>
        <v>0</v>
      </c>
      <c r="F152" s="66">
        <f t="shared" si="14"/>
        <v>0</v>
      </c>
      <c r="G152" s="66">
        <f t="shared" si="14"/>
        <v>49610</v>
      </c>
      <c r="H152" s="66">
        <f t="shared" si="14"/>
        <v>86851</v>
      </c>
      <c r="I152" s="59">
        <f t="shared" si="14"/>
        <v>136461</v>
      </c>
      <c r="J152" s="41">
        <f t="shared" si="14"/>
        <v>1168856</v>
      </c>
    </row>
    <row r="153" spans="1:10" ht="12" customHeight="1">
      <c r="A153" s="23" t="s">
        <v>233</v>
      </c>
      <c r="B153" s="42">
        <f t="shared" ref="B153:J153" si="15">B137</f>
        <v>467848</v>
      </c>
      <c r="C153" s="60">
        <f t="shared" si="15"/>
        <v>0</v>
      </c>
      <c r="D153" s="61">
        <f t="shared" si="15"/>
        <v>0</v>
      </c>
      <c r="E153" s="60">
        <f t="shared" si="15"/>
        <v>1</v>
      </c>
      <c r="F153" s="67">
        <f t="shared" si="15"/>
        <v>0</v>
      </c>
      <c r="G153" s="67">
        <f t="shared" si="15"/>
        <v>11688</v>
      </c>
      <c r="H153" s="67">
        <f t="shared" si="15"/>
        <v>11717</v>
      </c>
      <c r="I153" s="61">
        <f t="shared" si="15"/>
        <v>23406</v>
      </c>
      <c r="J153" s="42">
        <f t="shared" si="15"/>
        <v>444442</v>
      </c>
    </row>
    <row r="154" spans="1:10" ht="12" customHeight="1">
      <c r="A154" s="30"/>
      <c r="B154" s="29"/>
      <c r="C154" s="62"/>
      <c r="D154" s="63"/>
      <c r="E154" s="62"/>
      <c r="F154" s="7"/>
      <c r="G154" s="7"/>
      <c r="H154" s="7"/>
      <c r="I154" s="63"/>
      <c r="J154" s="29"/>
    </row>
    <row r="155" spans="1:10" ht="12" customHeight="1">
      <c r="A155" s="25" t="s">
        <v>240</v>
      </c>
      <c r="B155" s="76">
        <f>SUM(B156:B159)</f>
        <v>0.99999999999999989</v>
      </c>
      <c r="C155" s="77">
        <f t="shared" ref="C155:J155" si="16">SUM(C156:C159)</f>
        <v>0.99999999999999989</v>
      </c>
      <c r="D155" s="78">
        <f t="shared" si="16"/>
        <v>0.99999999999999989</v>
      </c>
      <c r="E155" s="77">
        <f t="shared" si="16"/>
        <v>1</v>
      </c>
      <c r="F155" s="79">
        <f t="shared" si="16"/>
        <v>0</v>
      </c>
      <c r="G155" s="79">
        <f t="shared" si="16"/>
        <v>1</v>
      </c>
      <c r="H155" s="79">
        <f t="shared" si="16"/>
        <v>1</v>
      </c>
      <c r="I155" s="78">
        <f t="shared" si="16"/>
        <v>0.99999999999999989</v>
      </c>
      <c r="J155" s="76">
        <f t="shared" si="16"/>
        <v>1</v>
      </c>
    </row>
    <row r="156" spans="1:10" ht="12" customHeight="1">
      <c r="A156" s="22" t="s">
        <v>230</v>
      </c>
      <c r="B156" s="43">
        <f t="shared" ref="B156:J156" si="17">B100</f>
        <v>0.32182403777743679</v>
      </c>
      <c r="C156" s="89">
        <f t="shared" si="17"/>
        <v>1.0184384063559178</v>
      </c>
      <c r="D156" s="90">
        <f t="shared" si="17"/>
        <v>0</v>
      </c>
      <c r="E156" s="89">
        <f t="shared" si="17"/>
        <v>0</v>
      </c>
      <c r="F156" s="91">
        <f t="shared" si="17"/>
        <v>0</v>
      </c>
      <c r="G156" s="91">
        <f t="shared" si="17"/>
        <v>0</v>
      </c>
      <c r="H156" s="91">
        <f t="shared" si="17"/>
        <v>1.7164022530301318E-2</v>
      </c>
      <c r="I156" s="90">
        <f t="shared" si="17"/>
        <v>1.1011767629441335E-2</v>
      </c>
      <c r="J156" s="92">
        <f t="shared" si="17"/>
        <v>0.43008226506971908</v>
      </c>
    </row>
    <row r="157" spans="1:10" ht="12" customHeight="1">
      <c r="A157" s="23" t="s">
        <v>231</v>
      </c>
      <c r="B157" s="44">
        <f t="shared" ref="B157:J157" si="18">B110</f>
        <v>0.16048348283414476</v>
      </c>
      <c r="C157" s="93">
        <f t="shared" si="18"/>
        <v>-3.2915649416358512E-3</v>
      </c>
      <c r="D157" s="94">
        <f t="shared" si="18"/>
        <v>1.0010114905324485</v>
      </c>
      <c r="E157" s="93">
        <f t="shared" si="18"/>
        <v>0</v>
      </c>
      <c r="F157" s="95">
        <f t="shared" si="18"/>
        <v>0</v>
      </c>
      <c r="G157" s="95">
        <f t="shared" si="18"/>
        <v>0.11462576190888869</v>
      </c>
      <c r="H157" s="95">
        <f t="shared" si="18"/>
        <v>0.18743241716563644</v>
      </c>
      <c r="I157" s="94">
        <f t="shared" si="18"/>
        <v>0.16133507975377542</v>
      </c>
      <c r="J157" s="96">
        <f t="shared" si="18"/>
        <v>0.14855039058735281</v>
      </c>
    </row>
    <row r="158" spans="1:10" ht="12" customHeight="1">
      <c r="A158" s="22" t="s">
        <v>232</v>
      </c>
      <c r="B158" s="43">
        <f t="shared" ref="B158:J158" si="19">B124</f>
        <v>0.38172114262330908</v>
      </c>
      <c r="C158" s="89">
        <f t="shared" si="19"/>
        <v>-1.5146841414282006E-2</v>
      </c>
      <c r="D158" s="90">
        <f t="shared" si="19"/>
        <v>-1.0114905324486163E-3</v>
      </c>
      <c r="E158" s="89">
        <f t="shared" si="19"/>
        <v>0</v>
      </c>
      <c r="F158" s="91">
        <f t="shared" si="19"/>
        <v>0</v>
      </c>
      <c r="G158" s="91">
        <f t="shared" si="19"/>
        <v>0.71655544963457263</v>
      </c>
      <c r="H158" s="91">
        <f t="shared" si="19"/>
        <v>0.700852148932393</v>
      </c>
      <c r="I158" s="90">
        <f t="shared" si="19"/>
        <v>0.7064771144716474</v>
      </c>
      <c r="J158" s="92">
        <f t="shared" si="19"/>
        <v>0.3052862822859122</v>
      </c>
    </row>
    <row r="159" spans="1:10" ht="12" customHeight="1" thickBot="1">
      <c r="A159" s="31" t="s">
        <v>233</v>
      </c>
      <c r="B159" s="45">
        <f>B138</f>
        <v>0.13597133676510934</v>
      </c>
      <c r="C159" s="97">
        <f t="shared" ref="C159:J159" si="20">C138</f>
        <v>0</v>
      </c>
      <c r="D159" s="98">
        <f t="shared" si="20"/>
        <v>0</v>
      </c>
      <c r="E159" s="97">
        <f t="shared" si="20"/>
        <v>1</v>
      </c>
      <c r="F159" s="99">
        <f t="shared" si="20"/>
        <v>0</v>
      </c>
      <c r="G159" s="99">
        <f t="shared" si="20"/>
        <v>0.16881878845653869</v>
      </c>
      <c r="H159" s="99">
        <f t="shared" si="20"/>
        <v>9.4551411371669281E-2</v>
      </c>
      <c r="I159" s="98">
        <f t="shared" si="20"/>
        <v>0.12117603814513582</v>
      </c>
      <c r="J159" s="100">
        <f t="shared" si="20"/>
        <v>0.1160810620570159</v>
      </c>
    </row>
    <row r="16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showGridLines="0" zoomScaleNormal="100" workbookViewId="0">
      <pane xSplit="1" ySplit="4" topLeftCell="B131" activePane="bottomRight" state="frozen"/>
      <selection activeCell="L152" sqref="L152"/>
      <selection pane="topRight" activeCell="L152" sqref="L152"/>
      <selection pane="bottomLeft" activeCell="L152" sqref="L152"/>
      <selection pane="bottomRight" activeCell="L152" sqref="L152"/>
    </sheetView>
  </sheetViews>
  <sheetFormatPr defaultColWidth="11.5703125" defaultRowHeight="12"/>
  <cols>
    <col min="1" max="1" width="60.42578125" style="8" bestFit="1" customWidth="1"/>
    <col min="2" max="5" width="11.7109375" style="8" customWidth="1"/>
    <col min="6" max="7" width="10.5703125" style="8" customWidth="1"/>
    <col min="8" max="9" width="11.7109375" style="8" customWidth="1"/>
    <col min="10" max="10" width="11.7109375" style="10" customWidth="1"/>
    <col min="11" max="16384" width="11.5703125" style="8"/>
  </cols>
  <sheetData>
    <row r="1" spans="1:10" ht="12.75" customHeight="1">
      <c r="A1" s="14" t="s">
        <v>224</v>
      </c>
      <c r="B1" s="15"/>
      <c r="C1" s="4"/>
      <c r="D1" s="4"/>
      <c r="E1" s="4"/>
      <c r="F1" s="4"/>
      <c r="G1" s="4"/>
      <c r="H1" s="4"/>
      <c r="I1" s="4"/>
      <c r="J1" s="15"/>
    </row>
    <row r="2" spans="1:10" ht="12" customHeight="1" thickBot="1">
      <c r="B2" s="20" t="s">
        <v>0</v>
      </c>
      <c r="F2" s="9"/>
    </row>
    <row r="3" spans="1:10" s="12" customFormat="1" ht="49.5" customHeight="1" thickTop="1">
      <c r="A3" s="101" t="s">
        <v>241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s="12" customFormat="1" ht="12" customHeight="1">
      <c r="A4" s="24" t="s">
        <v>234</v>
      </c>
      <c r="B4" s="68">
        <v>8629401</v>
      </c>
      <c r="C4" s="69">
        <v>0</v>
      </c>
      <c r="D4" s="70">
        <v>0</v>
      </c>
      <c r="E4" s="69">
        <v>26611</v>
      </c>
      <c r="F4" s="71">
        <v>41180</v>
      </c>
      <c r="G4" s="71">
        <v>297536</v>
      </c>
      <c r="H4" s="71">
        <v>290594</v>
      </c>
      <c r="I4" s="70">
        <v>655921</v>
      </c>
      <c r="J4" s="68">
        <v>7973480</v>
      </c>
    </row>
    <row r="5" spans="1:10" s="12" customFormat="1" ht="12" customHeight="1">
      <c r="A5" s="21" t="s">
        <v>235</v>
      </c>
      <c r="B5" s="80">
        <f>SUM(B6:B20)</f>
        <v>380644</v>
      </c>
      <c r="C5" s="81">
        <f t="shared" ref="C5:J5" si="0">SUM(C6:C20)</f>
        <v>35480</v>
      </c>
      <c r="D5" s="82">
        <f t="shared" si="0"/>
        <v>9184</v>
      </c>
      <c r="E5" s="81">
        <f t="shared" si="0"/>
        <v>213</v>
      </c>
      <c r="F5" s="83">
        <f t="shared" si="0"/>
        <v>0</v>
      </c>
      <c r="G5" s="83">
        <f t="shared" si="0"/>
        <v>5505</v>
      </c>
      <c r="H5" s="83">
        <f t="shared" si="0"/>
        <v>2889</v>
      </c>
      <c r="I5" s="82">
        <f t="shared" si="0"/>
        <v>8607</v>
      </c>
      <c r="J5" s="80">
        <f t="shared" si="0"/>
        <v>327373</v>
      </c>
    </row>
    <row r="6" spans="1:10" ht="12" customHeight="1">
      <c r="A6" s="22" t="s">
        <v>121</v>
      </c>
      <c r="B6" s="36">
        <v>13751</v>
      </c>
      <c r="C6" s="48">
        <v>1149</v>
      </c>
      <c r="D6" s="49">
        <v>782</v>
      </c>
      <c r="E6" s="48">
        <v>11</v>
      </c>
      <c r="F6" s="35">
        <v>0</v>
      </c>
      <c r="G6" s="35">
        <v>21</v>
      </c>
      <c r="H6" s="35">
        <v>-216</v>
      </c>
      <c r="I6" s="49">
        <v>-184</v>
      </c>
      <c r="J6" s="36">
        <v>12004</v>
      </c>
    </row>
    <row r="7" spans="1:10" ht="12" customHeight="1">
      <c r="A7" s="23" t="s">
        <v>12</v>
      </c>
      <c r="B7" s="37">
        <v>26722</v>
      </c>
      <c r="C7" s="50">
        <v>2566</v>
      </c>
      <c r="D7" s="51">
        <v>1439</v>
      </c>
      <c r="E7" s="50">
        <v>0</v>
      </c>
      <c r="F7" s="18">
        <v>0</v>
      </c>
      <c r="G7" s="18">
        <v>133</v>
      </c>
      <c r="H7" s="18">
        <v>-168</v>
      </c>
      <c r="I7" s="51">
        <v>-35</v>
      </c>
      <c r="J7" s="37">
        <v>22752</v>
      </c>
    </row>
    <row r="8" spans="1:10" ht="12" customHeight="1">
      <c r="A8" s="22" t="s">
        <v>122</v>
      </c>
      <c r="B8" s="36">
        <v>9579</v>
      </c>
      <c r="C8" s="48">
        <v>478</v>
      </c>
      <c r="D8" s="49">
        <v>179</v>
      </c>
      <c r="E8" s="48">
        <v>2</v>
      </c>
      <c r="F8" s="35">
        <v>0</v>
      </c>
      <c r="G8" s="35">
        <v>22</v>
      </c>
      <c r="H8" s="35">
        <v>111</v>
      </c>
      <c r="I8" s="49">
        <v>135</v>
      </c>
      <c r="J8" s="36">
        <v>8787</v>
      </c>
    </row>
    <row r="9" spans="1:10" ht="12" customHeight="1">
      <c r="A9" s="23" t="s">
        <v>14</v>
      </c>
      <c r="B9" s="37">
        <v>43806</v>
      </c>
      <c r="C9" s="50">
        <v>0</v>
      </c>
      <c r="D9" s="51">
        <v>1688</v>
      </c>
      <c r="E9" s="50">
        <v>0</v>
      </c>
      <c r="F9" s="18">
        <v>0</v>
      </c>
      <c r="G9" s="18">
        <v>43</v>
      </c>
      <c r="H9" s="18">
        <v>1126</v>
      </c>
      <c r="I9" s="51">
        <v>1169</v>
      </c>
      <c r="J9" s="37">
        <v>40949</v>
      </c>
    </row>
    <row r="10" spans="1:10" ht="12" customHeight="1">
      <c r="A10" s="22" t="s">
        <v>123</v>
      </c>
      <c r="B10" s="36">
        <v>57650</v>
      </c>
      <c r="C10" s="48">
        <v>3219</v>
      </c>
      <c r="D10" s="49">
        <v>1904</v>
      </c>
      <c r="E10" s="48">
        <v>0</v>
      </c>
      <c r="F10" s="35">
        <v>0</v>
      </c>
      <c r="G10" s="35">
        <v>68</v>
      </c>
      <c r="H10" s="35">
        <v>200</v>
      </c>
      <c r="I10" s="49">
        <v>268</v>
      </c>
      <c r="J10" s="36">
        <v>52259</v>
      </c>
    </row>
    <row r="11" spans="1:10" ht="12" customHeight="1">
      <c r="A11" s="23" t="s">
        <v>124</v>
      </c>
      <c r="B11" s="37">
        <v>47789</v>
      </c>
      <c r="C11" s="50">
        <v>8238</v>
      </c>
      <c r="D11" s="51">
        <v>977</v>
      </c>
      <c r="E11" s="50">
        <v>89</v>
      </c>
      <c r="F11" s="18">
        <v>0</v>
      </c>
      <c r="G11" s="18">
        <v>1132</v>
      </c>
      <c r="H11" s="18">
        <v>-48</v>
      </c>
      <c r="I11" s="51">
        <v>1173</v>
      </c>
      <c r="J11" s="37">
        <v>37401</v>
      </c>
    </row>
    <row r="12" spans="1:10" ht="12" customHeight="1">
      <c r="A12" s="22" t="s">
        <v>125</v>
      </c>
      <c r="B12" s="36">
        <v>9842</v>
      </c>
      <c r="C12" s="48">
        <v>2875</v>
      </c>
      <c r="D12" s="49">
        <v>478</v>
      </c>
      <c r="E12" s="48">
        <v>0</v>
      </c>
      <c r="F12" s="35">
        <v>0</v>
      </c>
      <c r="G12" s="35">
        <v>126</v>
      </c>
      <c r="H12" s="35">
        <v>0</v>
      </c>
      <c r="I12" s="49">
        <v>126</v>
      </c>
      <c r="J12" s="36">
        <v>6363</v>
      </c>
    </row>
    <row r="13" spans="1:10" ht="12" customHeight="1">
      <c r="A13" s="23" t="s">
        <v>21</v>
      </c>
      <c r="B13" s="37">
        <v>17082</v>
      </c>
      <c r="C13" s="50">
        <v>941</v>
      </c>
      <c r="D13" s="51">
        <v>135</v>
      </c>
      <c r="E13" s="50">
        <v>0</v>
      </c>
      <c r="F13" s="18">
        <v>0</v>
      </c>
      <c r="G13" s="18">
        <v>45</v>
      </c>
      <c r="H13" s="18">
        <v>-303</v>
      </c>
      <c r="I13" s="51">
        <v>-258</v>
      </c>
      <c r="J13" s="37">
        <v>16264</v>
      </c>
    </row>
    <row r="14" spans="1:10" ht="12" customHeight="1">
      <c r="A14" s="22" t="s">
        <v>126</v>
      </c>
      <c r="B14" s="36">
        <v>21906</v>
      </c>
      <c r="C14" s="48">
        <v>4876</v>
      </c>
      <c r="D14" s="49">
        <v>434</v>
      </c>
      <c r="E14" s="48">
        <v>38</v>
      </c>
      <c r="F14" s="35">
        <v>0</v>
      </c>
      <c r="G14" s="35">
        <v>657</v>
      </c>
      <c r="H14" s="35">
        <v>302</v>
      </c>
      <c r="I14" s="49">
        <v>997</v>
      </c>
      <c r="J14" s="36">
        <v>15599</v>
      </c>
    </row>
    <row r="15" spans="1:10" ht="12" customHeight="1">
      <c r="A15" s="23" t="s">
        <v>127</v>
      </c>
      <c r="B15" s="37">
        <v>53093</v>
      </c>
      <c r="C15" s="50">
        <v>3751</v>
      </c>
      <c r="D15" s="51">
        <v>78</v>
      </c>
      <c r="E15" s="50">
        <v>0</v>
      </c>
      <c r="F15" s="18">
        <v>0</v>
      </c>
      <c r="G15" s="18">
        <v>803</v>
      </c>
      <c r="H15" s="18">
        <v>725</v>
      </c>
      <c r="I15" s="51">
        <v>1528</v>
      </c>
      <c r="J15" s="37">
        <v>47736</v>
      </c>
    </row>
    <row r="16" spans="1:10" ht="12" customHeight="1">
      <c r="A16" s="22" t="s">
        <v>24</v>
      </c>
      <c r="B16" s="36">
        <v>21404</v>
      </c>
      <c r="C16" s="48">
        <v>2392</v>
      </c>
      <c r="D16" s="49">
        <v>641</v>
      </c>
      <c r="E16" s="48">
        <v>0</v>
      </c>
      <c r="F16" s="35">
        <v>0</v>
      </c>
      <c r="G16" s="35">
        <v>182</v>
      </c>
      <c r="H16" s="35">
        <v>174</v>
      </c>
      <c r="I16" s="49">
        <v>356</v>
      </c>
      <c r="J16" s="36">
        <v>18015</v>
      </c>
    </row>
    <row r="17" spans="1:10" ht="12" customHeight="1">
      <c r="A17" s="23" t="s">
        <v>128</v>
      </c>
      <c r="B17" s="37">
        <v>6451</v>
      </c>
      <c r="C17" s="50">
        <v>367</v>
      </c>
      <c r="D17" s="51">
        <v>3</v>
      </c>
      <c r="E17" s="50">
        <v>0</v>
      </c>
      <c r="F17" s="18">
        <v>0</v>
      </c>
      <c r="G17" s="18">
        <v>23</v>
      </c>
      <c r="H17" s="18">
        <v>110</v>
      </c>
      <c r="I17" s="51">
        <v>133</v>
      </c>
      <c r="J17" s="37">
        <v>5948</v>
      </c>
    </row>
    <row r="18" spans="1:10" ht="12" customHeight="1">
      <c r="A18" s="22" t="s">
        <v>129</v>
      </c>
      <c r="B18" s="36">
        <v>18189</v>
      </c>
      <c r="C18" s="48">
        <v>1366</v>
      </c>
      <c r="D18" s="49">
        <v>102</v>
      </c>
      <c r="E18" s="48">
        <v>0</v>
      </c>
      <c r="F18" s="35">
        <v>0</v>
      </c>
      <c r="G18" s="35">
        <v>330</v>
      </c>
      <c r="H18" s="35">
        <v>340</v>
      </c>
      <c r="I18" s="49">
        <v>670</v>
      </c>
      <c r="J18" s="36">
        <v>16051</v>
      </c>
    </row>
    <row r="19" spans="1:10" ht="12" customHeight="1">
      <c r="A19" s="23" t="s">
        <v>22</v>
      </c>
      <c r="B19" s="37">
        <v>24811</v>
      </c>
      <c r="C19" s="50">
        <v>2340</v>
      </c>
      <c r="D19" s="51">
        <v>304</v>
      </c>
      <c r="E19" s="50">
        <v>72</v>
      </c>
      <c r="F19" s="18">
        <v>0</v>
      </c>
      <c r="G19" s="18">
        <v>1362</v>
      </c>
      <c r="H19" s="18">
        <v>415</v>
      </c>
      <c r="I19" s="51">
        <v>1849</v>
      </c>
      <c r="J19" s="37">
        <v>20318</v>
      </c>
    </row>
    <row r="20" spans="1:10" ht="12" customHeight="1">
      <c r="A20" s="22" t="s">
        <v>130</v>
      </c>
      <c r="B20" s="36">
        <v>8569</v>
      </c>
      <c r="C20" s="48">
        <v>922</v>
      </c>
      <c r="D20" s="49">
        <v>40</v>
      </c>
      <c r="E20" s="48">
        <v>1</v>
      </c>
      <c r="F20" s="35">
        <v>0</v>
      </c>
      <c r="G20" s="35">
        <v>558</v>
      </c>
      <c r="H20" s="35">
        <v>121</v>
      </c>
      <c r="I20" s="49">
        <v>680</v>
      </c>
      <c r="J20" s="36">
        <v>6927</v>
      </c>
    </row>
    <row r="21" spans="1:10" ht="12" customHeight="1">
      <c r="A21" s="21" t="s">
        <v>236</v>
      </c>
      <c r="B21" s="80">
        <f>SUM(B22:B26)</f>
        <v>317971</v>
      </c>
      <c r="C21" s="81">
        <f t="shared" ref="C21:J21" si="1">SUM(C22:C26)</f>
        <v>13797</v>
      </c>
      <c r="D21" s="82">
        <f t="shared" si="1"/>
        <v>5040</v>
      </c>
      <c r="E21" s="81">
        <f t="shared" si="1"/>
        <v>15</v>
      </c>
      <c r="F21" s="83">
        <f t="shared" si="1"/>
        <v>0</v>
      </c>
      <c r="G21" s="83">
        <f t="shared" si="1"/>
        <v>1100</v>
      </c>
      <c r="H21" s="83">
        <f t="shared" si="1"/>
        <v>3512</v>
      </c>
      <c r="I21" s="82">
        <f t="shared" si="1"/>
        <v>4627</v>
      </c>
      <c r="J21" s="80">
        <f t="shared" si="1"/>
        <v>294507</v>
      </c>
    </row>
    <row r="22" spans="1:10" ht="12" customHeight="1">
      <c r="A22" s="23" t="s">
        <v>31</v>
      </c>
      <c r="B22" s="37">
        <v>9461</v>
      </c>
      <c r="C22" s="50">
        <v>0</v>
      </c>
      <c r="D22" s="51">
        <v>684</v>
      </c>
      <c r="E22" s="50">
        <v>0</v>
      </c>
      <c r="F22" s="18">
        <v>0</v>
      </c>
      <c r="G22" s="18">
        <v>0</v>
      </c>
      <c r="H22" s="18">
        <v>0</v>
      </c>
      <c r="I22" s="51">
        <v>0</v>
      </c>
      <c r="J22" s="37">
        <v>8777</v>
      </c>
    </row>
    <row r="23" spans="1:10" ht="12" customHeight="1">
      <c r="A23" s="22" t="s">
        <v>33</v>
      </c>
      <c r="B23" s="36">
        <v>24256</v>
      </c>
      <c r="C23" s="48">
        <v>4514</v>
      </c>
      <c r="D23" s="49">
        <v>1257</v>
      </c>
      <c r="E23" s="48">
        <v>12</v>
      </c>
      <c r="F23" s="35">
        <v>0</v>
      </c>
      <c r="G23" s="35">
        <v>1100</v>
      </c>
      <c r="H23" s="35">
        <v>491</v>
      </c>
      <c r="I23" s="49">
        <v>1603</v>
      </c>
      <c r="J23" s="36">
        <v>16882</v>
      </c>
    </row>
    <row r="24" spans="1:10" ht="12" customHeight="1">
      <c r="A24" s="23" t="s">
        <v>131</v>
      </c>
      <c r="B24" s="37">
        <v>181553</v>
      </c>
      <c r="C24" s="50">
        <v>0</v>
      </c>
      <c r="D24" s="51">
        <v>526</v>
      </c>
      <c r="E24" s="50">
        <v>0</v>
      </c>
      <c r="F24" s="18">
        <v>0</v>
      </c>
      <c r="G24" s="18">
        <v>0</v>
      </c>
      <c r="H24" s="18">
        <v>2368</v>
      </c>
      <c r="I24" s="51">
        <v>2368</v>
      </c>
      <c r="J24" s="37">
        <v>178659</v>
      </c>
    </row>
    <row r="25" spans="1:10" ht="12" customHeight="1">
      <c r="A25" s="22" t="s">
        <v>30</v>
      </c>
      <c r="B25" s="36">
        <v>86142</v>
      </c>
      <c r="C25" s="48">
        <v>7229</v>
      </c>
      <c r="D25" s="49">
        <v>1910</v>
      </c>
      <c r="E25" s="48">
        <v>0</v>
      </c>
      <c r="F25" s="35">
        <v>0</v>
      </c>
      <c r="G25" s="35">
        <v>0</v>
      </c>
      <c r="H25" s="35">
        <v>202</v>
      </c>
      <c r="I25" s="49">
        <v>202</v>
      </c>
      <c r="J25" s="36">
        <v>76801</v>
      </c>
    </row>
    <row r="26" spans="1:10" ht="12" customHeight="1">
      <c r="A26" s="23" t="s">
        <v>32</v>
      </c>
      <c r="B26" s="37">
        <v>16559</v>
      </c>
      <c r="C26" s="50">
        <v>2054</v>
      </c>
      <c r="D26" s="51">
        <v>663</v>
      </c>
      <c r="E26" s="50">
        <v>3</v>
      </c>
      <c r="F26" s="18">
        <v>0</v>
      </c>
      <c r="G26" s="18">
        <v>0</v>
      </c>
      <c r="H26" s="18">
        <v>451</v>
      </c>
      <c r="I26" s="51">
        <v>454</v>
      </c>
      <c r="J26" s="37">
        <v>13388</v>
      </c>
    </row>
    <row r="27" spans="1:10" ht="12" customHeight="1">
      <c r="A27" s="21" t="s">
        <v>237</v>
      </c>
      <c r="B27" s="80">
        <f>SUM(B28:B93)</f>
        <v>3531514</v>
      </c>
      <c r="C27" s="81">
        <f t="shared" ref="C27:I27" si="2">SUM(C28:C93)</f>
        <v>564251</v>
      </c>
      <c r="D27" s="82">
        <f t="shared" si="2"/>
        <v>39937</v>
      </c>
      <c r="E27" s="81">
        <f t="shared" si="2"/>
        <v>26366</v>
      </c>
      <c r="F27" s="83">
        <f t="shared" si="2"/>
        <v>41180</v>
      </c>
      <c r="G27" s="83">
        <f t="shared" si="2"/>
        <v>215516</v>
      </c>
      <c r="H27" s="83">
        <f t="shared" si="2"/>
        <v>115666</v>
      </c>
      <c r="I27" s="82">
        <f t="shared" si="2"/>
        <v>398728</v>
      </c>
      <c r="J27" s="80">
        <f>SUM(J28:J93)</f>
        <v>2528598</v>
      </c>
    </row>
    <row r="28" spans="1:10" ht="12" customHeight="1">
      <c r="A28" s="23" t="s">
        <v>132</v>
      </c>
      <c r="B28" s="37">
        <v>100348</v>
      </c>
      <c r="C28" s="50">
        <v>14430</v>
      </c>
      <c r="D28" s="51">
        <v>897</v>
      </c>
      <c r="E28" s="50">
        <v>23</v>
      </c>
      <c r="F28" s="18">
        <v>0</v>
      </c>
      <c r="G28" s="18">
        <v>6622</v>
      </c>
      <c r="H28" s="18">
        <v>1639</v>
      </c>
      <c r="I28" s="51">
        <v>8284</v>
      </c>
      <c r="J28" s="37">
        <v>76737</v>
      </c>
    </row>
    <row r="29" spans="1:10" ht="12" customHeight="1">
      <c r="A29" s="22" t="s">
        <v>133</v>
      </c>
      <c r="B29" s="36">
        <v>11423</v>
      </c>
      <c r="C29" s="48">
        <v>1048</v>
      </c>
      <c r="D29" s="49">
        <v>77</v>
      </c>
      <c r="E29" s="48">
        <v>0</v>
      </c>
      <c r="F29" s="35">
        <v>0</v>
      </c>
      <c r="G29" s="35">
        <v>533</v>
      </c>
      <c r="H29" s="35">
        <v>170</v>
      </c>
      <c r="I29" s="49">
        <v>703</v>
      </c>
      <c r="J29" s="36">
        <v>9595</v>
      </c>
    </row>
    <row r="30" spans="1:10" ht="12" customHeight="1">
      <c r="A30" s="23" t="s">
        <v>134</v>
      </c>
      <c r="B30" s="37">
        <v>37816</v>
      </c>
      <c r="C30" s="50">
        <v>3753</v>
      </c>
      <c r="D30" s="51">
        <v>494</v>
      </c>
      <c r="E30" s="50">
        <v>0</v>
      </c>
      <c r="F30" s="18">
        <v>0</v>
      </c>
      <c r="G30" s="18">
        <v>2021</v>
      </c>
      <c r="H30" s="18">
        <v>317</v>
      </c>
      <c r="I30" s="51">
        <v>2338</v>
      </c>
      <c r="J30" s="37">
        <v>31231</v>
      </c>
    </row>
    <row r="31" spans="1:10" ht="12" customHeight="1">
      <c r="A31" s="22" t="s">
        <v>37</v>
      </c>
      <c r="B31" s="36">
        <v>6381</v>
      </c>
      <c r="C31" s="48">
        <v>861</v>
      </c>
      <c r="D31" s="49">
        <v>55</v>
      </c>
      <c r="E31" s="48">
        <v>75</v>
      </c>
      <c r="F31" s="35">
        <v>28</v>
      </c>
      <c r="G31" s="35">
        <v>603</v>
      </c>
      <c r="H31" s="35">
        <v>205</v>
      </c>
      <c r="I31" s="49">
        <v>911</v>
      </c>
      <c r="J31" s="36">
        <v>4554</v>
      </c>
    </row>
    <row r="32" spans="1:10" ht="12" customHeight="1">
      <c r="A32" s="23" t="s">
        <v>135</v>
      </c>
      <c r="B32" s="37">
        <v>18080</v>
      </c>
      <c r="C32" s="50">
        <v>2644</v>
      </c>
      <c r="D32" s="51">
        <v>390</v>
      </c>
      <c r="E32" s="50">
        <v>0</v>
      </c>
      <c r="F32" s="18">
        <v>0</v>
      </c>
      <c r="G32" s="18">
        <v>1365</v>
      </c>
      <c r="H32" s="18">
        <v>439</v>
      </c>
      <c r="I32" s="51">
        <v>1804</v>
      </c>
      <c r="J32" s="37">
        <v>13242</v>
      </c>
    </row>
    <row r="33" spans="1:10" ht="12" customHeight="1">
      <c r="A33" s="22" t="s">
        <v>136</v>
      </c>
      <c r="B33" s="36">
        <v>46705</v>
      </c>
      <c r="C33" s="48">
        <v>7965</v>
      </c>
      <c r="D33" s="49">
        <v>368</v>
      </c>
      <c r="E33" s="48">
        <v>31</v>
      </c>
      <c r="F33" s="35">
        <v>203</v>
      </c>
      <c r="G33" s="35">
        <v>5074</v>
      </c>
      <c r="H33" s="35">
        <v>1095</v>
      </c>
      <c r="I33" s="49">
        <v>6403</v>
      </c>
      <c r="J33" s="36">
        <v>31969</v>
      </c>
    </row>
    <row r="34" spans="1:10" ht="12" customHeight="1">
      <c r="A34" s="23" t="s">
        <v>137</v>
      </c>
      <c r="B34" s="37">
        <v>47575</v>
      </c>
      <c r="C34" s="50">
        <v>5350</v>
      </c>
      <c r="D34" s="51">
        <v>1155</v>
      </c>
      <c r="E34" s="50">
        <v>1</v>
      </c>
      <c r="F34" s="18">
        <v>222</v>
      </c>
      <c r="G34" s="18">
        <v>1173</v>
      </c>
      <c r="H34" s="18">
        <v>331</v>
      </c>
      <c r="I34" s="51">
        <v>1727</v>
      </c>
      <c r="J34" s="37">
        <v>39343</v>
      </c>
    </row>
    <row r="35" spans="1:10" ht="12" customHeight="1">
      <c r="A35" s="22" t="s">
        <v>138</v>
      </c>
      <c r="B35" s="36">
        <v>28018</v>
      </c>
      <c r="C35" s="48">
        <v>5701</v>
      </c>
      <c r="D35" s="49">
        <v>219</v>
      </c>
      <c r="E35" s="48">
        <v>83</v>
      </c>
      <c r="F35" s="35">
        <v>0</v>
      </c>
      <c r="G35" s="35">
        <v>2656</v>
      </c>
      <c r="H35" s="35">
        <v>458</v>
      </c>
      <c r="I35" s="49">
        <v>3197</v>
      </c>
      <c r="J35" s="36">
        <v>18901</v>
      </c>
    </row>
    <row r="36" spans="1:10" ht="12" customHeight="1">
      <c r="A36" s="23" t="s">
        <v>139</v>
      </c>
      <c r="B36" s="37">
        <v>52164</v>
      </c>
      <c r="C36" s="50">
        <v>3700</v>
      </c>
      <c r="D36" s="51">
        <v>1424</v>
      </c>
      <c r="E36" s="50">
        <v>122</v>
      </c>
      <c r="F36" s="18">
        <v>0</v>
      </c>
      <c r="G36" s="18">
        <v>2438</v>
      </c>
      <c r="H36" s="18">
        <v>1276</v>
      </c>
      <c r="I36" s="51">
        <v>3836</v>
      </c>
      <c r="J36" s="37">
        <v>43204</v>
      </c>
    </row>
    <row r="37" spans="1:10" ht="12" customHeight="1">
      <c r="A37" s="22" t="s">
        <v>140</v>
      </c>
      <c r="B37" s="36">
        <v>12382</v>
      </c>
      <c r="C37" s="48">
        <v>2356</v>
      </c>
      <c r="D37" s="49">
        <v>139</v>
      </c>
      <c r="E37" s="48">
        <v>9</v>
      </c>
      <c r="F37" s="35">
        <v>0</v>
      </c>
      <c r="G37" s="35">
        <v>1175</v>
      </c>
      <c r="H37" s="35">
        <v>209</v>
      </c>
      <c r="I37" s="49">
        <v>1393</v>
      </c>
      <c r="J37" s="36">
        <v>8494</v>
      </c>
    </row>
    <row r="38" spans="1:10" ht="12" customHeight="1">
      <c r="A38" s="23" t="s">
        <v>141</v>
      </c>
      <c r="B38" s="37">
        <v>15851</v>
      </c>
      <c r="C38" s="50">
        <v>3645</v>
      </c>
      <c r="D38" s="51">
        <v>282</v>
      </c>
      <c r="E38" s="50">
        <v>1</v>
      </c>
      <c r="F38" s="18">
        <v>0</v>
      </c>
      <c r="G38" s="18">
        <v>744</v>
      </c>
      <c r="H38" s="18">
        <v>332</v>
      </c>
      <c r="I38" s="51">
        <v>1077</v>
      </c>
      <c r="J38" s="37">
        <v>10847</v>
      </c>
    </row>
    <row r="39" spans="1:10" ht="12" customHeight="1">
      <c r="A39" s="22" t="s">
        <v>142</v>
      </c>
      <c r="B39" s="36">
        <v>33599</v>
      </c>
      <c r="C39" s="48">
        <v>5988</v>
      </c>
      <c r="D39" s="49">
        <v>543</v>
      </c>
      <c r="E39" s="48">
        <v>14</v>
      </c>
      <c r="F39" s="35">
        <v>1</v>
      </c>
      <c r="G39" s="35">
        <v>1571</v>
      </c>
      <c r="H39" s="35">
        <v>696</v>
      </c>
      <c r="I39" s="49">
        <v>2282</v>
      </c>
      <c r="J39" s="36">
        <v>24786</v>
      </c>
    </row>
    <row r="40" spans="1:10" ht="12" customHeight="1">
      <c r="A40" s="23" t="s">
        <v>143</v>
      </c>
      <c r="B40" s="37">
        <v>28240</v>
      </c>
      <c r="C40" s="50">
        <v>4355</v>
      </c>
      <c r="D40" s="51">
        <v>839</v>
      </c>
      <c r="E40" s="50">
        <v>25</v>
      </c>
      <c r="F40" s="18">
        <v>114</v>
      </c>
      <c r="G40" s="18">
        <v>1131</v>
      </c>
      <c r="H40" s="18">
        <v>646</v>
      </c>
      <c r="I40" s="51">
        <v>1916</v>
      </c>
      <c r="J40" s="37">
        <v>21130</v>
      </c>
    </row>
    <row r="41" spans="1:10" ht="12" customHeight="1">
      <c r="A41" s="22" t="s">
        <v>50</v>
      </c>
      <c r="B41" s="36">
        <v>107165</v>
      </c>
      <c r="C41" s="48">
        <v>26759</v>
      </c>
      <c r="D41" s="49">
        <v>601</v>
      </c>
      <c r="E41" s="48">
        <v>151</v>
      </c>
      <c r="F41" s="35">
        <v>364</v>
      </c>
      <c r="G41" s="35">
        <v>9817</v>
      </c>
      <c r="H41" s="35">
        <v>1766</v>
      </c>
      <c r="I41" s="49">
        <v>12098</v>
      </c>
      <c r="J41" s="36">
        <v>67707</v>
      </c>
    </row>
    <row r="42" spans="1:10" ht="12" customHeight="1">
      <c r="A42" s="23" t="s">
        <v>51</v>
      </c>
      <c r="B42" s="37">
        <v>98987</v>
      </c>
      <c r="C42" s="50">
        <v>12830</v>
      </c>
      <c r="D42" s="51">
        <v>1436</v>
      </c>
      <c r="E42" s="50">
        <v>182</v>
      </c>
      <c r="F42" s="18">
        <v>4046</v>
      </c>
      <c r="G42" s="18">
        <v>9976</v>
      </c>
      <c r="H42" s="18">
        <v>7203</v>
      </c>
      <c r="I42" s="51">
        <v>21407</v>
      </c>
      <c r="J42" s="37">
        <v>63314</v>
      </c>
    </row>
    <row r="43" spans="1:10" ht="12" customHeight="1">
      <c r="A43" s="22" t="s">
        <v>52</v>
      </c>
      <c r="B43" s="36">
        <v>25120</v>
      </c>
      <c r="C43" s="48">
        <v>1754</v>
      </c>
      <c r="D43" s="49">
        <v>27</v>
      </c>
      <c r="E43" s="48">
        <v>3</v>
      </c>
      <c r="F43" s="35">
        <v>2857</v>
      </c>
      <c r="G43" s="35">
        <v>3206</v>
      </c>
      <c r="H43" s="35">
        <v>706</v>
      </c>
      <c r="I43" s="49">
        <v>6772</v>
      </c>
      <c r="J43" s="36">
        <v>16567</v>
      </c>
    </row>
    <row r="44" spans="1:10" ht="12" customHeight="1">
      <c r="A44" s="23" t="s">
        <v>144</v>
      </c>
      <c r="B44" s="37">
        <v>13701</v>
      </c>
      <c r="C44" s="50">
        <v>2102</v>
      </c>
      <c r="D44" s="51">
        <v>125</v>
      </c>
      <c r="E44" s="50">
        <v>254</v>
      </c>
      <c r="F44" s="18">
        <v>0</v>
      </c>
      <c r="G44" s="18">
        <v>371</v>
      </c>
      <c r="H44" s="18">
        <v>398</v>
      </c>
      <c r="I44" s="51">
        <v>1023</v>
      </c>
      <c r="J44" s="37">
        <v>10451</v>
      </c>
    </row>
    <row r="45" spans="1:10" ht="12" customHeight="1">
      <c r="A45" s="22" t="s">
        <v>145</v>
      </c>
      <c r="B45" s="36">
        <v>26030</v>
      </c>
      <c r="C45" s="48">
        <v>4234</v>
      </c>
      <c r="D45" s="49">
        <v>275</v>
      </c>
      <c r="E45" s="48">
        <v>753</v>
      </c>
      <c r="F45" s="35">
        <v>69</v>
      </c>
      <c r="G45" s="35">
        <v>933</v>
      </c>
      <c r="H45" s="35">
        <v>802</v>
      </c>
      <c r="I45" s="49">
        <v>2557</v>
      </c>
      <c r="J45" s="36">
        <v>18964</v>
      </c>
    </row>
    <row r="46" spans="1:10" ht="12" customHeight="1">
      <c r="A46" s="23" t="s">
        <v>146</v>
      </c>
      <c r="B46" s="37">
        <v>34800</v>
      </c>
      <c r="C46" s="50">
        <v>8279</v>
      </c>
      <c r="D46" s="51">
        <v>316</v>
      </c>
      <c r="E46" s="50">
        <v>395</v>
      </c>
      <c r="F46" s="18">
        <v>234</v>
      </c>
      <c r="G46" s="18">
        <v>3297</v>
      </c>
      <c r="H46" s="18">
        <v>662</v>
      </c>
      <c r="I46" s="51">
        <v>4588</v>
      </c>
      <c r="J46" s="37">
        <v>21617</v>
      </c>
    </row>
    <row r="47" spans="1:10" ht="12" customHeight="1">
      <c r="A47" s="22" t="s">
        <v>55</v>
      </c>
      <c r="B47" s="36">
        <v>111494</v>
      </c>
      <c r="C47" s="48">
        <v>33938</v>
      </c>
      <c r="D47" s="49">
        <v>847</v>
      </c>
      <c r="E47" s="48">
        <v>1052</v>
      </c>
      <c r="F47" s="35">
        <v>0</v>
      </c>
      <c r="G47" s="35">
        <v>13964</v>
      </c>
      <c r="H47" s="35">
        <v>1631</v>
      </c>
      <c r="I47" s="49">
        <v>16647</v>
      </c>
      <c r="J47" s="36">
        <v>60062</v>
      </c>
    </row>
    <row r="48" spans="1:10" ht="12" customHeight="1">
      <c r="A48" s="23" t="s">
        <v>147</v>
      </c>
      <c r="B48" s="37">
        <v>56043</v>
      </c>
      <c r="C48" s="50">
        <v>12963</v>
      </c>
      <c r="D48" s="51">
        <v>522</v>
      </c>
      <c r="E48" s="50">
        <v>567</v>
      </c>
      <c r="F48" s="18">
        <v>214</v>
      </c>
      <c r="G48" s="18">
        <v>6508</v>
      </c>
      <c r="H48" s="18">
        <v>972</v>
      </c>
      <c r="I48" s="51">
        <v>8261</v>
      </c>
      <c r="J48" s="37">
        <v>34297</v>
      </c>
    </row>
    <row r="49" spans="1:10" ht="12" customHeight="1">
      <c r="A49" s="22" t="s">
        <v>148</v>
      </c>
      <c r="B49" s="36">
        <v>30253</v>
      </c>
      <c r="C49" s="48">
        <v>5309</v>
      </c>
      <c r="D49" s="49">
        <v>420</v>
      </c>
      <c r="E49" s="48">
        <v>22</v>
      </c>
      <c r="F49" s="35">
        <v>256</v>
      </c>
      <c r="G49" s="35">
        <v>1721</v>
      </c>
      <c r="H49" s="35">
        <v>529</v>
      </c>
      <c r="I49" s="49">
        <v>2528</v>
      </c>
      <c r="J49" s="36">
        <v>21996</v>
      </c>
    </row>
    <row r="50" spans="1:10" ht="12" customHeight="1">
      <c r="A50" s="23" t="s">
        <v>149</v>
      </c>
      <c r="B50" s="37">
        <v>13799</v>
      </c>
      <c r="C50" s="50">
        <v>1145</v>
      </c>
      <c r="D50" s="51">
        <v>274</v>
      </c>
      <c r="E50" s="50">
        <v>16</v>
      </c>
      <c r="F50" s="18">
        <v>0</v>
      </c>
      <c r="G50" s="18">
        <v>0</v>
      </c>
      <c r="H50" s="18">
        <v>124</v>
      </c>
      <c r="I50" s="51">
        <v>140</v>
      </c>
      <c r="J50" s="37">
        <v>12240</v>
      </c>
    </row>
    <row r="51" spans="1:10" ht="12" customHeight="1">
      <c r="A51" s="22" t="s">
        <v>150</v>
      </c>
      <c r="B51" s="36">
        <v>65517</v>
      </c>
      <c r="C51" s="48">
        <v>11274</v>
      </c>
      <c r="D51" s="49">
        <v>845</v>
      </c>
      <c r="E51" s="48">
        <v>163</v>
      </c>
      <c r="F51" s="35">
        <v>1287</v>
      </c>
      <c r="G51" s="35">
        <v>3797</v>
      </c>
      <c r="H51" s="35">
        <v>1505</v>
      </c>
      <c r="I51" s="49">
        <v>6752</v>
      </c>
      <c r="J51" s="36">
        <v>46646</v>
      </c>
    </row>
    <row r="52" spans="1:10" ht="12" customHeight="1">
      <c r="A52" s="23" t="s">
        <v>151</v>
      </c>
      <c r="B52" s="37">
        <v>29723</v>
      </c>
      <c r="C52" s="50">
        <v>6862</v>
      </c>
      <c r="D52" s="51">
        <v>293</v>
      </c>
      <c r="E52" s="50">
        <v>13</v>
      </c>
      <c r="F52" s="18">
        <v>152</v>
      </c>
      <c r="G52" s="18">
        <v>1943</v>
      </c>
      <c r="H52" s="18">
        <v>642</v>
      </c>
      <c r="I52" s="51">
        <v>2750</v>
      </c>
      <c r="J52" s="37">
        <v>19818</v>
      </c>
    </row>
    <row r="53" spans="1:10" ht="12" customHeight="1">
      <c r="A53" s="22" t="s">
        <v>152</v>
      </c>
      <c r="B53" s="36">
        <v>16751</v>
      </c>
      <c r="C53" s="48">
        <v>806</v>
      </c>
      <c r="D53" s="49">
        <v>132</v>
      </c>
      <c r="E53" s="48">
        <v>0</v>
      </c>
      <c r="F53" s="35">
        <v>0</v>
      </c>
      <c r="G53" s="35">
        <v>1669</v>
      </c>
      <c r="H53" s="35">
        <v>2000</v>
      </c>
      <c r="I53" s="49">
        <v>3669</v>
      </c>
      <c r="J53" s="36">
        <v>12144</v>
      </c>
    </row>
    <row r="54" spans="1:10" ht="12" customHeight="1">
      <c r="A54" s="23" t="s">
        <v>64</v>
      </c>
      <c r="B54" s="37">
        <v>101373</v>
      </c>
      <c r="C54" s="50">
        <v>20150</v>
      </c>
      <c r="D54" s="51">
        <v>680</v>
      </c>
      <c r="E54" s="50">
        <v>0</v>
      </c>
      <c r="F54" s="18">
        <v>0</v>
      </c>
      <c r="G54" s="18">
        <v>22905</v>
      </c>
      <c r="H54" s="18">
        <v>0</v>
      </c>
      <c r="I54" s="51">
        <v>22905</v>
      </c>
      <c r="J54" s="37">
        <v>57638</v>
      </c>
    </row>
    <row r="55" spans="1:10" ht="12" customHeight="1">
      <c r="A55" s="22" t="s">
        <v>153</v>
      </c>
      <c r="B55" s="36">
        <v>15571</v>
      </c>
      <c r="C55" s="48">
        <v>0</v>
      </c>
      <c r="D55" s="49">
        <v>250</v>
      </c>
      <c r="E55" s="48">
        <v>0</v>
      </c>
      <c r="F55" s="35">
        <v>0</v>
      </c>
      <c r="G55" s="35">
        <v>0</v>
      </c>
      <c r="H55" s="35">
        <v>699</v>
      </c>
      <c r="I55" s="49">
        <v>699</v>
      </c>
      <c r="J55" s="36">
        <v>14622</v>
      </c>
    </row>
    <row r="56" spans="1:10" ht="12" customHeight="1">
      <c r="A56" s="23" t="s">
        <v>154</v>
      </c>
      <c r="B56" s="37">
        <v>18558</v>
      </c>
      <c r="C56" s="50">
        <v>805</v>
      </c>
      <c r="D56" s="51">
        <v>370</v>
      </c>
      <c r="E56" s="50">
        <v>0</v>
      </c>
      <c r="F56" s="18">
        <v>0</v>
      </c>
      <c r="G56" s="18">
        <v>0</v>
      </c>
      <c r="H56" s="18">
        <v>1511</v>
      </c>
      <c r="I56" s="51">
        <v>1511</v>
      </c>
      <c r="J56" s="37">
        <v>15872</v>
      </c>
    </row>
    <row r="57" spans="1:10" ht="12" customHeight="1">
      <c r="A57" s="22" t="s">
        <v>155</v>
      </c>
      <c r="B57" s="36">
        <v>90216</v>
      </c>
      <c r="C57" s="48">
        <v>9110</v>
      </c>
      <c r="D57" s="49">
        <v>1140</v>
      </c>
      <c r="E57" s="48">
        <v>0</v>
      </c>
      <c r="F57" s="35">
        <v>0</v>
      </c>
      <c r="G57" s="35">
        <v>5416</v>
      </c>
      <c r="H57" s="35">
        <v>0</v>
      </c>
      <c r="I57" s="49">
        <v>5416</v>
      </c>
      <c r="J57" s="36">
        <v>74550</v>
      </c>
    </row>
    <row r="58" spans="1:10" ht="12" customHeight="1">
      <c r="A58" s="23" t="s">
        <v>156</v>
      </c>
      <c r="B58" s="37">
        <v>170537</v>
      </c>
      <c r="C58" s="50">
        <v>12084</v>
      </c>
      <c r="D58" s="51">
        <v>913</v>
      </c>
      <c r="E58" s="50">
        <v>23</v>
      </c>
      <c r="F58" s="18">
        <v>102</v>
      </c>
      <c r="G58" s="18">
        <v>3942</v>
      </c>
      <c r="H58" s="18">
        <v>31221</v>
      </c>
      <c r="I58" s="51">
        <v>35288</v>
      </c>
      <c r="J58" s="37">
        <v>122252</v>
      </c>
    </row>
    <row r="59" spans="1:10" ht="12" customHeight="1">
      <c r="A59" s="22" t="s">
        <v>157</v>
      </c>
      <c r="B59" s="36">
        <v>54197</v>
      </c>
      <c r="C59" s="48">
        <v>4941</v>
      </c>
      <c r="D59" s="49">
        <v>556</v>
      </c>
      <c r="E59" s="48">
        <v>12</v>
      </c>
      <c r="F59" s="35">
        <v>0</v>
      </c>
      <c r="G59" s="35">
        <v>5141</v>
      </c>
      <c r="H59" s="35">
        <v>2663</v>
      </c>
      <c r="I59" s="49">
        <v>7816</v>
      </c>
      <c r="J59" s="36">
        <v>40884</v>
      </c>
    </row>
    <row r="60" spans="1:10" ht="12" customHeight="1">
      <c r="A60" s="23" t="s">
        <v>69</v>
      </c>
      <c r="B60" s="37">
        <v>50871</v>
      </c>
      <c r="C60" s="50">
        <v>4745</v>
      </c>
      <c r="D60" s="51">
        <v>817</v>
      </c>
      <c r="E60" s="50">
        <v>184</v>
      </c>
      <c r="F60" s="18">
        <v>5</v>
      </c>
      <c r="G60" s="18">
        <v>661</v>
      </c>
      <c r="H60" s="18">
        <v>2050</v>
      </c>
      <c r="I60" s="51">
        <v>2900</v>
      </c>
      <c r="J60" s="37">
        <v>42409</v>
      </c>
    </row>
    <row r="61" spans="1:10" ht="12" customHeight="1">
      <c r="A61" s="22" t="s">
        <v>158</v>
      </c>
      <c r="B61" s="36">
        <v>33869</v>
      </c>
      <c r="C61" s="48">
        <v>2961</v>
      </c>
      <c r="D61" s="49">
        <v>506</v>
      </c>
      <c r="E61" s="48">
        <v>18</v>
      </c>
      <c r="F61" s="35">
        <v>0</v>
      </c>
      <c r="G61" s="35">
        <v>1383</v>
      </c>
      <c r="H61" s="35">
        <v>989</v>
      </c>
      <c r="I61" s="49">
        <v>2390</v>
      </c>
      <c r="J61" s="36">
        <v>28012</v>
      </c>
    </row>
    <row r="62" spans="1:10" ht="12" customHeight="1">
      <c r="A62" s="23" t="s">
        <v>70</v>
      </c>
      <c r="B62" s="37">
        <v>49349</v>
      </c>
      <c r="C62" s="50">
        <v>2949</v>
      </c>
      <c r="D62" s="51">
        <v>687</v>
      </c>
      <c r="E62" s="50">
        <v>622</v>
      </c>
      <c r="F62" s="18">
        <v>11</v>
      </c>
      <c r="G62" s="18">
        <v>11</v>
      </c>
      <c r="H62" s="18">
        <v>1931</v>
      </c>
      <c r="I62" s="51">
        <v>2575</v>
      </c>
      <c r="J62" s="37">
        <v>43138</v>
      </c>
    </row>
    <row r="63" spans="1:10" ht="12" customHeight="1">
      <c r="A63" s="22" t="s">
        <v>159</v>
      </c>
      <c r="B63" s="36">
        <v>48472</v>
      </c>
      <c r="C63" s="48">
        <v>3897</v>
      </c>
      <c r="D63" s="49">
        <v>673</v>
      </c>
      <c r="E63" s="48">
        <v>1138</v>
      </c>
      <c r="F63" s="35">
        <v>42</v>
      </c>
      <c r="G63" s="35">
        <v>130</v>
      </c>
      <c r="H63" s="35">
        <v>1657</v>
      </c>
      <c r="I63" s="49">
        <v>2967</v>
      </c>
      <c r="J63" s="36">
        <v>40935</v>
      </c>
    </row>
    <row r="64" spans="1:10" ht="12" customHeight="1">
      <c r="A64" s="23" t="s">
        <v>160</v>
      </c>
      <c r="B64" s="37">
        <v>22677</v>
      </c>
      <c r="C64" s="50">
        <v>1740</v>
      </c>
      <c r="D64" s="51">
        <v>0</v>
      </c>
      <c r="E64" s="50">
        <v>98</v>
      </c>
      <c r="F64" s="18">
        <v>0</v>
      </c>
      <c r="G64" s="18">
        <v>765</v>
      </c>
      <c r="H64" s="18">
        <v>708</v>
      </c>
      <c r="I64" s="51">
        <v>1571</v>
      </c>
      <c r="J64" s="37">
        <v>19366</v>
      </c>
    </row>
    <row r="65" spans="1:10" ht="12" customHeight="1">
      <c r="A65" s="22" t="s">
        <v>161</v>
      </c>
      <c r="B65" s="36">
        <v>27310</v>
      </c>
      <c r="C65" s="48">
        <v>2101</v>
      </c>
      <c r="D65" s="49">
        <v>384</v>
      </c>
      <c r="E65" s="48">
        <v>331</v>
      </c>
      <c r="F65" s="35">
        <v>299</v>
      </c>
      <c r="G65" s="35">
        <v>281</v>
      </c>
      <c r="H65" s="35">
        <v>815</v>
      </c>
      <c r="I65" s="49">
        <v>1726</v>
      </c>
      <c r="J65" s="36">
        <v>23099</v>
      </c>
    </row>
    <row r="66" spans="1:10" ht="12" customHeight="1">
      <c r="A66" s="23" t="s">
        <v>162</v>
      </c>
      <c r="B66" s="37">
        <v>21831</v>
      </c>
      <c r="C66" s="50">
        <v>3787</v>
      </c>
      <c r="D66" s="51">
        <v>240</v>
      </c>
      <c r="E66" s="50">
        <v>110</v>
      </c>
      <c r="F66" s="18">
        <v>255</v>
      </c>
      <c r="G66" s="18">
        <v>1233</v>
      </c>
      <c r="H66" s="18">
        <v>553</v>
      </c>
      <c r="I66" s="51">
        <v>2151</v>
      </c>
      <c r="J66" s="37">
        <v>15653</v>
      </c>
    </row>
    <row r="67" spans="1:10" ht="12" customHeight="1">
      <c r="A67" s="22" t="s">
        <v>163</v>
      </c>
      <c r="B67" s="36">
        <v>72610</v>
      </c>
      <c r="C67" s="48">
        <v>20191</v>
      </c>
      <c r="D67" s="49">
        <v>540</v>
      </c>
      <c r="E67" s="48">
        <v>190</v>
      </c>
      <c r="F67" s="35">
        <v>2874</v>
      </c>
      <c r="G67" s="35">
        <v>11247</v>
      </c>
      <c r="H67" s="35">
        <v>1400</v>
      </c>
      <c r="I67" s="49">
        <v>15711</v>
      </c>
      <c r="J67" s="36">
        <v>36168</v>
      </c>
    </row>
    <row r="68" spans="1:10" ht="12" customHeight="1">
      <c r="A68" s="23" t="s">
        <v>72</v>
      </c>
      <c r="B68" s="37">
        <v>100250</v>
      </c>
      <c r="C68" s="50">
        <v>25574</v>
      </c>
      <c r="D68" s="51">
        <v>957</v>
      </c>
      <c r="E68" s="50">
        <v>445</v>
      </c>
      <c r="F68" s="18">
        <v>0</v>
      </c>
      <c r="G68" s="18">
        <v>13130</v>
      </c>
      <c r="H68" s="18">
        <v>1269</v>
      </c>
      <c r="I68" s="51">
        <v>14844</v>
      </c>
      <c r="J68" s="37">
        <v>58875</v>
      </c>
    </row>
    <row r="69" spans="1:10" ht="12" customHeight="1">
      <c r="A69" s="22" t="s">
        <v>77</v>
      </c>
      <c r="B69" s="36">
        <v>35260</v>
      </c>
      <c r="C69" s="48">
        <v>3894</v>
      </c>
      <c r="D69" s="49">
        <v>412</v>
      </c>
      <c r="E69" s="48">
        <v>590</v>
      </c>
      <c r="F69" s="35">
        <v>744</v>
      </c>
      <c r="G69" s="35">
        <v>1241</v>
      </c>
      <c r="H69" s="35">
        <v>1036</v>
      </c>
      <c r="I69" s="49">
        <v>3611</v>
      </c>
      <c r="J69" s="36">
        <v>27343</v>
      </c>
    </row>
    <row r="70" spans="1:10" ht="12" customHeight="1">
      <c r="A70" s="23" t="s">
        <v>78</v>
      </c>
      <c r="B70" s="37">
        <v>78424</v>
      </c>
      <c r="C70" s="50">
        <v>9511</v>
      </c>
      <c r="D70" s="51">
        <v>1057</v>
      </c>
      <c r="E70" s="50">
        <v>526</v>
      </c>
      <c r="F70" s="18">
        <v>1329</v>
      </c>
      <c r="G70" s="18">
        <v>2284</v>
      </c>
      <c r="H70" s="18">
        <v>2111</v>
      </c>
      <c r="I70" s="51">
        <v>6250</v>
      </c>
      <c r="J70" s="37">
        <v>61606</v>
      </c>
    </row>
    <row r="71" spans="1:10" ht="12" customHeight="1">
      <c r="A71" s="22" t="s">
        <v>79</v>
      </c>
      <c r="B71" s="36">
        <v>19228</v>
      </c>
      <c r="C71" s="48">
        <v>1676</v>
      </c>
      <c r="D71" s="49">
        <v>419</v>
      </c>
      <c r="E71" s="48">
        <v>12</v>
      </c>
      <c r="F71" s="35">
        <v>0</v>
      </c>
      <c r="G71" s="35">
        <v>1081</v>
      </c>
      <c r="H71" s="35">
        <v>485</v>
      </c>
      <c r="I71" s="49">
        <v>1578</v>
      </c>
      <c r="J71" s="36">
        <v>15555</v>
      </c>
    </row>
    <row r="72" spans="1:10" ht="12" customHeight="1">
      <c r="A72" s="23" t="s">
        <v>164</v>
      </c>
      <c r="B72" s="37">
        <v>26628</v>
      </c>
      <c r="C72" s="50">
        <v>2565</v>
      </c>
      <c r="D72" s="51">
        <v>301</v>
      </c>
      <c r="E72" s="50">
        <v>13</v>
      </c>
      <c r="F72" s="18">
        <v>0</v>
      </c>
      <c r="G72" s="18">
        <v>2079</v>
      </c>
      <c r="H72" s="18">
        <v>673</v>
      </c>
      <c r="I72" s="51">
        <v>2765</v>
      </c>
      <c r="J72" s="37">
        <v>20997</v>
      </c>
    </row>
    <row r="73" spans="1:10" ht="12" customHeight="1">
      <c r="A73" s="22" t="s">
        <v>165</v>
      </c>
      <c r="B73" s="36">
        <v>56145</v>
      </c>
      <c r="C73" s="48">
        <v>10574</v>
      </c>
      <c r="D73" s="49">
        <v>829</v>
      </c>
      <c r="E73" s="48">
        <v>408</v>
      </c>
      <c r="F73" s="35">
        <v>334</v>
      </c>
      <c r="G73" s="35">
        <v>3195</v>
      </c>
      <c r="H73" s="35">
        <v>1299</v>
      </c>
      <c r="I73" s="49">
        <v>5236</v>
      </c>
      <c r="J73" s="36">
        <v>39506</v>
      </c>
    </row>
    <row r="74" spans="1:10" ht="12" customHeight="1">
      <c r="A74" s="23" t="s">
        <v>166</v>
      </c>
      <c r="B74" s="37">
        <v>12590</v>
      </c>
      <c r="C74" s="50">
        <v>18</v>
      </c>
      <c r="D74" s="51">
        <v>351</v>
      </c>
      <c r="E74" s="50">
        <v>16</v>
      </c>
      <c r="F74" s="18">
        <v>0</v>
      </c>
      <c r="G74" s="18">
        <v>0</v>
      </c>
      <c r="H74" s="18">
        <v>195</v>
      </c>
      <c r="I74" s="51">
        <v>211</v>
      </c>
      <c r="J74" s="37">
        <v>12010</v>
      </c>
    </row>
    <row r="75" spans="1:10" ht="12" customHeight="1">
      <c r="A75" s="22" t="s">
        <v>167</v>
      </c>
      <c r="B75" s="36">
        <v>105715</v>
      </c>
      <c r="C75" s="48">
        <v>8273</v>
      </c>
      <c r="D75" s="49">
        <v>2235</v>
      </c>
      <c r="E75" s="48">
        <v>852</v>
      </c>
      <c r="F75" s="35">
        <v>280</v>
      </c>
      <c r="G75" s="35">
        <v>1491</v>
      </c>
      <c r="H75" s="35">
        <v>2844</v>
      </c>
      <c r="I75" s="49">
        <v>5467</v>
      </c>
      <c r="J75" s="36">
        <v>89740</v>
      </c>
    </row>
    <row r="76" spans="1:10" ht="12" customHeight="1">
      <c r="A76" s="23" t="s">
        <v>83</v>
      </c>
      <c r="B76" s="37">
        <v>51642</v>
      </c>
      <c r="C76" s="50">
        <v>6507</v>
      </c>
      <c r="D76" s="51">
        <v>711</v>
      </c>
      <c r="E76" s="50">
        <v>170</v>
      </c>
      <c r="F76" s="18">
        <v>123</v>
      </c>
      <c r="G76" s="18">
        <v>831</v>
      </c>
      <c r="H76" s="18">
        <v>1328</v>
      </c>
      <c r="I76" s="51">
        <v>2452</v>
      </c>
      <c r="J76" s="37">
        <v>41972</v>
      </c>
    </row>
    <row r="77" spans="1:10" ht="12" customHeight="1">
      <c r="A77" s="22" t="s">
        <v>168</v>
      </c>
      <c r="B77" s="36">
        <v>7771</v>
      </c>
      <c r="C77" s="48">
        <v>1616</v>
      </c>
      <c r="D77" s="49">
        <v>122</v>
      </c>
      <c r="E77" s="48">
        <v>10</v>
      </c>
      <c r="F77" s="35">
        <v>45</v>
      </c>
      <c r="G77" s="35">
        <v>60</v>
      </c>
      <c r="H77" s="35">
        <v>201</v>
      </c>
      <c r="I77" s="49">
        <v>316</v>
      </c>
      <c r="J77" s="36">
        <v>5717</v>
      </c>
    </row>
    <row r="78" spans="1:10" ht="12" customHeight="1">
      <c r="A78" s="23" t="s">
        <v>169</v>
      </c>
      <c r="B78" s="37">
        <v>121055</v>
      </c>
      <c r="C78" s="50">
        <v>16053</v>
      </c>
      <c r="D78" s="51">
        <v>1335</v>
      </c>
      <c r="E78" s="50">
        <v>1120</v>
      </c>
      <c r="F78" s="18">
        <v>1906</v>
      </c>
      <c r="G78" s="18">
        <v>4304</v>
      </c>
      <c r="H78" s="18">
        <v>3122</v>
      </c>
      <c r="I78" s="51">
        <v>10452</v>
      </c>
      <c r="J78" s="37">
        <v>93215</v>
      </c>
    </row>
    <row r="79" spans="1:10" ht="12" customHeight="1">
      <c r="A79" s="22" t="s">
        <v>170</v>
      </c>
      <c r="B79" s="36">
        <v>17812</v>
      </c>
      <c r="C79" s="48">
        <v>1375</v>
      </c>
      <c r="D79" s="49">
        <v>241</v>
      </c>
      <c r="E79" s="48">
        <v>125</v>
      </c>
      <c r="F79" s="35">
        <v>45</v>
      </c>
      <c r="G79" s="35">
        <v>71</v>
      </c>
      <c r="H79" s="35">
        <v>867</v>
      </c>
      <c r="I79" s="49">
        <v>1108</v>
      </c>
      <c r="J79" s="36">
        <v>15088</v>
      </c>
    </row>
    <row r="80" spans="1:10" ht="12" customHeight="1">
      <c r="A80" s="23" t="s">
        <v>171</v>
      </c>
      <c r="B80" s="37">
        <v>44815</v>
      </c>
      <c r="C80" s="50">
        <v>8554</v>
      </c>
      <c r="D80" s="51">
        <v>529</v>
      </c>
      <c r="E80" s="50">
        <v>583</v>
      </c>
      <c r="F80" s="18">
        <v>1614</v>
      </c>
      <c r="G80" s="18">
        <v>2354</v>
      </c>
      <c r="H80" s="18">
        <v>1319</v>
      </c>
      <c r="I80" s="51">
        <v>5870</v>
      </c>
      <c r="J80" s="37">
        <v>29862</v>
      </c>
    </row>
    <row r="81" spans="1:10" ht="12" customHeight="1">
      <c r="A81" s="22" t="s">
        <v>172</v>
      </c>
      <c r="B81" s="36">
        <v>81090</v>
      </c>
      <c r="C81" s="48">
        <v>15460</v>
      </c>
      <c r="D81" s="49">
        <v>879</v>
      </c>
      <c r="E81" s="48">
        <v>1233</v>
      </c>
      <c r="F81" s="35">
        <v>3913</v>
      </c>
      <c r="G81" s="35">
        <v>5606</v>
      </c>
      <c r="H81" s="35">
        <v>2350</v>
      </c>
      <c r="I81" s="49">
        <v>13102</v>
      </c>
      <c r="J81" s="36">
        <v>51649</v>
      </c>
    </row>
    <row r="82" spans="1:10" ht="12" customHeight="1">
      <c r="A82" s="23" t="s">
        <v>173</v>
      </c>
      <c r="B82" s="37">
        <v>28767</v>
      </c>
      <c r="C82" s="50">
        <v>5987</v>
      </c>
      <c r="D82" s="51">
        <v>342</v>
      </c>
      <c r="E82" s="50">
        <v>599</v>
      </c>
      <c r="F82" s="18">
        <v>631</v>
      </c>
      <c r="G82" s="18">
        <v>1124</v>
      </c>
      <c r="H82" s="18">
        <v>1044</v>
      </c>
      <c r="I82" s="51">
        <v>3398</v>
      </c>
      <c r="J82" s="37">
        <v>19040</v>
      </c>
    </row>
    <row r="83" spans="1:10" ht="12" customHeight="1">
      <c r="A83" s="22" t="s">
        <v>174</v>
      </c>
      <c r="B83" s="36">
        <v>78376</v>
      </c>
      <c r="C83" s="48">
        <v>9815</v>
      </c>
      <c r="D83" s="49">
        <v>870</v>
      </c>
      <c r="E83" s="48">
        <v>1684</v>
      </c>
      <c r="F83" s="35">
        <v>1365</v>
      </c>
      <c r="G83" s="35">
        <v>2393</v>
      </c>
      <c r="H83" s="35">
        <v>2480</v>
      </c>
      <c r="I83" s="49">
        <v>7922</v>
      </c>
      <c r="J83" s="36">
        <v>59769</v>
      </c>
    </row>
    <row r="84" spans="1:10" ht="12" customHeight="1">
      <c r="A84" s="23" t="s">
        <v>87</v>
      </c>
      <c r="B84" s="37">
        <v>34039</v>
      </c>
      <c r="C84" s="50">
        <v>9263</v>
      </c>
      <c r="D84" s="51">
        <v>366</v>
      </c>
      <c r="E84" s="50">
        <v>283</v>
      </c>
      <c r="F84" s="18">
        <v>1500</v>
      </c>
      <c r="G84" s="18">
        <v>4506</v>
      </c>
      <c r="H84" s="18">
        <v>615</v>
      </c>
      <c r="I84" s="51">
        <v>6904</v>
      </c>
      <c r="J84" s="37">
        <v>17506</v>
      </c>
    </row>
    <row r="85" spans="1:10" ht="12" customHeight="1">
      <c r="A85" s="22" t="s">
        <v>175</v>
      </c>
      <c r="B85" s="36">
        <v>26414</v>
      </c>
      <c r="C85" s="48">
        <v>4697</v>
      </c>
      <c r="D85" s="49">
        <v>302</v>
      </c>
      <c r="E85" s="48">
        <v>116</v>
      </c>
      <c r="F85" s="35">
        <v>59</v>
      </c>
      <c r="G85" s="35">
        <v>926</v>
      </c>
      <c r="H85" s="35">
        <v>608</v>
      </c>
      <c r="I85" s="49">
        <v>1709</v>
      </c>
      <c r="J85" s="36">
        <v>19706</v>
      </c>
    </row>
    <row r="86" spans="1:10" ht="12" customHeight="1">
      <c r="A86" s="23" t="s">
        <v>176</v>
      </c>
      <c r="B86" s="37">
        <v>28105</v>
      </c>
      <c r="C86" s="50">
        <v>3941</v>
      </c>
      <c r="D86" s="51">
        <v>283</v>
      </c>
      <c r="E86" s="50">
        <v>380</v>
      </c>
      <c r="F86" s="18">
        <v>83</v>
      </c>
      <c r="G86" s="18">
        <v>1</v>
      </c>
      <c r="H86" s="18">
        <v>747</v>
      </c>
      <c r="I86" s="51">
        <v>1211</v>
      </c>
      <c r="J86" s="37">
        <v>22670</v>
      </c>
    </row>
    <row r="87" spans="1:10" ht="12" customHeight="1">
      <c r="A87" s="22" t="s">
        <v>177</v>
      </c>
      <c r="B87" s="36">
        <v>143488</v>
      </c>
      <c r="C87" s="48">
        <v>19074</v>
      </c>
      <c r="D87" s="49">
        <v>1723</v>
      </c>
      <c r="E87" s="48">
        <v>3203</v>
      </c>
      <c r="F87" s="35">
        <v>865</v>
      </c>
      <c r="G87" s="35">
        <v>1829</v>
      </c>
      <c r="H87" s="35">
        <v>4879</v>
      </c>
      <c r="I87" s="49">
        <v>10776</v>
      </c>
      <c r="J87" s="36">
        <v>111915</v>
      </c>
    </row>
    <row r="88" spans="1:10" ht="12" customHeight="1">
      <c r="A88" s="23" t="s">
        <v>178</v>
      </c>
      <c r="B88" s="37">
        <v>204941</v>
      </c>
      <c r="C88" s="50">
        <v>40491</v>
      </c>
      <c r="D88" s="51">
        <v>2445</v>
      </c>
      <c r="E88" s="50">
        <v>3785</v>
      </c>
      <c r="F88" s="18">
        <v>7241</v>
      </c>
      <c r="G88" s="18">
        <v>14464</v>
      </c>
      <c r="H88" s="18">
        <v>4992</v>
      </c>
      <c r="I88" s="51">
        <v>30482</v>
      </c>
      <c r="J88" s="37">
        <v>131523</v>
      </c>
    </row>
    <row r="89" spans="1:10" ht="12" customHeight="1">
      <c r="A89" s="22" t="s">
        <v>179</v>
      </c>
      <c r="B89" s="36">
        <v>73889</v>
      </c>
      <c r="C89" s="48">
        <v>12273</v>
      </c>
      <c r="D89" s="49">
        <v>139</v>
      </c>
      <c r="E89" s="48">
        <v>431</v>
      </c>
      <c r="F89" s="35">
        <v>191</v>
      </c>
      <c r="G89" s="35">
        <v>827</v>
      </c>
      <c r="H89" s="35">
        <v>1788</v>
      </c>
      <c r="I89" s="49">
        <v>3237</v>
      </c>
      <c r="J89" s="36">
        <v>58240</v>
      </c>
    </row>
    <row r="90" spans="1:10" ht="12" customHeight="1">
      <c r="A90" s="23" t="s">
        <v>94</v>
      </c>
      <c r="B90" s="37">
        <v>120126</v>
      </c>
      <c r="C90" s="50">
        <v>14590</v>
      </c>
      <c r="D90" s="51">
        <v>796</v>
      </c>
      <c r="E90" s="50">
        <v>1643</v>
      </c>
      <c r="F90" s="18">
        <v>1219</v>
      </c>
      <c r="G90" s="18">
        <v>869</v>
      </c>
      <c r="H90" s="18">
        <v>3452</v>
      </c>
      <c r="I90" s="51">
        <v>7183</v>
      </c>
      <c r="J90" s="37">
        <v>97557</v>
      </c>
    </row>
    <row r="91" spans="1:10" ht="12" customHeight="1">
      <c r="A91" s="22" t="s">
        <v>180</v>
      </c>
      <c r="B91" s="36">
        <v>63946</v>
      </c>
      <c r="C91" s="48">
        <v>8113</v>
      </c>
      <c r="D91" s="49">
        <v>499</v>
      </c>
      <c r="E91" s="48">
        <v>334</v>
      </c>
      <c r="F91" s="35">
        <v>2358</v>
      </c>
      <c r="G91" s="35">
        <v>2438</v>
      </c>
      <c r="H91" s="35">
        <v>1097</v>
      </c>
      <c r="I91" s="49">
        <v>6227</v>
      </c>
      <c r="J91" s="36">
        <v>49107</v>
      </c>
    </row>
    <row r="92" spans="1:10" ht="12" customHeight="1">
      <c r="A92" s="23" t="s">
        <v>181</v>
      </c>
      <c r="B92" s="37">
        <v>61596</v>
      </c>
      <c r="C92" s="50">
        <v>21157</v>
      </c>
      <c r="D92" s="51">
        <v>519</v>
      </c>
      <c r="E92" s="50">
        <v>141</v>
      </c>
      <c r="F92" s="18">
        <v>664</v>
      </c>
      <c r="G92" s="18">
        <v>4726</v>
      </c>
      <c r="H92" s="18">
        <v>927</v>
      </c>
      <c r="I92" s="51">
        <v>6458</v>
      </c>
      <c r="J92" s="37">
        <v>33462</v>
      </c>
    </row>
    <row r="93" spans="1:10" ht="12" customHeight="1">
      <c r="A93" s="22" t="s">
        <v>182</v>
      </c>
      <c r="B93" s="36">
        <v>63996</v>
      </c>
      <c r="C93" s="48">
        <v>23688</v>
      </c>
      <c r="D93" s="49">
        <v>524</v>
      </c>
      <c r="E93" s="48">
        <v>983</v>
      </c>
      <c r="F93" s="35">
        <v>1036</v>
      </c>
      <c r="G93" s="35">
        <v>6263</v>
      </c>
      <c r="H93" s="35">
        <v>988</v>
      </c>
      <c r="I93" s="49">
        <v>9270</v>
      </c>
      <c r="J93" s="36">
        <v>30514</v>
      </c>
    </row>
    <row r="94" spans="1:10" ht="12" customHeight="1">
      <c r="A94" s="21" t="s">
        <v>238</v>
      </c>
      <c r="B94" s="80">
        <f>SUM(B95:B97)</f>
        <v>545170</v>
      </c>
      <c r="C94" s="81">
        <f t="shared" ref="C94:J94" si="3">SUM(C95:C97)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26386</v>
      </c>
      <c r="I94" s="82">
        <f t="shared" si="3"/>
        <v>26386</v>
      </c>
      <c r="J94" s="80">
        <f t="shared" si="3"/>
        <v>518784</v>
      </c>
    </row>
    <row r="95" spans="1:10" ht="12" customHeight="1">
      <c r="A95" s="23" t="s">
        <v>186</v>
      </c>
      <c r="B95" s="37">
        <v>289915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14460</v>
      </c>
      <c r="I95" s="51">
        <v>14460</v>
      </c>
      <c r="J95" s="37">
        <v>275455</v>
      </c>
    </row>
    <row r="96" spans="1:10" ht="12" customHeight="1">
      <c r="A96" s="22" t="s">
        <v>187</v>
      </c>
      <c r="B96" s="36">
        <v>142504</v>
      </c>
      <c r="C96" s="48">
        <v>0</v>
      </c>
      <c r="D96" s="49">
        <v>0</v>
      </c>
      <c r="E96" s="48">
        <v>0</v>
      </c>
      <c r="F96" s="35">
        <v>0</v>
      </c>
      <c r="G96" s="35">
        <v>0</v>
      </c>
      <c r="H96" s="35">
        <v>7893</v>
      </c>
      <c r="I96" s="49">
        <v>7893</v>
      </c>
      <c r="J96" s="36">
        <v>134611</v>
      </c>
    </row>
    <row r="97" spans="1:10" ht="12" customHeight="1">
      <c r="A97" s="23" t="s">
        <v>188</v>
      </c>
      <c r="B97" s="37">
        <v>112751</v>
      </c>
      <c r="C97" s="50">
        <v>0</v>
      </c>
      <c r="D97" s="51">
        <v>0</v>
      </c>
      <c r="E97" s="50">
        <v>0</v>
      </c>
      <c r="F97" s="18">
        <v>0</v>
      </c>
      <c r="G97" s="18">
        <v>0</v>
      </c>
      <c r="H97" s="18">
        <v>4033</v>
      </c>
      <c r="I97" s="51">
        <v>4033</v>
      </c>
      <c r="J97" s="37">
        <v>108718</v>
      </c>
    </row>
    <row r="98" spans="1:10" ht="12" customHeight="1">
      <c r="A98" s="24" t="s">
        <v>239</v>
      </c>
      <c r="B98" s="68">
        <f t="shared" ref="B98:J98" si="4">SUM(B99,B109,B123,B137)</f>
        <v>3854102</v>
      </c>
      <c r="C98" s="69">
        <f t="shared" si="4"/>
        <v>-613528</v>
      </c>
      <c r="D98" s="70">
        <f t="shared" si="4"/>
        <v>-54161</v>
      </c>
      <c r="E98" s="69">
        <f t="shared" si="4"/>
        <v>17</v>
      </c>
      <c r="F98" s="71">
        <f t="shared" si="4"/>
        <v>0</v>
      </c>
      <c r="G98" s="71">
        <f t="shared" si="4"/>
        <v>75415</v>
      </c>
      <c r="H98" s="71">
        <f t="shared" si="4"/>
        <v>142141</v>
      </c>
      <c r="I98" s="70">
        <f t="shared" si="4"/>
        <v>217573</v>
      </c>
      <c r="J98" s="68">
        <f t="shared" si="4"/>
        <v>4304218</v>
      </c>
    </row>
    <row r="99" spans="1:10" ht="12" customHeight="1">
      <c r="A99" s="25" t="s">
        <v>229</v>
      </c>
      <c r="B99" s="80">
        <f>SUM(B101:B108)</f>
        <v>1243468</v>
      </c>
      <c r="C99" s="81">
        <f>SUM(C101:C108)</f>
        <v>-624724</v>
      </c>
      <c r="D99" s="82">
        <f t="shared" ref="D99:J99" si="5">SUM(D101:D108)</f>
        <v>0</v>
      </c>
      <c r="E99" s="81">
        <f t="shared" si="5"/>
        <v>0</v>
      </c>
      <c r="F99" s="83">
        <f t="shared" si="5"/>
        <v>0</v>
      </c>
      <c r="G99" s="83">
        <f t="shared" si="5"/>
        <v>0</v>
      </c>
      <c r="H99" s="83">
        <f t="shared" si="5"/>
        <v>2375</v>
      </c>
      <c r="I99" s="82">
        <f t="shared" si="5"/>
        <v>2375</v>
      </c>
      <c r="J99" s="80">
        <f t="shared" si="5"/>
        <v>1865817</v>
      </c>
    </row>
    <row r="100" spans="1:10" ht="12" customHeight="1">
      <c r="A100" s="26" t="s">
        <v>226</v>
      </c>
      <c r="B100" s="84">
        <f>B99/B$98</f>
        <v>0.32263494842637791</v>
      </c>
      <c r="C100" s="85">
        <f>C99/C$98</f>
        <v>1.0182485558931296</v>
      </c>
      <c r="D100" s="86">
        <f>D99/D$98</f>
        <v>0</v>
      </c>
      <c r="E100" s="85">
        <f>E99/E$98</f>
        <v>0</v>
      </c>
      <c r="F100" s="87">
        <v>0</v>
      </c>
      <c r="G100" s="87">
        <f>G99/G$98</f>
        <v>0</v>
      </c>
      <c r="H100" s="87">
        <f>H99/H$98</f>
        <v>1.6708761018988189E-2</v>
      </c>
      <c r="I100" s="86">
        <f>I99/I$98</f>
        <v>1.0915876510412597E-2</v>
      </c>
      <c r="J100" s="84">
        <f>J99/J$98</f>
        <v>0.43348571099326288</v>
      </c>
    </row>
    <row r="101" spans="1:10" ht="12" customHeight="1">
      <c r="A101" s="27" t="s">
        <v>189</v>
      </c>
      <c r="B101" s="36">
        <v>49154</v>
      </c>
      <c r="C101" s="48">
        <v>-75075</v>
      </c>
      <c r="D101" s="49">
        <v>0</v>
      </c>
      <c r="E101" s="48">
        <v>0</v>
      </c>
      <c r="F101" s="35">
        <v>0</v>
      </c>
      <c r="G101" s="35">
        <v>0</v>
      </c>
      <c r="H101" s="35">
        <v>1070</v>
      </c>
      <c r="I101" s="49">
        <v>1070</v>
      </c>
      <c r="J101" s="36">
        <v>123159</v>
      </c>
    </row>
    <row r="102" spans="1:10" ht="12" customHeight="1">
      <c r="A102" s="28" t="s">
        <v>190</v>
      </c>
      <c r="B102" s="37">
        <v>31614</v>
      </c>
      <c r="C102" s="50">
        <v>-549649</v>
      </c>
      <c r="D102" s="51">
        <v>0</v>
      </c>
      <c r="E102" s="50">
        <v>0</v>
      </c>
      <c r="F102" s="18">
        <v>0</v>
      </c>
      <c r="G102" s="18">
        <v>0</v>
      </c>
      <c r="H102" s="18">
        <v>478</v>
      </c>
      <c r="I102" s="51">
        <v>478</v>
      </c>
      <c r="J102" s="37">
        <v>580785</v>
      </c>
    </row>
    <row r="103" spans="1:10" ht="12" customHeight="1">
      <c r="A103" s="27" t="s">
        <v>204</v>
      </c>
      <c r="B103" s="36">
        <v>133963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827</v>
      </c>
      <c r="I103" s="49">
        <v>827</v>
      </c>
      <c r="J103" s="36">
        <v>133136</v>
      </c>
    </row>
    <row r="104" spans="1:10" ht="12" customHeight="1">
      <c r="A104" s="28" t="s">
        <v>105</v>
      </c>
      <c r="B104" s="37">
        <v>249695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249695</v>
      </c>
    </row>
    <row r="105" spans="1:10" ht="12" customHeight="1">
      <c r="A105" s="27" t="s">
        <v>213</v>
      </c>
      <c r="B105" s="36">
        <v>477476</v>
      </c>
      <c r="C105" s="48">
        <v>0</v>
      </c>
      <c r="D105" s="49">
        <v>0</v>
      </c>
      <c r="E105" s="48">
        <v>0</v>
      </c>
      <c r="F105" s="35">
        <v>0</v>
      </c>
      <c r="G105" s="35">
        <v>0</v>
      </c>
      <c r="H105" s="35">
        <v>0</v>
      </c>
      <c r="I105" s="49">
        <v>0</v>
      </c>
      <c r="J105" s="36">
        <v>477476</v>
      </c>
    </row>
    <row r="106" spans="1:10" ht="12" customHeight="1">
      <c r="A106" s="28" t="s">
        <v>214</v>
      </c>
      <c r="B106" s="37">
        <v>11134</v>
      </c>
      <c r="C106" s="50">
        <v>0</v>
      </c>
      <c r="D106" s="51">
        <v>0</v>
      </c>
      <c r="E106" s="50">
        <v>0</v>
      </c>
      <c r="F106" s="18">
        <v>0</v>
      </c>
      <c r="G106" s="18">
        <v>0</v>
      </c>
      <c r="H106" s="18">
        <v>0</v>
      </c>
      <c r="I106" s="51">
        <v>0</v>
      </c>
      <c r="J106" s="37">
        <v>11134</v>
      </c>
    </row>
    <row r="107" spans="1:10" ht="12" customHeight="1">
      <c r="A107" s="27" t="s">
        <v>114</v>
      </c>
      <c r="B107" s="36">
        <v>179293</v>
      </c>
      <c r="C107" s="48">
        <v>0</v>
      </c>
      <c r="D107" s="49">
        <v>0</v>
      </c>
      <c r="E107" s="48">
        <v>0</v>
      </c>
      <c r="F107" s="35">
        <v>0</v>
      </c>
      <c r="G107" s="35">
        <v>0</v>
      </c>
      <c r="H107" s="35">
        <v>0</v>
      </c>
      <c r="I107" s="49">
        <v>0</v>
      </c>
      <c r="J107" s="36">
        <v>179293</v>
      </c>
    </row>
    <row r="108" spans="1:10" ht="12" customHeight="1">
      <c r="A108" s="28" t="s">
        <v>115</v>
      </c>
      <c r="B108" s="37">
        <v>111139</v>
      </c>
      <c r="C108" s="50">
        <v>0</v>
      </c>
      <c r="D108" s="51">
        <v>0</v>
      </c>
      <c r="E108" s="50">
        <v>0</v>
      </c>
      <c r="F108" s="18">
        <v>0</v>
      </c>
      <c r="G108" s="18">
        <v>0</v>
      </c>
      <c r="H108" s="18">
        <v>0</v>
      </c>
      <c r="I108" s="51">
        <v>0</v>
      </c>
      <c r="J108" s="37">
        <v>111139</v>
      </c>
    </row>
    <row r="109" spans="1:10" ht="12" customHeight="1">
      <c r="A109" s="25" t="s">
        <v>228</v>
      </c>
      <c r="B109" s="38">
        <f t="shared" ref="B109:J109" si="6">SUM(B111:B122)</f>
        <v>623318</v>
      </c>
      <c r="C109" s="52">
        <f t="shared" si="6"/>
        <v>1688</v>
      </c>
      <c r="D109" s="53">
        <f t="shared" si="6"/>
        <v>-54213</v>
      </c>
      <c r="E109" s="52">
        <f t="shared" si="6"/>
        <v>0</v>
      </c>
      <c r="F109" s="32">
        <f t="shared" si="6"/>
        <v>0</v>
      </c>
      <c r="G109" s="32">
        <f t="shared" si="6"/>
        <v>8834</v>
      </c>
      <c r="H109" s="32">
        <f t="shared" si="6"/>
        <v>26683</v>
      </c>
      <c r="I109" s="53">
        <f t="shared" si="6"/>
        <v>35517</v>
      </c>
      <c r="J109" s="38">
        <f t="shared" si="6"/>
        <v>640326</v>
      </c>
    </row>
    <row r="110" spans="1:10" ht="12" customHeight="1">
      <c r="A110" s="26" t="s">
        <v>226</v>
      </c>
      <c r="B110" s="84">
        <f>B109/B$98</f>
        <v>0.16172846489272988</v>
      </c>
      <c r="C110" s="85">
        <f>C109/C$98</f>
        <v>-2.7513006741338619E-3</v>
      </c>
      <c r="D110" s="86">
        <f>D109/D$98</f>
        <v>1.0009601004412769</v>
      </c>
      <c r="E110" s="85">
        <f>E109/E$98</f>
        <v>0</v>
      </c>
      <c r="F110" s="87">
        <v>0</v>
      </c>
      <c r="G110" s="87">
        <f>G109/G$98</f>
        <v>0.11713850029834913</v>
      </c>
      <c r="H110" s="87">
        <f>H109/H$98</f>
        <v>0.18772205063985761</v>
      </c>
      <c r="I110" s="86">
        <f>I109/I$98</f>
        <v>0.16324176253487335</v>
      </c>
      <c r="J110" s="84">
        <f>J109/J$98</f>
        <v>0.14876709311656613</v>
      </c>
    </row>
    <row r="111" spans="1:10" ht="12" customHeight="1">
      <c r="A111" s="27" t="s">
        <v>191</v>
      </c>
      <c r="B111" s="36">
        <v>109302</v>
      </c>
      <c r="C111" s="48">
        <v>0</v>
      </c>
      <c r="D111" s="49">
        <v>-52923</v>
      </c>
      <c r="E111" s="48">
        <v>0</v>
      </c>
      <c r="F111" s="35">
        <v>0</v>
      </c>
      <c r="G111" s="35">
        <v>1461</v>
      </c>
      <c r="H111" s="35">
        <v>4032</v>
      </c>
      <c r="I111" s="49">
        <v>5493</v>
      </c>
      <c r="J111" s="36">
        <v>156732</v>
      </c>
    </row>
    <row r="112" spans="1:10" ht="12" customHeight="1">
      <c r="A112" s="28" t="s">
        <v>192</v>
      </c>
      <c r="B112" s="37">
        <v>78980</v>
      </c>
      <c r="C112" s="50">
        <v>0</v>
      </c>
      <c r="D112" s="51">
        <v>0</v>
      </c>
      <c r="E112" s="50">
        <v>0</v>
      </c>
      <c r="F112" s="18">
        <v>0</v>
      </c>
      <c r="G112" s="18">
        <v>6841</v>
      </c>
      <c r="H112" s="18">
        <v>863</v>
      </c>
      <c r="I112" s="51">
        <v>7704</v>
      </c>
      <c r="J112" s="37">
        <v>71276</v>
      </c>
    </row>
    <row r="113" spans="1:10" ht="12" customHeight="1">
      <c r="A113" s="27" t="s">
        <v>193</v>
      </c>
      <c r="B113" s="36">
        <v>16012</v>
      </c>
      <c r="C113" s="48">
        <v>0</v>
      </c>
      <c r="D113" s="49">
        <v>-1290</v>
      </c>
      <c r="E113" s="48">
        <v>0</v>
      </c>
      <c r="F113" s="35">
        <v>0</v>
      </c>
      <c r="G113" s="35">
        <v>135</v>
      </c>
      <c r="H113" s="35">
        <v>2969</v>
      </c>
      <c r="I113" s="49">
        <v>3104</v>
      </c>
      <c r="J113" s="36">
        <v>14198</v>
      </c>
    </row>
    <row r="114" spans="1:10" ht="12" customHeight="1">
      <c r="A114" s="28" t="s">
        <v>194</v>
      </c>
      <c r="B114" s="37">
        <v>35246</v>
      </c>
      <c r="C114" s="50">
        <v>0</v>
      </c>
      <c r="D114" s="51">
        <v>0</v>
      </c>
      <c r="E114" s="50">
        <v>0</v>
      </c>
      <c r="F114" s="18">
        <v>0</v>
      </c>
      <c r="G114" s="18">
        <v>250</v>
      </c>
      <c r="H114" s="18">
        <v>1211</v>
      </c>
      <c r="I114" s="51">
        <v>1461</v>
      </c>
      <c r="J114" s="37">
        <v>33785</v>
      </c>
    </row>
    <row r="115" spans="1:10" ht="12" customHeight="1">
      <c r="A115" s="27" t="s">
        <v>195</v>
      </c>
      <c r="B115" s="36">
        <v>71770</v>
      </c>
      <c r="C115" s="48">
        <v>0</v>
      </c>
      <c r="D115" s="49">
        <v>0</v>
      </c>
      <c r="E115" s="48">
        <v>0</v>
      </c>
      <c r="F115" s="35">
        <v>0</v>
      </c>
      <c r="G115" s="35">
        <v>0</v>
      </c>
      <c r="H115" s="35">
        <v>3952</v>
      </c>
      <c r="I115" s="49">
        <v>3952</v>
      </c>
      <c r="J115" s="36">
        <v>67818</v>
      </c>
    </row>
    <row r="116" spans="1:10" ht="12" customHeight="1">
      <c r="A116" s="28" t="s">
        <v>196</v>
      </c>
      <c r="B116" s="37">
        <v>18663</v>
      </c>
      <c r="C116" s="50">
        <v>0</v>
      </c>
      <c r="D116" s="51">
        <v>0</v>
      </c>
      <c r="E116" s="50">
        <v>0</v>
      </c>
      <c r="F116" s="18">
        <v>0</v>
      </c>
      <c r="G116" s="18">
        <v>0</v>
      </c>
      <c r="H116" s="18">
        <v>1252</v>
      </c>
      <c r="I116" s="51">
        <v>1252</v>
      </c>
      <c r="J116" s="37">
        <v>17411</v>
      </c>
    </row>
    <row r="117" spans="1:10" ht="12" customHeight="1">
      <c r="A117" s="27" t="s">
        <v>185</v>
      </c>
      <c r="B117" s="36">
        <v>52063</v>
      </c>
      <c r="C117" s="48">
        <v>1688</v>
      </c>
      <c r="D117" s="49">
        <v>0</v>
      </c>
      <c r="E117" s="48">
        <v>0</v>
      </c>
      <c r="F117" s="35">
        <v>0</v>
      </c>
      <c r="G117" s="35">
        <v>147</v>
      </c>
      <c r="H117" s="35">
        <v>2249</v>
      </c>
      <c r="I117" s="49">
        <v>2396</v>
      </c>
      <c r="J117" s="36">
        <v>47979</v>
      </c>
    </row>
    <row r="118" spans="1:10" ht="12" customHeight="1">
      <c r="A118" s="28" t="s">
        <v>197</v>
      </c>
      <c r="B118" s="37">
        <v>30749</v>
      </c>
      <c r="C118" s="50">
        <v>0</v>
      </c>
      <c r="D118" s="51">
        <v>0</v>
      </c>
      <c r="E118" s="50">
        <v>0</v>
      </c>
      <c r="F118" s="18">
        <v>0</v>
      </c>
      <c r="G118" s="18">
        <v>0</v>
      </c>
      <c r="H118" s="18">
        <v>2287</v>
      </c>
      <c r="I118" s="51">
        <v>2287</v>
      </c>
      <c r="J118" s="37">
        <v>28462</v>
      </c>
    </row>
    <row r="119" spans="1:10" ht="12" customHeight="1">
      <c r="A119" s="27" t="s">
        <v>211</v>
      </c>
      <c r="B119" s="36">
        <v>94272</v>
      </c>
      <c r="C119" s="48">
        <v>0</v>
      </c>
      <c r="D119" s="49">
        <v>0</v>
      </c>
      <c r="E119" s="48">
        <v>0</v>
      </c>
      <c r="F119" s="35">
        <v>0</v>
      </c>
      <c r="G119" s="35">
        <v>0</v>
      </c>
      <c r="H119" s="35">
        <v>5781</v>
      </c>
      <c r="I119" s="49">
        <v>5781</v>
      </c>
      <c r="J119" s="36">
        <v>88491</v>
      </c>
    </row>
    <row r="120" spans="1:10" ht="12" customHeight="1">
      <c r="A120" s="28" t="s">
        <v>218</v>
      </c>
      <c r="B120" s="37">
        <v>69249</v>
      </c>
      <c r="C120" s="50">
        <v>0</v>
      </c>
      <c r="D120" s="51">
        <v>0</v>
      </c>
      <c r="E120" s="50">
        <v>0</v>
      </c>
      <c r="F120" s="18">
        <v>0</v>
      </c>
      <c r="G120" s="18">
        <v>0</v>
      </c>
      <c r="H120" s="18">
        <v>0</v>
      </c>
      <c r="I120" s="51">
        <v>0</v>
      </c>
      <c r="J120" s="37">
        <v>69249</v>
      </c>
    </row>
    <row r="121" spans="1:10" ht="12" customHeight="1">
      <c r="A121" s="27" t="s">
        <v>212</v>
      </c>
      <c r="B121" s="36">
        <v>25828</v>
      </c>
      <c r="C121" s="48">
        <v>0</v>
      </c>
      <c r="D121" s="49">
        <v>0</v>
      </c>
      <c r="E121" s="48">
        <v>0</v>
      </c>
      <c r="F121" s="35">
        <v>0</v>
      </c>
      <c r="G121" s="35">
        <v>0</v>
      </c>
      <c r="H121" s="35">
        <v>1136</v>
      </c>
      <c r="I121" s="49">
        <v>1136</v>
      </c>
      <c r="J121" s="36">
        <v>24692</v>
      </c>
    </row>
    <row r="122" spans="1:10" ht="12" customHeight="1">
      <c r="A122" s="27" t="s">
        <v>219</v>
      </c>
      <c r="B122" s="36">
        <v>21184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951</v>
      </c>
      <c r="I122" s="49">
        <v>951</v>
      </c>
      <c r="J122" s="36">
        <v>20233</v>
      </c>
    </row>
    <row r="123" spans="1:10" ht="12" customHeight="1">
      <c r="A123" s="25" t="s">
        <v>227</v>
      </c>
      <c r="B123" s="80">
        <f t="shared" ref="B123:J123" si="7">SUM(B125:B136)</f>
        <v>1450611</v>
      </c>
      <c r="C123" s="81">
        <f t="shared" si="7"/>
        <v>9508</v>
      </c>
      <c r="D123" s="82">
        <f t="shared" si="7"/>
        <v>52</v>
      </c>
      <c r="E123" s="81">
        <f t="shared" si="7"/>
        <v>15</v>
      </c>
      <c r="F123" s="83">
        <f t="shared" si="7"/>
        <v>0</v>
      </c>
      <c r="G123" s="83">
        <f t="shared" si="7"/>
        <v>52459</v>
      </c>
      <c r="H123" s="83">
        <f t="shared" si="7"/>
        <v>99332</v>
      </c>
      <c r="I123" s="82">
        <f t="shared" si="7"/>
        <v>151806</v>
      </c>
      <c r="J123" s="80">
        <f t="shared" si="7"/>
        <v>1289245</v>
      </c>
    </row>
    <row r="124" spans="1:10" ht="12" customHeight="1">
      <c r="A124" s="26" t="s">
        <v>226</v>
      </c>
      <c r="B124" s="84">
        <f>B123/B$98</f>
        <v>0.37638106100980201</v>
      </c>
      <c r="C124" s="85">
        <f>C123/C$98</f>
        <v>-1.549725521899571E-2</v>
      </c>
      <c r="D124" s="86">
        <f>D123/D$98</f>
        <v>-9.6010044127693359E-4</v>
      </c>
      <c r="E124" s="85">
        <f>E123/E$98</f>
        <v>0.88235294117647056</v>
      </c>
      <c r="F124" s="87">
        <v>0</v>
      </c>
      <c r="G124" s="87">
        <f>G123/G$98</f>
        <v>0.69560432274746409</v>
      </c>
      <c r="H124" s="87">
        <f>H123/H$98</f>
        <v>0.69882722085816196</v>
      </c>
      <c r="I124" s="86">
        <f>I123/I$98</f>
        <v>0.69772444191145044</v>
      </c>
      <c r="J124" s="84">
        <f>J123/J$98</f>
        <v>0.29953059998355103</v>
      </c>
    </row>
    <row r="125" spans="1:10" ht="12" customHeight="1">
      <c r="A125" s="27" t="s">
        <v>199</v>
      </c>
      <c r="B125" s="36">
        <v>32471</v>
      </c>
      <c r="C125" s="48">
        <v>8618</v>
      </c>
      <c r="D125" s="49">
        <v>52</v>
      </c>
      <c r="E125" s="48">
        <v>3</v>
      </c>
      <c r="F125" s="35">
        <v>0</v>
      </c>
      <c r="G125" s="35">
        <v>0</v>
      </c>
      <c r="H125" s="35">
        <v>806</v>
      </c>
      <c r="I125" s="49">
        <v>809</v>
      </c>
      <c r="J125" s="36">
        <v>22992</v>
      </c>
    </row>
    <row r="126" spans="1:10" ht="12" customHeight="1">
      <c r="A126" s="28" t="s">
        <v>200</v>
      </c>
      <c r="B126" s="37">
        <v>34215</v>
      </c>
      <c r="C126" s="50">
        <v>0</v>
      </c>
      <c r="D126" s="51">
        <v>0</v>
      </c>
      <c r="E126" s="50">
        <v>12</v>
      </c>
      <c r="F126" s="18">
        <v>0</v>
      </c>
      <c r="G126" s="18">
        <v>0</v>
      </c>
      <c r="H126" s="18">
        <v>1324</v>
      </c>
      <c r="I126" s="51">
        <v>1336</v>
      </c>
      <c r="J126" s="37">
        <v>32879</v>
      </c>
    </row>
    <row r="127" spans="1:10" ht="12" customHeight="1">
      <c r="A127" s="27" t="s">
        <v>201</v>
      </c>
      <c r="B127" s="36">
        <v>177459</v>
      </c>
      <c r="C127" s="48">
        <v>0</v>
      </c>
      <c r="D127" s="49">
        <v>0</v>
      </c>
      <c r="E127" s="48">
        <v>0</v>
      </c>
      <c r="F127" s="35">
        <v>0</v>
      </c>
      <c r="G127" s="35">
        <v>27999</v>
      </c>
      <c r="H127" s="35">
        <v>5785</v>
      </c>
      <c r="I127" s="49">
        <v>33784</v>
      </c>
      <c r="J127" s="36">
        <v>143675</v>
      </c>
    </row>
    <row r="128" spans="1:10" ht="12" customHeight="1">
      <c r="A128" s="28" t="s">
        <v>202</v>
      </c>
      <c r="B128" s="37">
        <v>93209</v>
      </c>
      <c r="C128" s="50">
        <v>131</v>
      </c>
      <c r="D128" s="51">
        <v>0</v>
      </c>
      <c r="E128" s="50">
        <v>0</v>
      </c>
      <c r="F128" s="18">
        <v>0</v>
      </c>
      <c r="G128" s="18">
        <v>0</v>
      </c>
      <c r="H128" s="18">
        <v>4070</v>
      </c>
      <c r="I128" s="51">
        <v>4070</v>
      </c>
      <c r="J128" s="37">
        <v>89008</v>
      </c>
    </row>
    <row r="129" spans="1:10" ht="12" customHeight="1">
      <c r="A129" s="27" t="s">
        <v>205</v>
      </c>
      <c r="B129" s="36">
        <v>139180</v>
      </c>
      <c r="C129" s="48">
        <v>0</v>
      </c>
      <c r="D129" s="49">
        <v>0</v>
      </c>
      <c r="E129" s="48">
        <v>0</v>
      </c>
      <c r="F129" s="35">
        <v>0</v>
      </c>
      <c r="G129" s="35">
        <v>0</v>
      </c>
      <c r="H129" s="35">
        <v>7207</v>
      </c>
      <c r="I129" s="49">
        <v>7207</v>
      </c>
      <c r="J129" s="36">
        <v>131973</v>
      </c>
    </row>
    <row r="130" spans="1:10" ht="12" customHeight="1">
      <c r="A130" s="28" t="s">
        <v>206</v>
      </c>
      <c r="B130" s="37">
        <v>39621</v>
      </c>
      <c r="C130" s="50">
        <v>0</v>
      </c>
      <c r="D130" s="51">
        <v>0</v>
      </c>
      <c r="E130" s="50">
        <v>0</v>
      </c>
      <c r="F130" s="18">
        <v>0</v>
      </c>
      <c r="G130" s="18">
        <v>0</v>
      </c>
      <c r="H130" s="18">
        <v>37</v>
      </c>
      <c r="I130" s="51">
        <v>37</v>
      </c>
      <c r="J130" s="37">
        <v>39584</v>
      </c>
    </row>
    <row r="131" spans="1:10" ht="12" customHeight="1">
      <c r="A131" s="27" t="s">
        <v>207</v>
      </c>
      <c r="B131" s="36">
        <v>62485</v>
      </c>
      <c r="C131" s="48">
        <v>0</v>
      </c>
      <c r="D131" s="49">
        <v>0</v>
      </c>
      <c r="E131" s="48">
        <v>0</v>
      </c>
      <c r="F131" s="35">
        <v>0</v>
      </c>
      <c r="G131" s="35">
        <v>0</v>
      </c>
      <c r="H131" s="35">
        <v>3226</v>
      </c>
      <c r="I131" s="49">
        <v>3226</v>
      </c>
      <c r="J131" s="36">
        <v>59259</v>
      </c>
    </row>
    <row r="132" spans="1:10" ht="12" customHeight="1">
      <c r="A132" s="27" t="s">
        <v>203</v>
      </c>
      <c r="B132" s="36">
        <v>453376</v>
      </c>
      <c r="C132" s="48">
        <v>0</v>
      </c>
      <c r="D132" s="49">
        <v>0</v>
      </c>
      <c r="E132" s="48">
        <v>0</v>
      </c>
      <c r="F132" s="35">
        <v>0</v>
      </c>
      <c r="G132" s="35">
        <v>0</v>
      </c>
      <c r="H132" s="35">
        <v>57691</v>
      </c>
      <c r="I132" s="49">
        <v>57691</v>
      </c>
      <c r="J132" s="36">
        <v>395685</v>
      </c>
    </row>
    <row r="133" spans="1:10" ht="12" customHeight="1">
      <c r="A133" s="28" t="s">
        <v>184</v>
      </c>
      <c r="B133" s="37">
        <v>198293</v>
      </c>
      <c r="C133" s="50">
        <v>759</v>
      </c>
      <c r="D133" s="51">
        <v>0</v>
      </c>
      <c r="E133" s="50">
        <v>0</v>
      </c>
      <c r="F133" s="18">
        <v>0</v>
      </c>
      <c r="G133" s="18">
        <v>24460</v>
      </c>
      <c r="H133" s="18">
        <v>6175</v>
      </c>
      <c r="I133" s="51">
        <v>30635</v>
      </c>
      <c r="J133" s="37">
        <v>166899</v>
      </c>
    </row>
    <row r="134" spans="1:10" ht="12" customHeight="1">
      <c r="A134" s="28" t="s">
        <v>183</v>
      </c>
      <c r="B134" s="37">
        <v>61930</v>
      </c>
      <c r="C134" s="50">
        <v>0</v>
      </c>
      <c r="D134" s="51">
        <v>0</v>
      </c>
      <c r="E134" s="50">
        <v>0</v>
      </c>
      <c r="F134" s="18">
        <v>0</v>
      </c>
      <c r="G134" s="18">
        <v>0</v>
      </c>
      <c r="H134" s="18">
        <v>2873</v>
      </c>
      <c r="I134" s="51">
        <v>2873</v>
      </c>
      <c r="J134" s="37">
        <v>59057</v>
      </c>
    </row>
    <row r="135" spans="1:10" ht="12" customHeight="1">
      <c r="A135" s="28" t="s">
        <v>209</v>
      </c>
      <c r="B135" s="37">
        <v>70077</v>
      </c>
      <c r="C135" s="50">
        <v>0</v>
      </c>
      <c r="D135" s="51">
        <v>0</v>
      </c>
      <c r="E135" s="50">
        <v>0</v>
      </c>
      <c r="F135" s="18">
        <v>0</v>
      </c>
      <c r="G135" s="18">
        <v>0</v>
      </c>
      <c r="H135" s="18">
        <v>5725</v>
      </c>
      <c r="I135" s="51">
        <v>5725</v>
      </c>
      <c r="J135" s="37">
        <v>64352</v>
      </c>
    </row>
    <row r="136" spans="1:10" ht="12" customHeight="1">
      <c r="A136" s="27" t="s">
        <v>208</v>
      </c>
      <c r="B136" s="36">
        <v>88295</v>
      </c>
      <c r="C136" s="48">
        <v>0</v>
      </c>
      <c r="D136" s="49">
        <v>0</v>
      </c>
      <c r="E136" s="48">
        <v>0</v>
      </c>
      <c r="F136" s="35">
        <v>0</v>
      </c>
      <c r="G136" s="35">
        <v>0</v>
      </c>
      <c r="H136" s="35">
        <v>4413</v>
      </c>
      <c r="I136" s="49">
        <v>4413</v>
      </c>
      <c r="J136" s="36">
        <v>83882</v>
      </c>
    </row>
    <row r="137" spans="1:10" ht="12" customHeight="1">
      <c r="A137" s="25" t="s">
        <v>225</v>
      </c>
      <c r="B137" s="80">
        <f>SUM(B139:B145)</f>
        <v>536705</v>
      </c>
      <c r="C137" s="81">
        <f t="shared" ref="C137:J137" si="8">SUM(C139:C145)</f>
        <v>0</v>
      </c>
      <c r="D137" s="82">
        <f t="shared" si="8"/>
        <v>0</v>
      </c>
      <c r="E137" s="81">
        <f t="shared" si="8"/>
        <v>2</v>
      </c>
      <c r="F137" s="83">
        <f t="shared" si="8"/>
        <v>0</v>
      </c>
      <c r="G137" s="83">
        <f t="shared" si="8"/>
        <v>14122</v>
      </c>
      <c r="H137" s="83">
        <f t="shared" si="8"/>
        <v>13751</v>
      </c>
      <c r="I137" s="82">
        <f t="shared" si="8"/>
        <v>27875</v>
      </c>
      <c r="J137" s="80">
        <f t="shared" si="8"/>
        <v>508830</v>
      </c>
    </row>
    <row r="138" spans="1:10" ht="12" customHeight="1">
      <c r="A138" s="26" t="s">
        <v>226</v>
      </c>
      <c r="B138" s="84">
        <f>B137/B$98</f>
        <v>0.13925552567109017</v>
      </c>
      <c r="C138" s="85">
        <f t="shared" ref="C138:J138" si="9">C137/C$98</f>
        <v>0</v>
      </c>
      <c r="D138" s="86">
        <f t="shared" si="9"/>
        <v>0</v>
      </c>
      <c r="E138" s="85">
        <f t="shared" si="9"/>
        <v>0.11764705882352941</v>
      </c>
      <c r="F138" s="87">
        <v>0</v>
      </c>
      <c r="G138" s="87">
        <f t="shared" si="9"/>
        <v>0.18725717695418684</v>
      </c>
      <c r="H138" s="87">
        <f t="shared" si="9"/>
        <v>9.6741967482992242E-2</v>
      </c>
      <c r="I138" s="86">
        <f t="shared" si="9"/>
        <v>0.12811791904326364</v>
      </c>
      <c r="J138" s="84">
        <f t="shared" si="9"/>
        <v>0.11821659590661997</v>
      </c>
    </row>
    <row r="139" spans="1:10" ht="12" customHeight="1">
      <c r="A139" s="27" t="s">
        <v>210</v>
      </c>
      <c r="B139" s="36">
        <v>59472</v>
      </c>
      <c r="C139" s="48">
        <v>0</v>
      </c>
      <c r="D139" s="49">
        <v>0</v>
      </c>
      <c r="E139" s="48">
        <v>0</v>
      </c>
      <c r="F139" s="35">
        <v>0</v>
      </c>
      <c r="G139" s="35">
        <v>0</v>
      </c>
      <c r="H139" s="35">
        <v>1293</v>
      </c>
      <c r="I139" s="49">
        <v>1293</v>
      </c>
      <c r="J139" s="36">
        <v>58179</v>
      </c>
    </row>
    <row r="140" spans="1:10" ht="12" customHeight="1">
      <c r="A140" s="28" t="s">
        <v>215</v>
      </c>
      <c r="B140" s="37">
        <v>65760</v>
      </c>
      <c r="C140" s="50">
        <v>0</v>
      </c>
      <c r="D140" s="51">
        <v>0</v>
      </c>
      <c r="E140" s="50">
        <v>0</v>
      </c>
      <c r="F140" s="18">
        <v>0</v>
      </c>
      <c r="G140" s="18">
        <v>0</v>
      </c>
      <c r="H140" s="18">
        <v>1156</v>
      </c>
      <c r="I140" s="51">
        <v>1156</v>
      </c>
      <c r="J140" s="37">
        <v>64604</v>
      </c>
    </row>
    <row r="141" spans="1:10" ht="12" customHeight="1">
      <c r="A141" s="27" t="s">
        <v>216</v>
      </c>
      <c r="B141" s="36">
        <v>131536</v>
      </c>
      <c r="C141" s="48">
        <v>0</v>
      </c>
      <c r="D141" s="49">
        <v>0</v>
      </c>
      <c r="E141" s="48">
        <v>0</v>
      </c>
      <c r="F141" s="35">
        <v>0</v>
      </c>
      <c r="G141" s="35">
        <v>0</v>
      </c>
      <c r="H141" s="35">
        <v>3790</v>
      </c>
      <c r="I141" s="49">
        <v>3790</v>
      </c>
      <c r="J141" s="36">
        <v>127746</v>
      </c>
    </row>
    <row r="142" spans="1:10" ht="12" customHeight="1">
      <c r="A142" s="28" t="s">
        <v>217</v>
      </c>
      <c r="B142" s="37">
        <v>31264</v>
      </c>
      <c r="C142" s="50">
        <v>0</v>
      </c>
      <c r="D142" s="51">
        <v>0</v>
      </c>
      <c r="E142" s="50">
        <v>2</v>
      </c>
      <c r="F142" s="18">
        <v>0</v>
      </c>
      <c r="G142" s="18">
        <v>0</v>
      </c>
      <c r="H142" s="18">
        <v>4498</v>
      </c>
      <c r="I142" s="51">
        <v>4500</v>
      </c>
      <c r="J142" s="37">
        <v>26764</v>
      </c>
    </row>
    <row r="143" spans="1:10" ht="12" customHeight="1">
      <c r="A143" s="27" t="s">
        <v>198</v>
      </c>
      <c r="B143" s="36">
        <v>176461</v>
      </c>
      <c r="C143" s="48">
        <v>0</v>
      </c>
      <c r="D143" s="49">
        <v>0</v>
      </c>
      <c r="E143" s="48">
        <v>0</v>
      </c>
      <c r="F143" s="35">
        <v>0</v>
      </c>
      <c r="G143" s="35">
        <v>14122</v>
      </c>
      <c r="H143" s="35">
        <v>2630</v>
      </c>
      <c r="I143" s="49">
        <v>16752</v>
      </c>
      <c r="J143" s="36">
        <v>159709</v>
      </c>
    </row>
    <row r="144" spans="1:10" ht="12" customHeight="1">
      <c r="A144" s="28" t="s">
        <v>220</v>
      </c>
      <c r="B144" s="37">
        <v>27778</v>
      </c>
      <c r="C144" s="50">
        <v>0</v>
      </c>
      <c r="D144" s="51">
        <v>0</v>
      </c>
      <c r="E144" s="50">
        <v>0</v>
      </c>
      <c r="F144" s="18">
        <v>0</v>
      </c>
      <c r="G144" s="18">
        <v>0</v>
      </c>
      <c r="H144" s="18">
        <v>384</v>
      </c>
      <c r="I144" s="51">
        <v>384</v>
      </c>
      <c r="J144" s="37">
        <v>27394</v>
      </c>
    </row>
    <row r="145" spans="1:10" ht="12" customHeight="1">
      <c r="A145" s="27" t="s">
        <v>113</v>
      </c>
      <c r="B145" s="36">
        <v>44434</v>
      </c>
      <c r="C145" s="48">
        <v>0</v>
      </c>
      <c r="D145" s="49">
        <v>0</v>
      </c>
      <c r="E145" s="48">
        <v>0</v>
      </c>
      <c r="F145" s="35">
        <v>0</v>
      </c>
      <c r="G145" s="35">
        <v>0</v>
      </c>
      <c r="H145" s="35">
        <v>0</v>
      </c>
      <c r="I145" s="49">
        <v>0</v>
      </c>
      <c r="J145" s="36">
        <v>44434</v>
      </c>
    </row>
    <row r="146" spans="1:10" ht="12" customHeight="1">
      <c r="A146" s="40"/>
      <c r="B146" s="39"/>
      <c r="C146" s="54"/>
      <c r="D146" s="55"/>
      <c r="E146" s="54"/>
      <c r="F146" s="11"/>
      <c r="G146" s="11"/>
      <c r="H146" s="11"/>
      <c r="I146" s="55"/>
      <c r="J146" s="39"/>
    </row>
    <row r="147" spans="1:10" ht="12" customHeight="1">
      <c r="A147" s="40"/>
      <c r="B147" s="40"/>
      <c r="C147" s="56"/>
      <c r="D147" s="57"/>
      <c r="E147" s="56"/>
      <c r="F147" s="10"/>
      <c r="G147" s="10"/>
      <c r="H147" s="10"/>
      <c r="I147" s="57"/>
      <c r="J147" s="40"/>
    </row>
    <row r="148" spans="1:10" ht="12" customHeight="1">
      <c r="A148" s="24" t="s">
        <v>234</v>
      </c>
      <c r="B148" s="68">
        <f t="shared" ref="B148:J148" si="10">B4</f>
        <v>8629401</v>
      </c>
      <c r="C148" s="69">
        <f t="shared" si="10"/>
        <v>0</v>
      </c>
      <c r="D148" s="70">
        <f t="shared" si="10"/>
        <v>0</v>
      </c>
      <c r="E148" s="69">
        <f t="shared" si="10"/>
        <v>26611</v>
      </c>
      <c r="F148" s="71">
        <f t="shared" si="10"/>
        <v>41180</v>
      </c>
      <c r="G148" s="71">
        <f t="shared" si="10"/>
        <v>297536</v>
      </c>
      <c r="H148" s="71">
        <f t="shared" si="10"/>
        <v>290594</v>
      </c>
      <c r="I148" s="70">
        <f t="shared" si="10"/>
        <v>655921</v>
      </c>
      <c r="J148" s="68">
        <f t="shared" si="10"/>
        <v>7973480</v>
      </c>
    </row>
    <row r="149" spans="1:10" ht="12" customHeight="1">
      <c r="A149" s="25" t="s">
        <v>239</v>
      </c>
      <c r="B149" s="72">
        <f t="shared" ref="B149:J149" si="11">B98</f>
        <v>3854102</v>
      </c>
      <c r="C149" s="73">
        <f t="shared" si="11"/>
        <v>-613528</v>
      </c>
      <c r="D149" s="74">
        <f t="shared" si="11"/>
        <v>-54161</v>
      </c>
      <c r="E149" s="73">
        <f t="shared" si="11"/>
        <v>17</v>
      </c>
      <c r="F149" s="75">
        <f t="shared" si="11"/>
        <v>0</v>
      </c>
      <c r="G149" s="75">
        <f t="shared" si="11"/>
        <v>75415</v>
      </c>
      <c r="H149" s="75">
        <f t="shared" si="11"/>
        <v>142141</v>
      </c>
      <c r="I149" s="74">
        <f t="shared" si="11"/>
        <v>217573</v>
      </c>
      <c r="J149" s="72">
        <f t="shared" si="11"/>
        <v>4304218</v>
      </c>
    </row>
    <row r="150" spans="1:10" ht="12" customHeight="1">
      <c r="A150" s="22" t="s">
        <v>230</v>
      </c>
      <c r="B150" s="41">
        <f t="shared" ref="B150:J150" si="12">B99</f>
        <v>1243468</v>
      </c>
      <c r="C150" s="58">
        <f t="shared" si="12"/>
        <v>-624724</v>
      </c>
      <c r="D150" s="59">
        <f t="shared" si="12"/>
        <v>0</v>
      </c>
      <c r="E150" s="58">
        <f t="shared" si="12"/>
        <v>0</v>
      </c>
      <c r="F150" s="66">
        <f t="shared" si="12"/>
        <v>0</v>
      </c>
      <c r="G150" s="66">
        <f t="shared" si="12"/>
        <v>0</v>
      </c>
      <c r="H150" s="66">
        <f t="shared" si="12"/>
        <v>2375</v>
      </c>
      <c r="I150" s="59">
        <f t="shared" si="12"/>
        <v>2375</v>
      </c>
      <c r="J150" s="41">
        <f t="shared" si="12"/>
        <v>1865817</v>
      </c>
    </row>
    <row r="151" spans="1:10" ht="12" customHeight="1">
      <c r="A151" s="23" t="s">
        <v>231</v>
      </c>
      <c r="B151" s="42">
        <f t="shared" ref="B151:J151" si="13">B109</f>
        <v>623318</v>
      </c>
      <c r="C151" s="60">
        <f t="shared" si="13"/>
        <v>1688</v>
      </c>
      <c r="D151" s="61">
        <f t="shared" si="13"/>
        <v>-54213</v>
      </c>
      <c r="E151" s="60">
        <f t="shared" si="13"/>
        <v>0</v>
      </c>
      <c r="F151" s="67">
        <f t="shared" si="13"/>
        <v>0</v>
      </c>
      <c r="G151" s="67">
        <f t="shared" si="13"/>
        <v>8834</v>
      </c>
      <c r="H151" s="67">
        <f t="shared" si="13"/>
        <v>26683</v>
      </c>
      <c r="I151" s="61">
        <f t="shared" si="13"/>
        <v>35517</v>
      </c>
      <c r="J151" s="42">
        <f t="shared" si="13"/>
        <v>640326</v>
      </c>
    </row>
    <row r="152" spans="1:10" ht="12" customHeight="1">
      <c r="A152" s="22" t="s">
        <v>232</v>
      </c>
      <c r="B152" s="41">
        <f t="shared" ref="B152:J152" si="14">B123</f>
        <v>1450611</v>
      </c>
      <c r="C152" s="58">
        <f t="shared" si="14"/>
        <v>9508</v>
      </c>
      <c r="D152" s="59">
        <f t="shared" si="14"/>
        <v>52</v>
      </c>
      <c r="E152" s="58">
        <f t="shared" si="14"/>
        <v>15</v>
      </c>
      <c r="F152" s="66">
        <f t="shared" si="14"/>
        <v>0</v>
      </c>
      <c r="G152" s="66">
        <f t="shared" si="14"/>
        <v>52459</v>
      </c>
      <c r="H152" s="66">
        <f t="shared" si="14"/>
        <v>99332</v>
      </c>
      <c r="I152" s="59">
        <f t="shared" si="14"/>
        <v>151806</v>
      </c>
      <c r="J152" s="41">
        <f t="shared" si="14"/>
        <v>1289245</v>
      </c>
    </row>
    <row r="153" spans="1:10" ht="12" customHeight="1">
      <c r="A153" s="23" t="s">
        <v>233</v>
      </c>
      <c r="B153" s="42">
        <f t="shared" ref="B153:J153" si="15">B137</f>
        <v>536705</v>
      </c>
      <c r="C153" s="60">
        <f t="shared" si="15"/>
        <v>0</v>
      </c>
      <c r="D153" s="61">
        <f t="shared" si="15"/>
        <v>0</v>
      </c>
      <c r="E153" s="60">
        <f t="shared" si="15"/>
        <v>2</v>
      </c>
      <c r="F153" s="67">
        <f t="shared" si="15"/>
        <v>0</v>
      </c>
      <c r="G153" s="67">
        <f t="shared" si="15"/>
        <v>14122</v>
      </c>
      <c r="H153" s="67">
        <f t="shared" si="15"/>
        <v>13751</v>
      </c>
      <c r="I153" s="61">
        <f t="shared" si="15"/>
        <v>27875</v>
      </c>
      <c r="J153" s="42">
        <f t="shared" si="15"/>
        <v>508830</v>
      </c>
    </row>
    <row r="154" spans="1:10" ht="12" customHeight="1">
      <c r="A154" s="30"/>
      <c r="B154" s="29"/>
      <c r="C154" s="62"/>
      <c r="D154" s="63"/>
      <c r="E154" s="62"/>
      <c r="F154" s="7"/>
      <c r="G154" s="7"/>
      <c r="H154" s="7"/>
      <c r="I154" s="63"/>
      <c r="J154" s="29"/>
    </row>
    <row r="155" spans="1:10" ht="12" customHeight="1">
      <c r="A155" s="25" t="s">
        <v>240</v>
      </c>
      <c r="B155" s="76">
        <f>SUM(B156:B159)</f>
        <v>1</v>
      </c>
      <c r="C155" s="77">
        <f t="shared" ref="C155:J155" si="16">SUM(C156:C159)</f>
        <v>1</v>
      </c>
      <c r="D155" s="78">
        <f t="shared" si="16"/>
        <v>1</v>
      </c>
      <c r="E155" s="77">
        <f t="shared" si="16"/>
        <v>1</v>
      </c>
      <c r="F155" s="79">
        <f t="shared" si="16"/>
        <v>0</v>
      </c>
      <c r="G155" s="79">
        <f t="shared" si="16"/>
        <v>1</v>
      </c>
      <c r="H155" s="79">
        <f t="shared" si="16"/>
        <v>1</v>
      </c>
      <c r="I155" s="78">
        <f t="shared" si="16"/>
        <v>1</v>
      </c>
      <c r="J155" s="76">
        <f t="shared" si="16"/>
        <v>1</v>
      </c>
    </row>
    <row r="156" spans="1:10" ht="12" customHeight="1">
      <c r="A156" s="22" t="s">
        <v>230</v>
      </c>
      <c r="B156" s="43">
        <f t="shared" ref="B156:J156" si="17">B100</f>
        <v>0.32263494842637791</v>
      </c>
      <c r="C156" s="89">
        <f t="shared" si="17"/>
        <v>1.0182485558931296</v>
      </c>
      <c r="D156" s="90">
        <f t="shared" si="17"/>
        <v>0</v>
      </c>
      <c r="E156" s="89">
        <f t="shared" si="17"/>
        <v>0</v>
      </c>
      <c r="F156" s="91">
        <f t="shared" si="17"/>
        <v>0</v>
      </c>
      <c r="G156" s="91">
        <f t="shared" si="17"/>
        <v>0</v>
      </c>
      <c r="H156" s="91">
        <f t="shared" si="17"/>
        <v>1.6708761018988189E-2</v>
      </c>
      <c r="I156" s="90">
        <f t="shared" si="17"/>
        <v>1.0915876510412597E-2</v>
      </c>
      <c r="J156" s="92">
        <f t="shared" si="17"/>
        <v>0.43348571099326288</v>
      </c>
    </row>
    <row r="157" spans="1:10" ht="12" customHeight="1">
      <c r="A157" s="23" t="s">
        <v>231</v>
      </c>
      <c r="B157" s="44">
        <f t="shared" ref="B157:J157" si="18">B110</f>
        <v>0.16172846489272988</v>
      </c>
      <c r="C157" s="93">
        <f t="shared" si="18"/>
        <v>-2.7513006741338619E-3</v>
      </c>
      <c r="D157" s="94">
        <f t="shared" si="18"/>
        <v>1.0009601004412769</v>
      </c>
      <c r="E157" s="93">
        <f t="shared" si="18"/>
        <v>0</v>
      </c>
      <c r="F157" s="95">
        <f t="shared" si="18"/>
        <v>0</v>
      </c>
      <c r="G157" s="95">
        <f t="shared" si="18"/>
        <v>0.11713850029834913</v>
      </c>
      <c r="H157" s="95">
        <f t="shared" si="18"/>
        <v>0.18772205063985761</v>
      </c>
      <c r="I157" s="94">
        <f t="shared" si="18"/>
        <v>0.16324176253487335</v>
      </c>
      <c r="J157" s="96">
        <f t="shared" si="18"/>
        <v>0.14876709311656613</v>
      </c>
    </row>
    <row r="158" spans="1:10" ht="12" customHeight="1">
      <c r="A158" s="22" t="s">
        <v>232</v>
      </c>
      <c r="B158" s="43">
        <f t="shared" ref="B158:J158" si="19">B124</f>
        <v>0.37638106100980201</v>
      </c>
      <c r="C158" s="89">
        <f t="shared" si="19"/>
        <v>-1.549725521899571E-2</v>
      </c>
      <c r="D158" s="90">
        <f t="shared" si="19"/>
        <v>-9.6010044127693359E-4</v>
      </c>
      <c r="E158" s="89">
        <f t="shared" si="19"/>
        <v>0.88235294117647056</v>
      </c>
      <c r="F158" s="91">
        <f t="shared" si="19"/>
        <v>0</v>
      </c>
      <c r="G158" s="91">
        <f t="shared" si="19"/>
        <v>0.69560432274746409</v>
      </c>
      <c r="H158" s="91">
        <f t="shared" si="19"/>
        <v>0.69882722085816196</v>
      </c>
      <c r="I158" s="90">
        <f t="shared" si="19"/>
        <v>0.69772444191145044</v>
      </c>
      <c r="J158" s="92">
        <f t="shared" si="19"/>
        <v>0.29953059998355103</v>
      </c>
    </row>
    <row r="159" spans="1:10" ht="12" customHeight="1" thickBot="1">
      <c r="A159" s="31" t="s">
        <v>233</v>
      </c>
      <c r="B159" s="45">
        <f>B138</f>
        <v>0.13925552567109017</v>
      </c>
      <c r="C159" s="97">
        <f t="shared" ref="C159:J159" si="20">C138</f>
        <v>0</v>
      </c>
      <c r="D159" s="98">
        <f t="shared" si="20"/>
        <v>0</v>
      </c>
      <c r="E159" s="97">
        <f t="shared" si="20"/>
        <v>0.11764705882352941</v>
      </c>
      <c r="F159" s="99">
        <f t="shared" si="20"/>
        <v>0</v>
      </c>
      <c r="G159" s="99">
        <f t="shared" si="20"/>
        <v>0.18725717695418684</v>
      </c>
      <c r="H159" s="99">
        <f t="shared" si="20"/>
        <v>9.6741967482992242E-2</v>
      </c>
      <c r="I159" s="98">
        <f t="shared" si="20"/>
        <v>0.12811791904326364</v>
      </c>
      <c r="J159" s="100">
        <f t="shared" si="20"/>
        <v>0.11821659590661997</v>
      </c>
    </row>
    <row r="16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showGridLines="0" zoomScaleNormal="100" workbookViewId="0">
      <pane xSplit="1" ySplit="4" topLeftCell="B131" activePane="bottomRight" state="frozen"/>
      <selection activeCell="L152" sqref="L152"/>
      <selection pane="topRight" activeCell="L152" sqref="L152"/>
      <selection pane="bottomLeft" activeCell="L152" sqref="L152"/>
      <selection pane="bottomRight" activeCell="L152" sqref="L152"/>
    </sheetView>
  </sheetViews>
  <sheetFormatPr defaultColWidth="11.5703125" defaultRowHeight="12"/>
  <cols>
    <col min="1" max="1" width="60.42578125" style="8" bestFit="1" customWidth="1"/>
    <col min="2" max="5" width="11.7109375" style="8" customWidth="1"/>
    <col min="6" max="7" width="10.5703125" style="8" customWidth="1"/>
    <col min="8" max="9" width="11.7109375" style="8" customWidth="1"/>
    <col min="10" max="10" width="11.7109375" style="10" customWidth="1"/>
    <col min="11" max="16384" width="11.5703125" style="8"/>
  </cols>
  <sheetData>
    <row r="1" spans="1:10" ht="12.75" customHeight="1">
      <c r="A1" s="14" t="s">
        <v>221</v>
      </c>
      <c r="B1" s="15"/>
      <c r="C1" s="4"/>
      <c r="D1" s="4"/>
      <c r="E1" s="4"/>
      <c r="F1" s="4"/>
      <c r="G1" s="4"/>
      <c r="H1" s="4"/>
      <c r="I1" s="4"/>
      <c r="J1" s="15"/>
    </row>
    <row r="2" spans="1:10" ht="12" customHeight="1" thickBot="1">
      <c r="B2" s="20" t="s">
        <v>0</v>
      </c>
      <c r="F2" s="9"/>
    </row>
    <row r="3" spans="1:10" s="12" customFormat="1" ht="49.5" customHeight="1" thickTop="1">
      <c r="A3" s="101" t="s">
        <v>241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s="12" customFormat="1" ht="12" customHeight="1">
      <c r="A4" s="24" t="s">
        <v>234</v>
      </c>
      <c r="B4" s="68">
        <v>9572595</v>
      </c>
      <c r="C4" s="69">
        <v>0</v>
      </c>
      <c r="D4" s="70">
        <v>0</v>
      </c>
      <c r="E4" s="69">
        <v>31035</v>
      </c>
      <c r="F4" s="71">
        <v>43304</v>
      </c>
      <c r="G4" s="71">
        <v>327409</v>
      </c>
      <c r="H4" s="71">
        <v>318753</v>
      </c>
      <c r="I4" s="70">
        <v>720501</v>
      </c>
      <c r="J4" s="68">
        <v>8852094</v>
      </c>
    </row>
    <row r="5" spans="1:10" s="12" customFormat="1" ht="12" customHeight="1">
      <c r="A5" s="21" t="s">
        <v>235</v>
      </c>
      <c r="B5" s="80">
        <f>SUM(B6:B20)</f>
        <v>419377</v>
      </c>
      <c r="C5" s="81">
        <f t="shared" ref="C5:J5" si="0">SUM(C6:C20)</f>
        <v>43051</v>
      </c>
      <c r="D5" s="82">
        <f t="shared" si="0"/>
        <v>9808</v>
      </c>
      <c r="E5" s="81">
        <f t="shared" si="0"/>
        <v>229</v>
      </c>
      <c r="F5" s="83">
        <f t="shared" si="0"/>
        <v>0</v>
      </c>
      <c r="G5" s="83">
        <f t="shared" si="0"/>
        <v>5955</v>
      </c>
      <c r="H5" s="83">
        <f t="shared" si="0"/>
        <v>3621</v>
      </c>
      <c r="I5" s="82">
        <f t="shared" si="0"/>
        <v>9805</v>
      </c>
      <c r="J5" s="80">
        <f t="shared" si="0"/>
        <v>356713</v>
      </c>
    </row>
    <row r="6" spans="1:10" ht="12" customHeight="1">
      <c r="A6" s="22" t="s">
        <v>121</v>
      </c>
      <c r="B6" s="36">
        <v>15298</v>
      </c>
      <c r="C6" s="48">
        <v>1739</v>
      </c>
      <c r="D6" s="49">
        <v>853</v>
      </c>
      <c r="E6" s="48">
        <v>5</v>
      </c>
      <c r="F6" s="35">
        <v>0</v>
      </c>
      <c r="G6" s="35">
        <v>24</v>
      </c>
      <c r="H6" s="35">
        <v>-29</v>
      </c>
      <c r="I6" s="49">
        <v>0</v>
      </c>
      <c r="J6" s="36">
        <v>12706</v>
      </c>
    </row>
    <row r="7" spans="1:10" ht="12" customHeight="1">
      <c r="A7" s="23" t="s">
        <v>12</v>
      </c>
      <c r="B7" s="37">
        <v>32667</v>
      </c>
      <c r="C7" s="50">
        <v>4096</v>
      </c>
      <c r="D7" s="51">
        <v>1586</v>
      </c>
      <c r="E7" s="50">
        <v>0</v>
      </c>
      <c r="F7" s="18">
        <v>0</v>
      </c>
      <c r="G7" s="18">
        <v>135</v>
      </c>
      <c r="H7" s="18">
        <v>-71</v>
      </c>
      <c r="I7" s="51">
        <v>64</v>
      </c>
      <c r="J7" s="37">
        <v>26921</v>
      </c>
    </row>
    <row r="8" spans="1:10" ht="12" customHeight="1">
      <c r="A8" s="22" t="s">
        <v>122</v>
      </c>
      <c r="B8" s="36">
        <v>10051</v>
      </c>
      <c r="C8" s="48">
        <v>607</v>
      </c>
      <c r="D8" s="49">
        <v>185</v>
      </c>
      <c r="E8" s="48">
        <v>1</v>
      </c>
      <c r="F8" s="35">
        <v>0</v>
      </c>
      <c r="G8" s="35">
        <v>23</v>
      </c>
      <c r="H8" s="35">
        <v>121</v>
      </c>
      <c r="I8" s="49">
        <v>145</v>
      </c>
      <c r="J8" s="36">
        <v>9114</v>
      </c>
    </row>
    <row r="9" spans="1:10" ht="12" customHeight="1">
      <c r="A9" s="23" t="s">
        <v>14</v>
      </c>
      <c r="B9" s="37">
        <v>44965</v>
      </c>
      <c r="C9" s="50">
        <v>0</v>
      </c>
      <c r="D9" s="51">
        <v>1790</v>
      </c>
      <c r="E9" s="50">
        <v>0</v>
      </c>
      <c r="F9" s="18">
        <v>0</v>
      </c>
      <c r="G9" s="18">
        <v>43</v>
      </c>
      <c r="H9" s="18">
        <v>1192</v>
      </c>
      <c r="I9" s="51">
        <v>1235</v>
      </c>
      <c r="J9" s="37">
        <v>41940</v>
      </c>
    </row>
    <row r="10" spans="1:10" ht="12" customHeight="1">
      <c r="A10" s="22" t="s">
        <v>123</v>
      </c>
      <c r="B10" s="36">
        <v>68148</v>
      </c>
      <c r="C10" s="48">
        <v>3890</v>
      </c>
      <c r="D10" s="49">
        <v>1913</v>
      </c>
      <c r="E10" s="48">
        <v>0</v>
      </c>
      <c r="F10" s="35">
        <v>0</v>
      </c>
      <c r="G10" s="35">
        <v>85</v>
      </c>
      <c r="H10" s="35">
        <v>261</v>
      </c>
      <c r="I10" s="49">
        <v>346</v>
      </c>
      <c r="J10" s="36">
        <v>61999</v>
      </c>
    </row>
    <row r="11" spans="1:10" ht="12" customHeight="1">
      <c r="A11" s="23" t="s">
        <v>124</v>
      </c>
      <c r="B11" s="37">
        <v>53901</v>
      </c>
      <c r="C11" s="50">
        <v>10307</v>
      </c>
      <c r="D11" s="51">
        <v>1028</v>
      </c>
      <c r="E11" s="50">
        <v>122</v>
      </c>
      <c r="F11" s="18">
        <v>0</v>
      </c>
      <c r="G11" s="18">
        <v>1268</v>
      </c>
      <c r="H11" s="18">
        <v>-35</v>
      </c>
      <c r="I11" s="51">
        <v>1355</v>
      </c>
      <c r="J11" s="37">
        <v>41211</v>
      </c>
    </row>
    <row r="12" spans="1:10" ht="12" customHeight="1">
      <c r="A12" s="22" t="s">
        <v>125</v>
      </c>
      <c r="B12" s="36">
        <v>7449</v>
      </c>
      <c r="C12" s="48">
        <v>1934</v>
      </c>
      <c r="D12" s="49">
        <v>579</v>
      </c>
      <c r="E12" s="48">
        <v>1</v>
      </c>
      <c r="F12" s="35">
        <v>0</v>
      </c>
      <c r="G12" s="35">
        <v>78</v>
      </c>
      <c r="H12" s="35">
        <v>0</v>
      </c>
      <c r="I12" s="49">
        <v>79</v>
      </c>
      <c r="J12" s="36">
        <v>4857</v>
      </c>
    </row>
    <row r="13" spans="1:10" ht="12" customHeight="1">
      <c r="A13" s="23" t="s">
        <v>21</v>
      </c>
      <c r="B13" s="37">
        <v>17422</v>
      </c>
      <c r="C13" s="50">
        <v>765</v>
      </c>
      <c r="D13" s="51">
        <v>138</v>
      </c>
      <c r="E13" s="50">
        <v>0</v>
      </c>
      <c r="F13" s="18">
        <v>0</v>
      </c>
      <c r="G13" s="18">
        <v>32</v>
      </c>
      <c r="H13" s="18">
        <v>-281</v>
      </c>
      <c r="I13" s="51">
        <v>-249</v>
      </c>
      <c r="J13" s="37">
        <v>16768</v>
      </c>
    </row>
    <row r="14" spans="1:10" ht="12" customHeight="1">
      <c r="A14" s="22" t="s">
        <v>126</v>
      </c>
      <c r="B14" s="36">
        <v>23517</v>
      </c>
      <c r="C14" s="48">
        <v>6053</v>
      </c>
      <c r="D14" s="49">
        <v>461</v>
      </c>
      <c r="E14" s="48">
        <v>45</v>
      </c>
      <c r="F14" s="35">
        <v>0</v>
      </c>
      <c r="G14" s="35">
        <v>685</v>
      </c>
      <c r="H14" s="35">
        <v>332</v>
      </c>
      <c r="I14" s="49">
        <v>1062</v>
      </c>
      <c r="J14" s="36">
        <v>15941</v>
      </c>
    </row>
    <row r="15" spans="1:10" ht="12" customHeight="1">
      <c r="A15" s="23" t="s">
        <v>127</v>
      </c>
      <c r="B15" s="37">
        <v>57108</v>
      </c>
      <c r="C15" s="50">
        <v>4561</v>
      </c>
      <c r="D15" s="51">
        <v>82</v>
      </c>
      <c r="E15" s="50">
        <v>0</v>
      </c>
      <c r="F15" s="18">
        <v>0</v>
      </c>
      <c r="G15" s="18">
        <v>837</v>
      </c>
      <c r="H15" s="18">
        <v>799</v>
      </c>
      <c r="I15" s="51">
        <v>1636</v>
      </c>
      <c r="J15" s="37">
        <v>50829</v>
      </c>
    </row>
    <row r="16" spans="1:10" ht="12" customHeight="1">
      <c r="A16" s="22" t="s">
        <v>24</v>
      </c>
      <c r="B16" s="36">
        <v>23459</v>
      </c>
      <c r="C16" s="48">
        <v>2634</v>
      </c>
      <c r="D16" s="49">
        <v>687</v>
      </c>
      <c r="E16" s="48">
        <v>0</v>
      </c>
      <c r="F16" s="35">
        <v>0</v>
      </c>
      <c r="G16" s="35">
        <v>198</v>
      </c>
      <c r="H16" s="35">
        <v>198</v>
      </c>
      <c r="I16" s="49">
        <v>396</v>
      </c>
      <c r="J16" s="36">
        <v>19742</v>
      </c>
    </row>
    <row r="17" spans="1:10" ht="12" customHeight="1">
      <c r="A17" s="23" t="s">
        <v>128</v>
      </c>
      <c r="B17" s="37">
        <v>6897</v>
      </c>
      <c r="C17" s="50">
        <v>453</v>
      </c>
      <c r="D17" s="51">
        <v>3</v>
      </c>
      <c r="E17" s="50">
        <v>0</v>
      </c>
      <c r="F17" s="18">
        <v>0</v>
      </c>
      <c r="G17" s="18">
        <v>24</v>
      </c>
      <c r="H17" s="18">
        <v>121</v>
      </c>
      <c r="I17" s="51">
        <v>145</v>
      </c>
      <c r="J17" s="37">
        <v>6296</v>
      </c>
    </row>
    <row r="18" spans="1:10" ht="12" customHeight="1">
      <c r="A18" s="22" t="s">
        <v>129</v>
      </c>
      <c r="B18" s="36">
        <v>20531</v>
      </c>
      <c r="C18" s="48">
        <v>1643</v>
      </c>
      <c r="D18" s="49">
        <v>111</v>
      </c>
      <c r="E18" s="48">
        <v>0</v>
      </c>
      <c r="F18" s="35">
        <v>0</v>
      </c>
      <c r="G18" s="35">
        <v>384</v>
      </c>
      <c r="H18" s="35">
        <v>400</v>
      </c>
      <c r="I18" s="49">
        <v>784</v>
      </c>
      <c r="J18" s="36">
        <v>17993</v>
      </c>
    </row>
    <row r="19" spans="1:10" ht="12" customHeight="1">
      <c r="A19" s="23" t="s">
        <v>22</v>
      </c>
      <c r="B19" s="37">
        <v>27178</v>
      </c>
      <c r="C19" s="50">
        <v>2891</v>
      </c>
      <c r="D19" s="51">
        <v>347</v>
      </c>
      <c r="E19" s="50">
        <v>54</v>
      </c>
      <c r="F19" s="18">
        <v>0</v>
      </c>
      <c r="G19" s="18">
        <v>1507</v>
      </c>
      <c r="H19" s="18">
        <v>470</v>
      </c>
      <c r="I19" s="51">
        <v>2031</v>
      </c>
      <c r="J19" s="37">
        <v>21909</v>
      </c>
    </row>
    <row r="20" spans="1:10" ht="12" customHeight="1">
      <c r="A20" s="22" t="s">
        <v>130</v>
      </c>
      <c r="B20" s="36">
        <v>10786</v>
      </c>
      <c r="C20" s="48">
        <v>1478</v>
      </c>
      <c r="D20" s="49">
        <v>45</v>
      </c>
      <c r="E20" s="48">
        <v>1</v>
      </c>
      <c r="F20" s="35">
        <v>0</v>
      </c>
      <c r="G20" s="35">
        <v>632</v>
      </c>
      <c r="H20" s="35">
        <v>143</v>
      </c>
      <c r="I20" s="49">
        <v>776</v>
      </c>
      <c r="J20" s="36">
        <v>8487</v>
      </c>
    </row>
    <row r="21" spans="1:10" ht="12" customHeight="1">
      <c r="A21" s="21" t="s">
        <v>236</v>
      </c>
      <c r="B21" s="80">
        <f>SUM(B22:B26)</f>
        <v>345687</v>
      </c>
      <c r="C21" s="81">
        <f t="shared" ref="C21:J21" si="1">SUM(C22:C26)</f>
        <v>12562</v>
      </c>
      <c r="D21" s="82">
        <f t="shared" si="1"/>
        <v>5736</v>
      </c>
      <c r="E21" s="81">
        <f t="shared" si="1"/>
        <v>19</v>
      </c>
      <c r="F21" s="83">
        <f t="shared" si="1"/>
        <v>0</v>
      </c>
      <c r="G21" s="83">
        <f t="shared" si="1"/>
        <v>1100</v>
      </c>
      <c r="H21" s="83">
        <f t="shared" si="1"/>
        <v>4262</v>
      </c>
      <c r="I21" s="82">
        <f t="shared" si="1"/>
        <v>5381</v>
      </c>
      <c r="J21" s="80">
        <f t="shared" si="1"/>
        <v>322008</v>
      </c>
    </row>
    <row r="22" spans="1:10" ht="12" customHeight="1">
      <c r="A22" s="23" t="s">
        <v>31</v>
      </c>
      <c r="B22" s="37">
        <v>8189</v>
      </c>
      <c r="C22" s="50">
        <v>0</v>
      </c>
      <c r="D22" s="51">
        <v>778</v>
      </c>
      <c r="E22" s="50">
        <v>0</v>
      </c>
      <c r="F22" s="18">
        <v>0</v>
      </c>
      <c r="G22" s="18">
        <v>0</v>
      </c>
      <c r="H22" s="18">
        <v>0</v>
      </c>
      <c r="I22" s="51">
        <v>0</v>
      </c>
      <c r="J22" s="37">
        <v>7411</v>
      </c>
    </row>
    <row r="23" spans="1:10" ht="12" customHeight="1">
      <c r="A23" s="22" t="s">
        <v>33</v>
      </c>
      <c r="B23" s="36">
        <v>25479</v>
      </c>
      <c r="C23" s="48">
        <v>3846</v>
      </c>
      <c r="D23" s="49">
        <v>1461</v>
      </c>
      <c r="E23" s="48">
        <v>13</v>
      </c>
      <c r="F23" s="35">
        <v>0</v>
      </c>
      <c r="G23" s="35">
        <v>1100</v>
      </c>
      <c r="H23" s="35">
        <v>527</v>
      </c>
      <c r="I23" s="49">
        <v>1640</v>
      </c>
      <c r="J23" s="36">
        <v>18532</v>
      </c>
    </row>
    <row r="24" spans="1:10" ht="12" customHeight="1">
      <c r="A24" s="23" t="s">
        <v>131</v>
      </c>
      <c r="B24" s="37">
        <v>214982</v>
      </c>
      <c r="C24" s="50">
        <v>0</v>
      </c>
      <c r="D24" s="51">
        <v>620</v>
      </c>
      <c r="E24" s="50">
        <v>0</v>
      </c>
      <c r="F24" s="18">
        <v>0</v>
      </c>
      <c r="G24" s="18">
        <v>0</v>
      </c>
      <c r="H24" s="18">
        <v>3039</v>
      </c>
      <c r="I24" s="51">
        <v>3039</v>
      </c>
      <c r="J24" s="37">
        <v>211323</v>
      </c>
    </row>
    <row r="25" spans="1:10" ht="12" customHeight="1">
      <c r="A25" s="22" t="s">
        <v>30</v>
      </c>
      <c r="B25" s="36">
        <v>79899</v>
      </c>
      <c r="C25" s="48">
        <v>6400</v>
      </c>
      <c r="D25" s="49">
        <v>2185</v>
      </c>
      <c r="E25" s="48">
        <v>0</v>
      </c>
      <c r="F25" s="35">
        <v>0</v>
      </c>
      <c r="G25" s="35">
        <v>0</v>
      </c>
      <c r="H25" s="35">
        <v>205</v>
      </c>
      <c r="I25" s="49">
        <v>205</v>
      </c>
      <c r="J25" s="36">
        <v>71109</v>
      </c>
    </row>
    <row r="26" spans="1:10" ht="12" customHeight="1">
      <c r="A26" s="23" t="s">
        <v>32</v>
      </c>
      <c r="B26" s="37">
        <v>17138</v>
      </c>
      <c r="C26" s="50">
        <v>2316</v>
      </c>
      <c r="D26" s="51">
        <v>692</v>
      </c>
      <c r="E26" s="50">
        <v>6</v>
      </c>
      <c r="F26" s="18">
        <v>0</v>
      </c>
      <c r="G26" s="18">
        <v>0</v>
      </c>
      <c r="H26" s="18">
        <v>491</v>
      </c>
      <c r="I26" s="51">
        <v>497</v>
      </c>
      <c r="J26" s="37">
        <v>13633</v>
      </c>
    </row>
    <row r="27" spans="1:10" ht="12" customHeight="1">
      <c r="A27" s="21" t="s">
        <v>237</v>
      </c>
      <c r="B27" s="80">
        <f>SUM(B28:B93)</f>
        <v>3877942</v>
      </c>
      <c r="C27" s="81">
        <f t="shared" ref="C27:I27" si="2">SUM(C28:C93)</f>
        <v>649417</v>
      </c>
      <c r="D27" s="82">
        <f t="shared" si="2"/>
        <v>43896</v>
      </c>
      <c r="E27" s="81">
        <f t="shared" si="2"/>
        <v>30765</v>
      </c>
      <c r="F27" s="83">
        <f t="shared" si="2"/>
        <v>43304</v>
      </c>
      <c r="G27" s="83">
        <f t="shared" si="2"/>
        <v>236094</v>
      </c>
      <c r="H27" s="83">
        <f t="shared" si="2"/>
        <v>122044</v>
      </c>
      <c r="I27" s="82">
        <f t="shared" si="2"/>
        <v>432207</v>
      </c>
      <c r="J27" s="80">
        <f>SUM(J28:J93)</f>
        <v>2752422</v>
      </c>
    </row>
    <row r="28" spans="1:10" ht="12" customHeight="1">
      <c r="A28" s="23" t="s">
        <v>132</v>
      </c>
      <c r="B28" s="37">
        <v>122060</v>
      </c>
      <c r="C28" s="50">
        <v>21339</v>
      </c>
      <c r="D28" s="51">
        <v>996</v>
      </c>
      <c r="E28" s="50">
        <v>26</v>
      </c>
      <c r="F28" s="18">
        <v>0</v>
      </c>
      <c r="G28" s="18">
        <v>8029</v>
      </c>
      <c r="H28" s="18">
        <v>2071</v>
      </c>
      <c r="I28" s="51">
        <v>10126</v>
      </c>
      <c r="J28" s="37">
        <v>89599</v>
      </c>
    </row>
    <row r="29" spans="1:10" ht="12" customHeight="1">
      <c r="A29" s="22" t="s">
        <v>133</v>
      </c>
      <c r="B29" s="36">
        <v>12050</v>
      </c>
      <c r="C29" s="48">
        <v>1195</v>
      </c>
      <c r="D29" s="49">
        <v>87</v>
      </c>
      <c r="E29" s="48">
        <v>0</v>
      </c>
      <c r="F29" s="35">
        <v>0</v>
      </c>
      <c r="G29" s="35">
        <v>519</v>
      </c>
      <c r="H29" s="35">
        <v>164</v>
      </c>
      <c r="I29" s="49">
        <v>683</v>
      </c>
      <c r="J29" s="36">
        <v>10085</v>
      </c>
    </row>
    <row r="30" spans="1:10" ht="12" customHeight="1">
      <c r="A30" s="23" t="s">
        <v>134</v>
      </c>
      <c r="B30" s="37">
        <v>45969</v>
      </c>
      <c r="C30" s="50">
        <v>5872</v>
      </c>
      <c r="D30" s="51">
        <v>543</v>
      </c>
      <c r="E30" s="50">
        <v>0</v>
      </c>
      <c r="F30" s="18">
        <v>0</v>
      </c>
      <c r="G30" s="18">
        <v>2561</v>
      </c>
      <c r="H30" s="18">
        <v>407</v>
      </c>
      <c r="I30" s="51">
        <v>2968</v>
      </c>
      <c r="J30" s="37">
        <v>36586</v>
      </c>
    </row>
    <row r="31" spans="1:10" ht="12" customHeight="1">
      <c r="A31" s="22" t="s">
        <v>37</v>
      </c>
      <c r="B31" s="36">
        <v>7153</v>
      </c>
      <c r="C31" s="48">
        <v>1098</v>
      </c>
      <c r="D31" s="49">
        <v>63</v>
      </c>
      <c r="E31" s="48">
        <v>96</v>
      </c>
      <c r="F31" s="35">
        <v>31</v>
      </c>
      <c r="G31" s="35">
        <v>673</v>
      </c>
      <c r="H31" s="35">
        <v>223</v>
      </c>
      <c r="I31" s="49">
        <v>1023</v>
      </c>
      <c r="J31" s="36">
        <v>4969</v>
      </c>
    </row>
    <row r="32" spans="1:10" ht="12" customHeight="1">
      <c r="A32" s="23" t="s">
        <v>135</v>
      </c>
      <c r="B32" s="37">
        <v>20240</v>
      </c>
      <c r="C32" s="50">
        <v>2727</v>
      </c>
      <c r="D32" s="51">
        <v>402</v>
      </c>
      <c r="E32" s="50">
        <v>0</v>
      </c>
      <c r="F32" s="18">
        <v>0</v>
      </c>
      <c r="G32" s="18">
        <v>1580</v>
      </c>
      <c r="H32" s="18">
        <v>507</v>
      </c>
      <c r="I32" s="51">
        <v>2087</v>
      </c>
      <c r="J32" s="37">
        <v>15024</v>
      </c>
    </row>
    <row r="33" spans="1:10" ht="12" customHeight="1">
      <c r="A33" s="22" t="s">
        <v>136</v>
      </c>
      <c r="B33" s="36">
        <v>50871</v>
      </c>
      <c r="C33" s="48">
        <v>8653</v>
      </c>
      <c r="D33" s="49">
        <v>387</v>
      </c>
      <c r="E33" s="48">
        <v>53</v>
      </c>
      <c r="F33" s="35">
        <v>223</v>
      </c>
      <c r="G33" s="35">
        <v>5534</v>
      </c>
      <c r="H33" s="35">
        <v>1234</v>
      </c>
      <c r="I33" s="49">
        <v>7044</v>
      </c>
      <c r="J33" s="36">
        <v>34787</v>
      </c>
    </row>
    <row r="34" spans="1:10" ht="12" customHeight="1">
      <c r="A34" s="23" t="s">
        <v>137</v>
      </c>
      <c r="B34" s="37">
        <v>52699</v>
      </c>
      <c r="C34" s="50">
        <v>5985</v>
      </c>
      <c r="D34" s="51">
        <v>1286</v>
      </c>
      <c r="E34" s="50">
        <v>1</v>
      </c>
      <c r="F34" s="18">
        <v>238</v>
      </c>
      <c r="G34" s="18">
        <v>1252</v>
      </c>
      <c r="H34" s="18">
        <v>388</v>
      </c>
      <c r="I34" s="51">
        <v>1879</v>
      </c>
      <c r="J34" s="37">
        <v>43549</v>
      </c>
    </row>
    <row r="35" spans="1:10" ht="12" customHeight="1">
      <c r="A35" s="22" t="s">
        <v>138</v>
      </c>
      <c r="B35" s="36">
        <v>33448</v>
      </c>
      <c r="C35" s="48">
        <v>6920</v>
      </c>
      <c r="D35" s="49">
        <v>285</v>
      </c>
      <c r="E35" s="48">
        <v>122</v>
      </c>
      <c r="F35" s="35">
        <v>0</v>
      </c>
      <c r="G35" s="35">
        <v>3016</v>
      </c>
      <c r="H35" s="35">
        <v>552</v>
      </c>
      <c r="I35" s="49">
        <v>3690</v>
      </c>
      <c r="J35" s="36">
        <v>22553</v>
      </c>
    </row>
    <row r="36" spans="1:10" ht="12" customHeight="1">
      <c r="A36" s="23" t="s">
        <v>139</v>
      </c>
      <c r="B36" s="37">
        <v>64373</v>
      </c>
      <c r="C36" s="50">
        <v>5022</v>
      </c>
      <c r="D36" s="51">
        <v>1515</v>
      </c>
      <c r="E36" s="50">
        <v>132</v>
      </c>
      <c r="F36" s="18">
        <v>0</v>
      </c>
      <c r="G36" s="18">
        <v>2640</v>
      </c>
      <c r="H36" s="18">
        <v>1689</v>
      </c>
      <c r="I36" s="51">
        <v>4461</v>
      </c>
      <c r="J36" s="37">
        <v>53375</v>
      </c>
    </row>
    <row r="37" spans="1:10" ht="12" customHeight="1">
      <c r="A37" s="22" t="s">
        <v>140</v>
      </c>
      <c r="B37" s="36">
        <v>14094</v>
      </c>
      <c r="C37" s="48">
        <v>2870</v>
      </c>
      <c r="D37" s="49">
        <v>156</v>
      </c>
      <c r="E37" s="48">
        <v>10</v>
      </c>
      <c r="F37" s="35">
        <v>0</v>
      </c>
      <c r="G37" s="35">
        <v>1303</v>
      </c>
      <c r="H37" s="35">
        <v>245</v>
      </c>
      <c r="I37" s="49">
        <v>1558</v>
      </c>
      <c r="J37" s="36">
        <v>9510</v>
      </c>
    </row>
    <row r="38" spans="1:10" ht="12" customHeight="1">
      <c r="A38" s="23" t="s">
        <v>141</v>
      </c>
      <c r="B38" s="37">
        <v>19458</v>
      </c>
      <c r="C38" s="50">
        <v>4973</v>
      </c>
      <c r="D38" s="51">
        <v>313</v>
      </c>
      <c r="E38" s="50">
        <v>4</v>
      </c>
      <c r="F38" s="18">
        <v>0</v>
      </c>
      <c r="G38" s="18">
        <v>935</v>
      </c>
      <c r="H38" s="18">
        <v>440</v>
      </c>
      <c r="I38" s="51">
        <v>1379</v>
      </c>
      <c r="J38" s="37">
        <v>12793</v>
      </c>
    </row>
    <row r="39" spans="1:10" ht="12" customHeight="1">
      <c r="A39" s="22" t="s">
        <v>142</v>
      </c>
      <c r="B39" s="36">
        <v>38173</v>
      </c>
      <c r="C39" s="48">
        <v>7719</v>
      </c>
      <c r="D39" s="49">
        <v>598</v>
      </c>
      <c r="E39" s="48">
        <v>18</v>
      </c>
      <c r="F39" s="35">
        <v>1</v>
      </c>
      <c r="G39" s="35">
        <v>1777</v>
      </c>
      <c r="H39" s="35">
        <v>820</v>
      </c>
      <c r="I39" s="49">
        <v>2616</v>
      </c>
      <c r="J39" s="36">
        <v>27240</v>
      </c>
    </row>
    <row r="40" spans="1:10" ht="12" customHeight="1">
      <c r="A40" s="23" t="s">
        <v>143</v>
      </c>
      <c r="B40" s="37">
        <v>34870</v>
      </c>
      <c r="C40" s="50">
        <v>5868</v>
      </c>
      <c r="D40" s="51">
        <v>887</v>
      </c>
      <c r="E40" s="50">
        <v>31</v>
      </c>
      <c r="F40" s="18">
        <v>136</v>
      </c>
      <c r="G40" s="18">
        <v>1344</v>
      </c>
      <c r="H40" s="18">
        <v>762</v>
      </c>
      <c r="I40" s="51">
        <v>2273</v>
      </c>
      <c r="J40" s="37">
        <v>25842</v>
      </c>
    </row>
    <row r="41" spans="1:10" ht="12" customHeight="1">
      <c r="A41" s="22" t="s">
        <v>50</v>
      </c>
      <c r="B41" s="36">
        <v>124376</v>
      </c>
      <c r="C41" s="48">
        <v>29907</v>
      </c>
      <c r="D41" s="49">
        <v>669</v>
      </c>
      <c r="E41" s="48">
        <v>218</v>
      </c>
      <c r="F41" s="35">
        <v>399</v>
      </c>
      <c r="G41" s="35">
        <v>10895</v>
      </c>
      <c r="H41" s="35">
        <v>2021</v>
      </c>
      <c r="I41" s="49">
        <v>13533</v>
      </c>
      <c r="J41" s="36">
        <v>80267</v>
      </c>
    </row>
    <row r="42" spans="1:10" ht="12" customHeight="1">
      <c r="A42" s="23" t="s">
        <v>51</v>
      </c>
      <c r="B42" s="37">
        <v>110060</v>
      </c>
      <c r="C42" s="50">
        <v>15592</v>
      </c>
      <c r="D42" s="51">
        <v>1590</v>
      </c>
      <c r="E42" s="50">
        <v>210</v>
      </c>
      <c r="F42" s="18">
        <v>4716</v>
      </c>
      <c r="G42" s="18">
        <v>10843</v>
      </c>
      <c r="H42" s="18">
        <v>8399</v>
      </c>
      <c r="I42" s="51">
        <v>24168</v>
      </c>
      <c r="J42" s="37">
        <v>68710</v>
      </c>
    </row>
    <row r="43" spans="1:10" ht="12" customHeight="1">
      <c r="A43" s="22" t="s">
        <v>52</v>
      </c>
      <c r="B43" s="36">
        <v>27829</v>
      </c>
      <c r="C43" s="48">
        <v>1965</v>
      </c>
      <c r="D43" s="49">
        <v>26</v>
      </c>
      <c r="E43" s="48">
        <v>5</v>
      </c>
      <c r="F43" s="35">
        <v>3738</v>
      </c>
      <c r="G43" s="35">
        <v>3426</v>
      </c>
      <c r="H43" s="35">
        <v>849</v>
      </c>
      <c r="I43" s="49">
        <v>8018</v>
      </c>
      <c r="J43" s="36">
        <v>17820</v>
      </c>
    </row>
    <row r="44" spans="1:10" ht="12" customHeight="1">
      <c r="A44" s="23" t="s">
        <v>144</v>
      </c>
      <c r="B44" s="37">
        <v>14308</v>
      </c>
      <c r="C44" s="50">
        <v>2095</v>
      </c>
      <c r="D44" s="51">
        <v>131</v>
      </c>
      <c r="E44" s="50">
        <v>306</v>
      </c>
      <c r="F44" s="18">
        <v>0</v>
      </c>
      <c r="G44" s="18">
        <v>368</v>
      </c>
      <c r="H44" s="18">
        <v>413</v>
      </c>
      <c r="I44" s="51">
        <v>1087</v>
      </c>
      <c r="J44" s="37">
        <v>10995</v>
      </c>
    </row>
    <row r="45" spans="1:10" ht="12" customHeight="1">
      <c r="A45" s="22" t="s">
        <v>145</v>
      </c>
      <c r="B45" s="36">
        <v>27721</v>
      </c>
      <c r="C45" s="48">
        <v>4347</v>
      </c>
      <c r="D45" s="49">
        <v>290</v>
      </c>
      <c r="E45" s="48">
        <v>878</v>
      </c>
      <c r="F45" s="35">
        <v>73</v>
      </c>
      <c r="G45" s="35">
        <v>986</v>
      </c>
      <c r="H45" s="35">
        <v>867</v>
      </c>
      <c r="I45" s="49">
        <v>2804</v>
      </c>
      <c r="J45" s="36">
        <v>20280</v>
      </c>
    </row>
    <row r="46" spans="1:10" ht="12" customHeight="1">
      <c r="A46" s="23" t="s">
        <v>146</v>
      </c>
      <c r="B46" s="37">
        <v>38780</v>
      </c>
      <c r="C46" s="50">
        <v>10057</v>
      </c>
      <c r="D46" s="51">
        <v>350</v>
      </c>
      <c r="E46" s="50">
        <v>535</v>
      </c>
      <c r="F46" s="18">
        <v>261</v>
      </c>
      <c r="G46" s="18">
        <v>3634</v>
      </c>
      <c r="H46" s="18">
        <v>746</v>
      </c>
      <c r="I46" s="51">
        <v>5176</v>
      </c>
      <c r="J46" s="37">
        <v>23197</v>
      </c>
    </row>
    <row r="47" spans="1:10" ht="12" customHeight="1">
      <c r="A47" s="22" t="s">
        <v>55</v>
      </c>
      <c r="B47" s="36">
        <v>126764</v>
      </c>
      <c r="C47" s="48">
        <v>39308</v>
      </c>
      <c r="D47" s="49">
        <v>916</v>
      </c>
      <c r="E47" s="48">
        <v>1561</v>
      </c>
      <c r="F47" s="35">
        <v>0</v>
      </c>
      <c r="G47" s="35">
        <v>15691</v>
      </c>
      <c r="H47" s="35">
        <v>1867</v>
      </c>
      <c r="I47" s="49">
        <v>19119</v>
      </c>
      <c r="J47" s="36">
        <v>67421</v>
      </c>
    </row>
    <row r="48" spans="1:10" ht="12" customHeight="1">
      <c r="A48" s="23" t="s">
        <v>147</v>
      </c>
      <c r="B48" s="37">
        <v>61185</v>
      </c>
      <c r="C48" s="50">
        <v>14406</v>
      </c>
      <c r="D48" s="51">
        <v>571</v>
      </c>
      <c r="E48" s="50">
        <v>745</v>
      </c>
      <c r="F48" s="18">
        <v>239</v>
      </c>
      <c r="G48" s="18">
        <v>7172</v>
      </c>
      <c r="H48" s="18">
        <v>1077</v>
      </c>
      <c r="I48" s="51">
        <v>9233</v>
      </c>
      <c r="J48" s="37">
        <v>36975</v>
      </c>
    </row>
    <row r="49" spans="1:10" ht="12" customHeight="1">
      <c r="A49" s="22" t="s">
        <v>148</v>
      </c>
      <c r="B49" s="36">
        <v>33737</v>
      </c>
      <c r="C49" s="48">
        <v>6012</v>
      </c>
      <c r="D49" s="49">
        <v>474</v>
      </c>
      <c r="E49" s="48">
        <v>30</v>
      </c>
      <c r="F49" s="35">
        <v>279</v>
      </c>
      <c r="G49" s="35">
        <v>1908</v>
      </c>
      <c r="H49" s="35">
        <v>614</v>
      </c>
      <c r="I49" s="49">
        <v>2831</v>
      </c>
      <c r="J49" s="36">
        <v>24420</v>
      </c>
    </row>
    <row r="50" spans="1:10" ht="12" customHeight="1">
      <c r="A50" s="23" t="s">
        <v>149</v>
      </c>
      <c r="B50" s="37">
        <v>14332</v>
      </c>
      <c r="C50" s="50">
        <v>967</v>
      </c>
      <c r="D50" s="51">
        <v>327</v>
      </c>
      <c r="E50" s="50">
        <v>18</v>
      </c>
      <c r="F50" s="18">
        <v>0</v>
      </c>
      <c r="G50" s="18">
        <v>0</v>
      </c>
      <c r="H50" s="18">
        <v>127</v>
      </c>
      <c r="I50" s="51">
        <v>145</v>
      </c>
      <c r="J50" s="37">
        <v>12893</v>
      </c>
    </row>
    <row r="51" spans="1:10" ht="12" customHeight="1">
      <c r="A51" s="22" t="s">
        <v>150</v>
      </c>
      <c r="B51" s="36">
        <v>73849</v>
      </c>
      <c r="C51" s="48">
        <v>14133</v>
      </c>
      <c r="D51" s="49">
        <v>946</v>
      </c>
      <c r="E51" s="48">
        <v>204</v>
      </c>
      <c r="F51" s="35">
        <v>1408</v>
      </c>
      <c r="G51" s="35">
        <v>4270</v>
      </c>
      <c r="H51" s="35">
        <v>1701</v>
      </c>
      <c r="I51" s="49">
        <v>7583</v>
      </c>
      <c r="J51" s="36">
        <v>51187</v>
      </c>
    </row>
    <row r="52" spans="1:10" ht="12" customHeight="1">
      <c r="A52" s="23" t="s">
        <v>151</v>
      </c>
      <c r="B52" s="37">
        <v>32020</v>
      </c>
      <c r="C52" s="50">
        <v>8790</v>
      </c>
      <c r="D52" s="51">
        <v>331</v>
      </c>
      <c r="E52" s="50">
        <v>17</v>
      </c>
      <c r="F52" s="18">
        <v>156</v>
      </c>
      <c r="G52" s="18">
        <v>2116</v>
      </c>
      <c r="H52" s="18">
        <v>732</v>
      </c>
      <c r="I52" s="51">
        <v>3021</v>
      </c>
      <c r="J52" s="37">
        <v>19878</v>
      </c>
    </row>
    <row r="53" spans="1:10" ht="12" customHeight="1">
      <c r="A53" s="22" t="s">
        <v>152</v>
      </c>
      <c r="B53" s="36">
        <v>19419</v>
      </c>
      <c r="C53" s="48">
        <v>1089</v>
      </c>
      <c r="D53" s="49">
        <v>142</v>
      </c>
      <c r="E53" s="48">
        <v>0</v>
      </c>
      <c r="F53" s="35">
        <v>0</v>
      </c>
      <c r="G53" s="35">
        <v>1883</v>
      </c>
      <c r="H53" s="35">
        <v>2356</v>
      </c>
      <c r="I53" s="49">
        <v>4239</v>
      </c>
      <c r="J53" s="36">
        <v>13949</v>
      </c>
    </row>
    <row r="54" spans="1:10" ht="12" customHeight="1">
      <c r="A54" s="23" t="s">
        <v>64</v>
      </c>
      <c r="B54" s="37">
        <v>111883</v>
      </c>
      <c r="C54" s="50">
        <v>24132</v>
      </c>
      <c r="D54" s="51">
        <v>762</v>
      </c>
      <c r="E54" s="50">
        <v>0</v>
      </c>
      <c r="F54" s="18">
        <v>0</v>
      </c>
      <c r="G54" s="18">
        <v>24996</v>
      </c>
      <c r="H54" s="18">
        <v>0</v>
      </c>
      <c r="I54" s="51">
        <v>24996</v>
      </c>
      <c r="J54" s="37">
        <v>61993</v>
      </c>
    </row>
    <row r="55" spans="1:10" ht="12" customHeight="1">
      <c r="A55" s="22" t="s">
        <v>153</v>
      </c>
      <c r="B55" s="36">
        <v>18108</v>
      </c>
      <c r="C55" s="48">
        <v>0</v>
      </c>
      <c r="D55" s="49">
        <v>284</v>
      </c>
      <c r="E55" s="48">
        <v>0</v>
      </c>
      <c r="F55" s="35">
        <v>0</v>
      </c>
      <c r="G55" s="35">
        <v>0</v>
      </c>
      <c r="H55" s="35">
        <v>858</v>
      </c>
      <c r="I55" s="49">
        <v>858</v>
      </c>
      <c r="J55" s="36">
        <v>16966</v>
      </c>
    </row>
    <row r="56" spans="1:10" ht="12" customHeight="1">
      <c r="A56" s="23" t="s">
        <v>154</v>
      </c>
      <c r="B56" s="37">
        <v>20848</v>
      </c>
      <c r="C56" s="50">
        <v>984</v>
      </c>
      <c r="D56" s="51">
        <v>415</v>
      </c>
      <c r="E56" s="50">
        <v>0</v>
      </c>
      <c r="F56" s="18">
        <v>0</v>
      </c>
      <c r="G56" s="18">
        <v>0</v>
      </c>
      <c r="H56" s="18">
        <v>1619</v>
      </c>
      <c r="I56" s="51">
        <v>1619</v>
      </c>
      <c r="J56" s="37">
        <v>17830</v>
      </c>
    </row>
    <row r="57" spans="1:10" ht="12" customHeight="1">
      <c r="A57" s="22" t="s">
        <v>155</v>
      </c>
      <c r="B57" s="36">
        <v>101134</v>
      </c>
      <c r="C57" s="48">
        <v>11611</v>
      </c>
      <c r="D57" s="49">
        <v>1323</v>
      </c>
      <c r="E57" s="48">
        <v>0</v>
      </c>
      <c r="F57" s="35">
        <v>0</v>
      </c>
      <c r="G57" s="35">
        <v>6010</v>
      </c>
      <c r="H57" s="35">
        <v>0</v>
      </c>
      <c r="I57" s="49">
        <v>6010</v>
      </c>
      <c r="J57" s="36">
        <v>82190</v>
      </c>
    </row>
    <row r="58" spans="1:10" ht="12" customHeight="1">
      <c r="A58" s="23" t="s">
        <v>156</v>
      </c>
      <c r="B58" s="37">
        <v>177792</v>
      </c>
      <c r="C58" s="50">
        <v>13705</v>
      </c>
      <c r="D58" s="51">
        <v>1026</v>
      </c>
      <c r="E58" s="50">
        <v>27</v>
      </c>
      <c r="F58" s="18">
        <v>94</v>
      </c>
      <c r="G58" s="18">
        <v>4016</v>
      </c>
      <c r="H58" s="18">
        <v>28201</v>
      </c>
      <c r="I58" s="51">
        <v>32338</v>
      </c>
      <c r="J58" s="37">
        <v>130723</v>
      </c>
    </row>
    <row r="59" spans="1:10" ht="12" customHeight="1">
      <c r="A59" s="22" t="s">
        <v>157</v>
      </c>
      <c r="B59" s="36">
        <v>52612</v>
      </c>
      <c r="C59" s="48">
        <v>4961</v>
      </c>
      <c r="D59" s="49">
        <v>586</v>
      </c>
      <c r="E59" s="48">
        <v>11</v>
      </c>
      <c r="F59" s="35">
        <v>0</v>
      </c>
      <c r="G59" s="35">
        <v>4346</v>
      </c>
      <c r="H59" s="35">
        <v>2557</v>
      </c>
      <c r="I59" s="49">
        <v>6914</v>
      </c>
      <c r="J59" s="36">
        <v>40151</v>
      </c>
    </row>
    <row r="60" spans="1:10" ht="12" customHeight="1">
      <c r="A60" s="23" t="s">
        <v>69</v>
      </c>
      <c r="B60" s="37">
        <v>57188</v>
      </c>
      <c r="C60" s="50">
        <v>5673</v>
      </c>
      <c r="D60" s="51">
        <v>898</v>
      </c>
      <c r="E60" s="50">
        <v>220</v>
      </c>
      <c r="F60" s="18">
        <v>5</v>
      </c>
      <c r="G60" s="18">
        <v>718</v>
      </c>
      <c r="H60" s="18">
        <v>2340</v>
      </c>
      <c r="I60" s="51">
        <v>3283</v>
      </c>
      <c r="J60" s="37">
        <v>47334</v>
      </c>
    </row>
    <row r="61" spans="1:10" ht="12" customHeight="1">
      <c r="A61" s="22" t="s">
        <v>158</v>
      </c>
      <c r="B61" s="36">
        <v>39934</v>
      </c>
      <c r="C61" s="48">
        <v>4696</v>
      </c>
      <c r="D61" s="49">
        <v>552</v>
      </c>
      <c r="E61" s="48">
        <v>23</v>
      </c>
      <c r="F61" s="35">
        <v>0</v>
      </c>
      <c r="G61" s="35">
        <v>1686</v>
      </c>
      <c r="H61" s="35">
        <v>1260</v>
      </c>
      <c r="I61" s="49">
        <v>2969</v>
      </c>
      <c r="J61" s="36">
        <v>31717</v>
      </c>
    </row>
    <row r="62" spans="1:10" ht="12" customHeight="1">
      <c r="A62" s="23" t="s">
        <v>70</v>
      </c>
      <c r="B62" s="37">
        <v>57176</v>
      </c>
      <c r="C62" s="50">
        <v>3536</v>
      </c>
      <c r="D62" s="51">
        <v>759</v>
      </c>
      <c r="E62" s="50">
        <v>753</v>
      </c>
      <c r="F62" s="18">
        <v>12</v>
      </c>
      <c r="G62" s="18">
        <v>13</v>
      </c>
      <c r="H62" s="18">
        <v>2287</v>
      </c>
      <c r="I62" s="51">
        <v>3065</v>
      </c>
      <c r="J62" s="37">
        <v>49816</v>
      </c>
    </row>
    <row r="63" spans="1:10" ht="12" customHeight="1">
      <c r="A63" s="22" t="s">
        <v>159</v>
      </c>
      <c r="B63" s="36">
        <v>48200</v>
      </c>
      <c r="C63" s="48">
        <v>4046</v>
      </c>
      <c r="D63" s="49">
        <v>721</v>
      </c>
      <c r="E63" s="48">
        <v>1303</v>
      </c>
      <c r="F63" s="35">
        <v>43</v>
      </c>
      <c r="G63" s="35">
        <v>130</v>
      </c>
      <c r="H63" s="35">
        <v>1675</v>
      </c>
      <c r="I63" s="49">
        <v>3151</v>
      </c>
      <c r="J63" s="36">
        <v>40282</v>
      </c>
    </row>
    <row r="64" spans="1:10" ht="12" customHeight="1">
      <c r="A64" s="23" t="s">
        <v>160</v>
      </c>
      <c r="B64" s="37">
        <v>30757</v>
      </c>
      <c r="C64" s="50">
        <v>3072</v>
      </c>
      <c r="D64" s="51">
        <v>0</v>
      </c>
      <c r="E64" s="50">
        <v>193</v>
      </c>
      <c r="F64" s="18">
        <v>0</v>
      </c>
      <c r="G64" s="18">
        <v>1031</v>
      </c>
      <c r="H64" s="18">
        <v>1012</v>
      </c>
      <c r="I64" s="51">
        <v>2236</v>
      </c>
      <c r="J64" s="37">
        <v>25449</v>
      </c>
    </row>
    <row r="65" spans="1:10" ht="12" customHeight="1">
      <c r="A65" s="22" t="s">
        <v>161</v>
      </c>
      <c r="B65" s="36">
        <v>28916</v>
      </c>
      <c r="C65" s="48">
        <v>2285</v>
      </c>
      <c r="D65" s="49">
        <v>418</v>
      </c>
      <c r="E65" s="48">
        <v>412</v>
      </c>
      <c r="F65" s="35">
        <v>311</v>
      </c>
      <c r="G65" s="35">
        <v>292</v>
      </c>
      <c r="H65" s="35">
        <v>880</v>
      </c>
      <c r="I65" s="49">
        <v>1895</v>
      </c>
      <c r="J65" s="36">
        <v>24318</v>
      </c>
    </row>
    <row r="66" spans="1:10" ht="12" customHeight="1">
      <c r="A66" s="23" t="s">
        <v>162</v>
      </c>
      <c r="B66" s="37">
        <v>22914</v>
      </c>
      <c r="C66" s="50">
        <v>3480</v>
      </c>
      <c r="D66" s="51">
        <v>271</v>
      </c>
      <c r="E66" s="50">
        <v>145</v>
      </c>
      <c r="F66" s="18">
        <v>300</v>
      </c>
      <c r="G66" s="18">
        <v>1433</v>
      </c>
      <c r="H66" s="18">
        <v>593</v>
      </c>
      <c r="I66" s="51">
        <v>2471</v>
      </c>
      <c r="J66" s="37">
        <v>16692</v>
      </c>
    </row>
    <row r="67" spans="1:10" ht="12" customHeight="1">
      <c r="A67" s="22" t="s">
        <v>163</v>
      </c>
      <c r="B67" s="36">
        <v>81066</v>
      </c>
      <c r="C67" s="48">
        <v>24449</v>
      </c>
      <c r="D67" s="49">
        <v>608</v>
      </c>
      <c r="E67" s="48">
        <v>238</v>
      </c>
      <c r="F67" s="35">
        <v>3163</v>
      </c>
      <c r="G67" s="35">
        <v>12348</v>
      </c>
      <c r="H67" s="35">
        <v>1570</v>
      </c>
      <c r="I67" s="49">
        <v>17319</v>
      </c>
      <c r="J67" s="36">
        <v>38690</v>
      </c>
    </row>
    <row r="68" spans="1:10" ht="12" customHeight="1">
      <c r="A68" s="23" t="s">
        <v>72</v>
      </c>
      <c r="B68" s="37">
        <v>110505</v>
      </c>
      <c r="C68" s="50">
        <v>28373</v>
      </c>
      <c r="D68" s="51">
        <v>1040</v>
      </c>
      <c r="E68" s="50">
        <v>584</v>
      </c>
      <c r="F68" s="18">
        <v>0</v>
      </c>
      <c r="G68" s="18">
        <v>13981</v>
      </c>
      <c r="H68" s="18">
        <v>862</v>
      </c>
      <c r="I68" s="51">
        <v>15427</v>
      </c>
      <c r="J68" s="37">
        <v>65665</v>
      </c>
    </row>
    <row r="69" spans="1:10" ht="12" customHeight="1">
      <c r="A69" s="22" t="s">
        <v>77</v>
      </c>
      <c r="B69" s="36">
        <v>38893</v>
      </c>
      <c r="C69" s="48">
        <v>4270</v>
      </c>
      <c r="D69" s="49">
        <v>429</v>
      </c>
      <c r="E69" s="48">
        <v>693</v>
      </c>
      <c r="F69" s="35">
        <v>839</v>
      </c>
      <c r="G69" s="35">
        <v>1404</v>
      </c>
      <c r="H69" s="35">
        <v>1159</v>
      </c>
      <c r="I69" s="49">
        <v>4095</v>
      </c>
      <c r="J69" s="36">
        <v>30099</v>
      </c>
    </row>
    <row r="70" spans="1:10" ht="12" customHeight="1">
      <c r="A70" s="23" t="s">
        <v>78</v>
      </c>
      <c r="B70" s="37">
        <v>83956</v>
      </c>
      <c r="C70" s="50">
        <v>9580</v>
      </c>
      <c r="D70" s="51">
        <v>1142</v>
      </c>
      <c r="E70" s="50">
        <v>734</v>
      </c>
      <c r="F70" s="18">
        <v>1463</v>
      </c>
      <c r="G70" s="18">
        <v>2510</v>
      </c>
      <c r="H70" s="18">
        <v>2316</v>
      </c>
      <c r="I70" s="51">
        <v>7023</v>
      </c>
      <c r="J70" s="37">
        <v>66211</v>
      </c>
    </row>
    <row r="71" spans="1:10" ht="12" customHeight="1">
      <c r="A71" s="22" t="s">
        <v>79</v>
      </c>
      <c r="B71" s="36">
        <v>21047</v>
      </c>
      <c r="C71" s="48">
        <v>2051</v>
      </c>
      <c r="D71" s="49">
        <v>476</v>
      </c>
      <c r="E71" s="48">
        <v>16</v>
      </c>
      <c r="F71" s="35">
        <v>0</v>
      </c>
      <c r="G71" s="35">
        <v>1178</v>
      </c>
      <c r="H71" s="35">
        <v>552</v>
      </c>
      <c r="I71" s="49">
        <v>1746</v>
      </c>
      <c r="J71" s="36">
        <v>16774</v>
      </c>
    </row>
    <row r="72" spans="1:10" ht="12" customHeight="1">
      <c r="A72" s="23" t="s">
        <v>164</v>
      </c>
      <c r="B72" s="37">
        <v>30819</v>
      </c>
      <c r="C72" s="50">
        <v>3509</v>
      </c>
      <c r="D72" s="51">
        <v>335</v>
      </c>
      <c r="E72" s="50">
        <v>22</v>
      </c>
      <c r="F72" s="18">
        <v>0</v>
      </c>
      <c r="G72" s="18">
        <v>2442</v>
      </c>
      <c r="H72" s="18">
        <v>826</v>
      </c>
      <c r="I72" s="51">
        <v>3290</v>
      </c>
      <c r="J72" s="37">
        <v>23685</v>
      </c>
    </row>
    <row r="73" spans="1:10" ht="12" customHeight="1">
      <c r="A73" s="22" t="s">
        <v>165</v>
      </c>
      <c r="B73" s="36">
        <v>61887</v>
      </c>
      <c r="C73" s="48">
        <v>11473</v>
      </c>
      <c r="D73" s="49">
        <v>913</v>
      </c>
      <c r="E73" s="48">
        <v>578</v>
      </c>
      <c r="F73" s="35">
        <v>372</v>
      </c>
      <c r="G73" s="35">
        <v>3592</v>
      </c>
      <c r="H73" s="35">
        <v>1489</v>
      </c>
      <c r="I73" s="49">
        <v>6031</v>
      </c>
      <c r="J73" s="36">
        <v>43470</v>
      </c>
    </row>
    <row r="74" spans="1:10" ht="12" customHeight="1">
      <c r="A74" s="23" t="s">
        <v>166</v>
      </c>
      <c r="B74" s="37">
        <v>12356</v>
      </c>
      <c r="C74" s="50">
        <v>21</v>
      </c>
      <c r="D74" s="51">
        <v>382</v>
      </c>
      <c r="E74" s="50">
        <v>16</v>
      </c>
      <c r="F74" s="18">
        <v>0</v>
      </c>
      <c r="G74" s="18">
        <v>0</v>
      </c>
      <c r="H74" s="18">
        <v>170</v>
      </c>
      <c r="I74" s="51">
        <v>186</v>
      </c>
      <c r="J74" s="37">
        <v>11767</v>
      </c>
    </row>
    <row r="75" spans="1:10" ht="12" customHeight="1">
      <c r="A75" s="22" t="s">
        <v>167</v>
      </c>
      <c r="B75" s="36">
        <v>107935</v>
      </c>
      <c r="C75" s="48">
        <v>8697</v>
      </c>
      <c r="D75" s="49">
        <v>2458</v>
      </c>
      <c r="E75" s="48">
        <v>1034</v>
      </c>
      <c r="F75" s="35">
        <v>288</v>
      </c>
      <c r="G75" s="35">
        <v>1602</v>
      </c>
      <c r="H75" s="35">
        <v>2937</v>
      </c>
      <c r="I75" s="49">
        <v>5861</v>
      </c>
      <c r="J75" s="36">
        <v>90919</v>
      </c>
    </row>
    <row r="76" spans="1:10" ht="12" customHeight="1">
      <c r="A76" s="23" t="s">
        <v>83</v>
      </c>
      <c r="B76" s="37">
        <v>54614</v>
      </c>
      <c r="C76" s="50">
        <v>6991</v>
      </c>
      <c r="D76" s="51">
        <v>746</v>
      </c>
      <c r="E76" s="50">
        <v>168</v>
      </c>
      <c r="F76" s="18">
        <v>130</v>
      </c>
      <c r="G76" s="18">
        <v>875</v>
      </c>
      <c r="H76" s="18">
        <v>1430</v>
      </c>
      <c r="I76" s="51">
        <v>2603</v>
      </c>
      <c r="J76" s="37">
        <v>44274</v>
      </c>
    </row>
    <row r="77" spans="1:10" ht="12" customHeight="1">
      <c r="A77" s="22" t="s">
        <v>168</v>
      </c>
      <c r="B77" s="36">
        <v>7672</v>
      </c>
      <c r="C77" s="48">
        <v>1620</v>
      </c>
      <c r="D77" s="49">
        <v>124</v>
      </c>
      <c r="E77" s="48">
        <v>12</v>
      </c>
      <c r="F77" s="35">
        <v>45</v>
      </c>
      <c r="G77" s="35">
        <v>58</v>
      </c>
      <c r="H77" s="35">
        <v>206</v>
      </c>
      <c r="I77" s="49">
        <v>321</v>
      </c>
      <c r="J77" s="36">
        <v>5607</v>
      </c>
    </row>
    <row r="78" spans="1:10" ht="12" customHeight="1">
      <c r="A78" s="23" t="s">
        <v>169</v>
      </c>
      <c r="B78" s="37">
        <v>130432</v>
      </c>
      <c r="C78" s="50">
        <v>17169</v>
      </c>
      <c r="D78" s="51">
        <v>1477</v>
      </c>
      <c r="E78" s="50">
        <v>1428</v>
      </c>
      <c r="F78" s="18">
        <v>2100</v>
      </c>
      <c r="G78" s="18">
        <v>4703</v>
      </c>
      <c r="H78" s="18">
        <v>3440</v>
      </c>
      <c r="I78" s="51">
        <v>11671</v>
      </c>
      <c r="J78" s="37">
        <v>100115</v>
      </c>
    </row>
    <row r="79" spans="1:10" ht="12" customHeight="1">
      <c r="A79" s="22" t="s">
        <v>170</v>
      </c>
      <c r="B79" s="36">
        <v>19954</v>
      </c>
      <c r="C79" s="48">
        <v>1647</v>
      </c>
      <c r="D79" s="49">
        <v>260</v>
      </c>
      <c r="E79" s="48">
        <v>160</v>
      </c>
      <c r="F79" s="35">
        <v>52</v>
      </c>
      <c r="G79" s="35">
        <v>80</v>
      </c>
      <c r="H79" s="35">
        <v>1024</v>
      </c>
      <c r="I79" s="49">
        <v>1316</v>
      </c>
      <c r="J79" s="36">
        <v>16731</v>
      </c>
    </row>
    <row r="80" spans="1:10" ht="12" customHeight="1">
      <c r="A80" s="23" t="s">
        <v>171</v>
      </c>
      <c r="B80" s="37">
        <v>52835</v>
      </c>
      <c r="C80" s="50">
        <v>10588</v>
      </c>
      <c r="D80" s="51">
        <v>634</v>
      </c>
      <c r="E80" s="50">
        <v>689</v>
      </c>
      <c r="F80" s="18">
        <v>1809</v>
      </c>
      <c r="G80" s="18">
        <v>2635</v>
      </c>
      <c r="H80" s="18">
        <v>1614</v>
      </c>
      <c r="I80" s="51">
        <v>6747</v>
      </c>
      <c r="J80" s="37">
        <v>34866</v>
      </c>
    </row>
    <row r="81" spans="1:10" ht="12" customHeight="1">
      <c r="A81" s="22" t="s">
        <v>172</v>
      </c>
      <c r="B81" s="36">
        <v>91720</v>
      </c>
      <c r="C81" s="48">
        <v>18214</v>
      </c>
      <c r="D81" s="49">
        <v>1082</v>
      </c>
      <c r="E81" s="48">
        <v>1276</v>
      </c>
      <c r="F81" s="35">
        <v>4285</v>
      </c>
      <c r="G81" s="35">
        <v>6128</v>
      </c>
      <c r="H81" s="35">
        <v>2708</v>
      </c>
      <c r="I81" s="49">
        <v>14397</v>
      </c>
      <c r="J81" s="36">
        <v>58027</v>
      </c>
    </row>
    <row r="82" spans="1:10" ht="12" customHeight="1">
      <c r="A82" s="23" t="s">
        <v>173</v>
      </c>
      <c r="B82" s="37">
        <v>30102</v>
      </c>
      <c r="C82" s="50">
        <v>6222</v>
      </c>
      <c r="D82" s="51">
        <v>380</v>
      </c>
      <c r="E82" s="50">
        <v>701</v>
      </c>
      <c r="F82" s="18">
        <v>640</v>
      </c>
      <c r="G82" s="18">
        <v>1146</v>
      </c>
      <c r="H82" s="18">
        <v>1075</v>
      </c>
      <c r="I82" s="51">
        <v>3562</v>
      </c>
      <c r="J82" s="37">
        <v>19938</v>
      </c>
    </row>
    <row r="83" spans="1:10" ht="12" customHeight="1">
      <c r="A83" s="22" t="s">
        <v>174</v>
      </c>
      <c r="B83" s="36">
        <v>84205</v>
      </c>
      <c r="C83" s="48">
        <v>10458</v>
      </c>
      <c r="D83" s="49">
        <v>957</v>
      </c>
      <c r="E83" s="48">
        <v>2052</v>
      </c>
      <c r="F83" s="35">
        <v>1442</v>
      </c>
      <c r="G83" s="35">
        <v>2521</v>
      </c>
      <c r="H83" s="35">
        <v>2675</v>
      </c>
      <c r="I83" s="49">
        <v>8690</v>
      </c>
      <c r="J83" s="36">
        <v>64100</v>
      </c>
    </row>
    <row r="84" spans="1:10" ht="12" customHeight="1">
      <c r="A84" s="23" t="s">
        <v>87</v>
      </c>
      <c r="B84" s="37">
        <v>38828</v>
      </c>
      <c r="C84" s="50">
        <v>11629</v>
      </c>
      <c r="D84" s="51">
        <v>439</v>
      </c>
      <c r="E84" s="50">
        <v>404</v>
      </c>
      <c r="F84" s="18">
        <v>1675</v>
      </c>
      <c r="G84" s="18">
        <v>5018</v>
      </c>
      <c r="H84" s="18">
        <v>723</v>
      </c>
      <c r="I84" s="51">
        <v>7820</v>
      </c>
      <c r="J84" s="37">
        <v>18940</v>
      </c>
    </row>
    <row r="85" spans="1:10" ht="12" customHeight="1">
      <c r="A85" s="22" t="s">
        <v>175</v>
      </c>
      <c r="B85" s="36">
        <v>31365</v>
      </c>
      <c r="C85" s="48">
        <v>5224</v>
      </c>
      <c r="D85" s="49">
        <v>332</v>
      </c>
      <c r="E85" s="48">
        <v>154</v>
      </c>
      <c r="F85" s="35">
        <v>65</v>
      </c>
      <c r="G85" s="35">
        <v>1062</v>
      </c>
      <c r="H85" s="35">
        <v>716</v>
      </c>
      <c r="I85" s="49">
        <v>1997</v>
      </c>
      <c r="J85" s="36">
        <v>23812</v>
      </c>
    </row>
    <row r="86" spans="1:10" ht="12" customHeight="1">
      <c r="A86" s="23" t="s">
        <v>176</v>
      </c>
      <c r="B86" s="37">
        <v>31103</v>
      </c>
      <c r="C86" s="50">
        <v>4156</v>
      </c>
      <c r="D86" s="51">
        <v>306</v>
      </c>
      <c r="E86" s="50">
        <v>492</v>
      </c>
      <c r="F86" s="18">
        <v>81</v>
      </c>
      <c r="G86" s="18">
        <v>1</v>
      </c>
      <c r="H86" s="18">
        <v>789</v>
      </c>
      <c r="I86" s="51">
        <v>1363</v>
      </c>
      <c r="J86" s="37">
        <v>25278</v>
      </c>
    </row>
    <row r="87" spans="1:10" ht="12" customHeight="1">
      <c r="A87" s="22" t="s">
        <v>177</v>
      </c>
      <c r="B87" s="36">
        <v>151374</v>
      </c>
      <c r="C87" s="48">
        <v>18547</v>
      </c>
      <c r="D87" s="49">
        <v>1797</v>
      </c>
      <c r="E87" s="48">
        <v>3732</v>
      </c>
      <c r="F87" s="35">
        <v>927</v>
      </c>
      <c r="G87" s="35">
        <v>1988</v>
      </c>
      <c r="H87" s="35">
        <v>5050</v>
      </c>
      <c r="I87" s="49">
        <v>11697</v>
      </c>
      <c r="J87" s="36">
        <v>119333</v>
      </c>
    </row>
    <row r="88" spans="1:10" ht="12" customHeight="1">
      <c r="A88" s="23" t="s">
        <v>178</v>
      </c>
      <c r="B88" s="37">
        <v>215306</v>
      </c>
      <c r="C88" s="50">
        <v>41660</v>
      </c>
      <c r="D88" s="51">
        <v>2663</v>
      </c>
      <c r="E88" s="50">
        <v>2762</v>
      </c>
      <c r="F88" s="18">
        <v>5510</v>
      </c>
      <c r="G88" s="18">
        <v>15585</v>
      </c>
      <c r="H88" s="18">
        <v>5550</v>
      </c>
      <c r="I88" s="51">
        <v>29407</v>
      </c>
      <c r="J88" s="37">
        <v>141576</v>
      </c>
    </row>
    <row r="89" spans="1:10" ht="12" customHeight="1">
      <c r="A89" s="22" t="s">
        <v>179</v>
      </c>
      <c r="B89" s="36">
        <v>67019</v>
      </c>
      <c r="C89" s="48">
        <v>12604</v>
      </c>
      <c r="D89" s="49">
        <v>111</v>
      </c>
      <c r="E89" s="48">
        <v>339</v>
      </c>
      <c r="F89" s="35">
        <v>181</v>
      </c>
      <c r="G89" s="35">
        <v>791</v>
      </c>
      <c r="H89" s="35">
        <v>1710</v>
      </c>
      <c r="I89" s="49">
        <v>3021</v>
      </c>
      <c r="J89" s="36">
        <v>51283</v>
      </c>
    </row>
    <row r="90" spans="1:10" ht="12" customHeight="1">
      <c r="A90" s="23" t="s">
        <v>94</v>
      </c>
      <c r="B90" s="37">
        <v>122904</v>
      </c>
      <c r="C90" s="50">
        <v>17686</v>
      </c>
      <c r="D90" s="51">
        <v>820</v>
      </c>
      <c r="E90" s="50">
        <v>2306</v>
      </c>
      <c r="F90" s="18">
        <v>1245</v>
      </c>
      <c r="G90" s="18">
        <v>885</v>
      </c>
      <c r="H90" s="18">
        <v>3642</v>
      </c>
      <c r="I90" s="51">
        <v>8078</v>
      </c>
      <c r="J90" s="37">
        <v>96320</v>
      </c>
    </row>
    <row r="91" spans="1:10" ht="12" customHeight="1">
      <c r="A91" s="22" t="s">
        <v>180</v>
      </c>
      <c r="B91" s="36">
        <v>66306</v>
      </c>
      <c r="C91" s="48">
        <v>7862</v>
      </c>
      <c r="D91" s="49">
        <v>512</v>
      </c>
      <c r="E91" s="48">
        <v>398</v>
      </c>
      <c r="F91" s="35">
        <v>2376</v>
      </c>
      <c r="G91" s="35">
        <v>2238</v>
      </c>
      <c r="H91" s="35">
        <v>1070</v>
      </c>
      <c r="I91" s="49">
        <v>6082</v>
      </c>
      <c r="J91" s="36">
        <v>51850</v>
      </c>
    </row>
    <row r="92" spans="1:10" ht="12" customHeight="1">
      <c r="A92" s="23" t="s">
        <v>181</v>
      </c>
      <c r="B92" s="37">
        <v>70300</v>
      </c>
      <c r="C92" s="50">
        <v>24279</v>
      </c>
      <c r="D92" s="51">
        <v>594</v>
      </c>
      <c r="E92" s="50">
        <v>214</v>
      </c>
      <c r="F92" s="18">
        <v>724</v>
      </c>
      <c r="G92" s="18">
        <v>5144</v>
      </c>
      <c r="H92" s="18">
        <v>1022</v>
      </c>
      <c r="I92" s="51">
        <v>7104</v>
      </c>
      <c r="J92" s="37">
        <v>38323</v>
      </c>
    </row>
    <row r="93" spans="1:10" ht="12" customHeight="1">
      <c r="A93" s="22" t="s">
        <v>182</v>
      </c>
      <c r="B93" s="36">
        <v>76139</v>
      </c>
      <c r="C93" s="48">
        <v>29348</v>
      </c>
      <c r="D93" s="49">
        <v>583</v>
      </c>
      <c r="E93" s="48">
        <v>1256</v>
      </c>
      <c r="F93" s="35">
        <v>1229</v>
      </c>
      <c r="G93" s="35">
        <v>7153</v>
      </c>
      <c r="H93" s="35">
        <v>1166</v>
      </c>
      <c r="I93" s="49">
        <v>10804</v>
      </c>
      <c r="J93" s="36">
        <v>35404</v>
      </c>
    </row>
    <row r="94" spans="1:10" ht="12" customHeight="1">
      <c r="A94" s="21" t="s">
        <v>238</v>
      </c>
      <c r="B94" s="80">
        <f>SUM(B95:B97)</f>
        <v>622077</v>
      </c>
      <c r="C94" s="81">
        <f t="shared" ref="C94:J94" si="3">SUM(C95:C97)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31402</v>
      </c>
      <c r="I94" s="82">
        <f t="shared" si="3"/>
        <v>31402</v>
      </c>
      <c r="J94" s="80">
        <f t="shared" si="3"/>
        <v>590675</v>
      </c>
    </row>
    <row r="95" spans="1:10" ht="12" customHeight="1">
      <c r="A95" s="23" t="s">
        <v>186</v>
      </c>
      <c r="B95" s="37">
        <v>332936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17494</v>
      </c>
      <c r="I95" s="51">
        <v>17494</v>
      </c>
      <c r="J95" s="37">
        <v>315442</v>
      </c>
    </row>
    <row r="96" spans="1:10" ht="12" customHeight="1">
      <c r="A96" s="22" t="s">
        <v>187</v>
      </c>
      <c r="B96" s="36">
        <v>165974</v>
      </c>
      <c r="C96" s="48">
        <v>0</v>
      </c>
      <c r="D96" s="49">
        <v>0</v>
      </c>
      <c r="E96" s="48">
        <v>0</v>
      </c>
      <c r="F96" s="35">
        <v>0</v>
      </c>
      <c r="G96" s="35">
        <v>0</v>
      </c>
      <c r="H96" s="35">
        <v>9406</v>
      </c>
      <c r="I96" s="49">
        <v>9406</v>
      </c>
      <c r="J96" s="36">
        <v>156568</v>
      </c>
    </row>
    <row r="97" spans="1:10" ht="12" customHeight="1">
      <c r="A97" s="23" t="s">
        <v>188</v>
      </c>
      <c r="B97" s="37">
        <v>123167</v>
      </c>
      <c r="C97" s="50">
        <v>0</v>
      </c>
      <c r="D97" s="51">
        <v>0</v>
      </c>
      <c r="E97" s="50">
        <v>0</v>
      </c>
      <c r="F97" s="18">
        <v>0</v>
      </c>
      <c r="G97" s="18">
        <v>0</v>
      </c>
      <c r="H97" s="18">
        <v>4502</v>
      </c>
      <c r="I97" s="51">
        <v>4502</v>
      </c>
      <c r="J97" s="37">
        <v>118665</v>
      </c>
    </row>
    <row r="98" spans="1:10" ht="12" customHeight="1">
      <c r="A98" s="24" t="s">
        <v>239</v>
      </c>
      <c r="B98" s="68">
        <f t="shared" ref="B98:J98" si="4">SUM(B99,B109,B123,B137)</f>
        <v>4307512</v>
      </c>
      <c r="C98" s="69">
        <f t="shared" si="4"/>
        <v>-705030</v>
      </c>
      <c r="D98" s="70">
        <f t="shared" si="4"/>
        <v>-59440</v>
      </c>
      <c r="E98" s="69">
        <f t="shared" si="4"/>
        <v>22</v>
      </c>
      <c r="F98" s="71">
        <f t="shared" si="4"/>
        <v>0</v>
      </c>
      <c r="G98" s="71">
        <f t="shared" si="4"/>
        <v>84260</v>
      </c>
      <c r="H98" s="71">
        <f t="shared" si="4"/>
        <v>157424</v>
      </c>
      <c r="I98" s="70">
        <f t="shared" si="4"/>
        <v>241706</v>
      </c>
      <c r="J98" s="68">
        <f t="shared" si="4"/>
        <v>4830276</v>
      </c>
    </row>
    <row r="99" spans="1:10" ht="12" customHeight="1">
      <c r="A99" s="25" t="s">
        <v>229</v>
      </c>
      <c r="B99" s="80">
        <f>SUM(B101:B108)</f>
        <v>1382679</v>
      </c>
      <c r="C99" s="81">
        <f>SUM(C101:C108)</f>
        <v>-717744</v>
      </c>
      <c r="D99" s="82">
        <f t="shared" ref="D99:J99" si="5">SUM(D101:D108)</f>
        <v>0</v>
      </c>
      <c r="E99" s="81">
        <f t="shared" si="5"/>
        <v>0</v>
      </c>
      <c r="F99" s="83">
        <f t="shared" si="5"/>
        <v>0</v>
      </c>
      <c r="G99" s="83">
        <f t="shared" si="5"/>
        <v>0</v>
      </c>
      <c r="H99" s="83">
        <f t="shared" si="5"/>
        <v>2714</v>
      </c>
      <c r="I99" s="82">
        <f t="shared" si="5"/>
        <v>2714</v>
      </c>
      <c r="J99" s="80">
        <f t="shared" si="5"/>
        <v>2097709</v>
      </c>
    </row>
    <row r="100" spans="1:10" ht="12" customHeight="1">
      <c r="A100" s="26" t="s">
        <v>226</v>
      </c>
      <c r="B100" s="84">
        <f>B99/B$98</f>
        <v>0.32099248939991343</v>
      </c>
      <c r="C100" s="85">
        <f>C99/C$98</f>
        <v>1.0180332751797796</v>
      </c>
      <c r="D100" s="86">
        <f>D99/D$98</f>
        <v>0</v>
      </c>
      <c r="E100" s="85">
        <f>E99/E$98</f>
        <v>0</v>
      </c>
      <c r="F100" s="87">
        <v>0</v>
      </c>
      <c r="G100" s="87">
        <f>G99/G$98</f>
        <v>0</v>
      </c>
      <c r="H100" s="87">
        <f>H99/H$98</f>
        <v>1.7240065047260899E-2</v>
      </c>
      <c r="I100" s="86">
        <f>I99/I$98</f>
        <v>1.1228517289599761E-2</v>
      </c>
      <c r="J100" s="84">
        <f>J99/J$98</f>
        <v>0.43428346537547752</v>
      </c>
    </row>
    <row r="101" spans="1:10" ht="12" customHeight="1">
      <c r="A101" s="27" t="s">
        <v>189</v>
      </c>
      <c r="B101" s="36">
        <v>56189</v>
      </c>
      <c r="C101" s="48">
        <v>-78287</v>
      </c>
      <c r="D101" s="49">
        <v>0</v>
      </c>
      <c r="E101" s="48">
        <v>0</v>
      </c>
      <c r="F101" s="35">
        <v>0</v>
      </c>
      <c r="G101" s="35">
        <v>0</v>
      </c>
      <c r="H101" s="35">
        <v>1244</v>
      </c>
      <c r="I101" s="49">
        <v>1244</v>
      </c>
      <c r="J101" s="36">
        <v>133232</v>
      </c>
    </row>
    <row r="102" spans="1:10" ht="12" customHeight="1">
      <c r="A102" s="28" t="s">
        <v>190</v>
      </c>
      <c r="B102" s="37">
        <v>35531</v>
      </c>
      <c r="C102" s="50">
        <v>-639457</v>
      </c>
      <c r="D102" s="51">
        <v>0</v>
      </c>
      <c r="E102" s="50">
        <v>0</v>
      </c>
      <c r="F102" s="18">
        <v>0</v>
      </c>
      <c r="G102" s="18">
        <v>0</v>
      </c>
      <c r="H102" s="18">
        <v>547</v>
      </c>
      <c r="I102" s="51">
        <v>547</v>
      </c>
      <c r="J102" s="37">
        <v>674441</v>
      </c>
    </row>
    <row r="103" spans="1:10" ht="12" customHeight="1">
      <c r="A103" s="27" t="s">
        <v>204</v>
      </c>
      <c r="B103" s="36">
        <v>152556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923</v>
      </c>
      <c r="I103" s="49">
        <v>923</v>
      </c>
      <c r="J103" s="36">
        <v>151633</v>
      </c>
    </row>
    <row r="104" spans="1:10" ht="12" customHeight="1">
      <c r="A104" s="28" t="s">
        <v>105</v>
      </c>
      <c r="B104" s="37">
        <v>287350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287350</v>
      </c>
    </row>
    <row r="105" spans="1:10" ht="12" customHeight="1">
      <c r="A105" s="27" t="s">
        <v>213</v>
      </c>
      <c r="B105" s="36">
        <v>526359</v>
      </c>
      <c r="C105" s="48">
        <v>0</v>
      </c>
      <c r="D105" s="49">
        <v>0</v>
      </c>
      <c r="E105" s="48">
        <v>0</v>
      </c>
      <c r="F105" s="35">
        <v>0</v>
      </c>
      <c r="G105" s="35">
        <v>0</v>
      </c>
      <c r="H105" s="35">
        <v>0</v>
      </c>
      <c r="I105" s="49">
        <v>0</v>
      </c>
      <c r="J105" s="36">
        <v>526359</v>
      </c>
    </row>
    <row r="106" spans="1:10" ht="12" customHeight="1">
      <c r="A106" s="28" t="s">
        <v>214</v>
      </c>
      <c r="B106" s="37">
        <v>11474</v>
      </c>
      <c r="C106" s="50">
        <v>0</v>
      </c>
      <c r="D106" s="51">
        <v>0</v>
      </c>
      <c r="E106" s="50">
        <v>0</v>
      </c>
      <c r="F106" s="18">
        <v>0</v>
      </c>
      <c r="G106" s="18">
        <v>0</v>
      </c>
      <c r="H106" s="18">
        <v>0</v>
      </c>
      <c r="I106" s="51">
        <v>0</v>
      </c>
      <c r="J106" s="37">
        <v>11474</v>
      </c>
    </row>
    <row r="107" spans="1:10" ht="12" customHeight="1">
      <c r="A107" s="27" t="s">
        <v>114</v>
      </c>
      <c r="B107" s="36">
        <v>192730</v>
      </c>
      <c r="C107" s="48">
        <v>0</v>
      </c>
      <c r="D107" s="49">
        <v>0</v>
      </c>
      <c r="E107" s="48">
        <v>0</v>
      </c>
      <c r="F107" s="35">
        <v>0</v>
      </c>
      <c r="G107" s="35">
        <v>0</v>
      </c>
      <c r="H107" s="35">
        <v>0</v>
      </c>
      <c r="I107" s="49">
        <v>0</v>
      </c>
      <c r="J107" s="36">
        <v>192730</v>
      </c>
    </row>
    <row r="108" spans="1:10" ht="12" customHeight="1">
      <c r="A108" s="28" t="s">
        <v>115</v>
      </c>
      <c r="B108" s="37">
        <v>120490</v>
      </c>
      <c r="C108" s="50">
        <v>0</v>
      </c>
      <c r="D108" s="51">
        <v>0</v>
      </c>
      <c r="E108" s="50">
        <v>0</v>
      </c>
      <c r="F108" s="18">
        <v>0</v>
      </c>
      <c r="G108" s="18">
        <v>0</v>
      </c>
      <c r="H108" s="18">
        <v>0</v>
      </c>
      <c r="I108" s="51">
        <v>0</v>
      </c>
      <c r="J108" s="37">
        <v>120490</v>
      </c>
    </row>
    <row r="109" spans="1:10" ht="12" customHeight="1">
      <c r="A109" s="25" t="s">
        <v>228</v>
      </c>
      <c r="B109" s="38">
        <f t="shared" ref="B109:J109" si="6">SUM(B111:B122)</f>
        <v>691768</v>
      </c>
      <c r="C109" s="52">
        <f t="shared" si="6"/>
        <v>1840</v>
      </c>
      <c r="D109" s="53">
        <f t="shared" si="6"/>
        <v>-59495</v>
      </c>
      <c r="E109" s="52">
        <f t="shared" si="6"/>
        <v>0</v>
      </c>
      <c r="F109" s="32">
        <f t="shared" si="6"/>
        <v>0</v>
      </c>
      <c r="G109" s="32">
        <f t="shared" si="6"/>
        <v>9603</v>
      </c>
      <c r="H109" s="32">
        <f t="shared" si="6"/>
        <v>30192</v>
      </c>
      <c r="I109" s="53">
        <f t="shared" si="6"/>
        <v>39795</v>
      </c>
      <c r="J109" s="38">
        <f t="shared" si="6"/>
        <v>709628</v>
      </c>
    </row>
    <row r="110" spans="1:10" ht="12" customHeight="1">
      <c r="A110" s="26" t="s">
        <v>226</v>
      </c>
      <c r="B110" s="84">
        <f>B109/B$98</f>
        <v>0.16059572207808126</v>
      </c>
      <c r="C110" s="85">
        <f>C109/C$98</f>
        <v>-2.6098180219281449E-3</v>
      </c>
      <c r="D110" s="86">
        <f>D109/D$98</f>
        <v>1.0009253028263796</v>
      </c>
      <c r="E110" s="85">
        <f>E109/E$98</f>
        <v>0</v>
      </c>
      <c r="F110" s="87">
        <v>0</v>
      </c>
      <c r="G110" s="87">
        <f>G109/G$98</f>
        <v>0.11396866840731071</v>
      </c>
      <c r="H110" s="87">
        <f>H109/H$98</f>
        <v>0.19178778331131213</v>
      </c>
      <c r="I110" s="86">
        <f>I109/I$98</f>
        <v>0.16464216858497513</v>
      </c>
      <c r="J110" s="84">
        <f>J109/J$98</f>
        <v>0.1469125159721722</v>
      </c>
    </row>
    <row r="111" spans="1:10" ht="12" customHeight="1">
      <c r="A111" s="27" t="s">
        <v>191</v>
      </c>
      <c r="B111" s="36">
        <v>120632</v>
      </c>
      <c r="C111" s="48">
        <v>0</v>
      </c>
      <c r="D111" s="49">
        <v>-57942</v>
      </c>
      <c r="E111" s="48">
        <v>0</v>
      </c>
      <c r="F111" s="35">
        <v>0</v>
      </c>
      <c r="G111" s="35">
        <v>1596</v>
      </c>
      <c r="H111" s="35">
        <v>4582</v>
      </c>
      <c r="I111" s="49">
        <v>6178</v>
      </c>
      <c r="J111" s="36">
        <v>172396</v>
      </c>
    </row>
    <row r="112" spans="1:10" ht="12" customHeight="1">
      <c r="A112" s="28" t="s">
        <v>192</v>
      </c>
      <c r="B112" s="37">
        <v>86604</v>
      </c>
      <c r="C112" s="50">
        <v>0</v>
      </c>
      <c r="D112" s="51">
        <v>0</v>
      </c>
      <c r="E112" s="50">
        <v>0</v>
      </c>
      <c r="F112" s="18">
        <v>0</v>
      </c>
      <c r="G112" s="18">
        <v>7411</v>
      </c>
      <c r="H112" s="18">
        <v>893</v>
      </c>
      <c r="I112" s="51">
        <v>8304</v>
      </c>
      <c r="J112" s="37">
        <v>78300</v>
      </c>
    </row>
    <row r="113" spans="1:10" ht="12" customHeight="1">
      <c r="A113" s="27" t="s">
        <v>193</v>
      </c>
      <c r="B113" s="36">
        <v>19428</v>
      </c>
      <c r="C113" s="48">
        <v>0</v>
      </c>
      <c r="D113" s="49">
        <v>-1553</v>
      </c>
      <c r="E113" s="48">
        <v>0</v>
      </c>
      <c r="F113" s="35">
        <v>0</v>
      </c>
      <c r="G113" s="35">
        <v>167</v>
      </c>
      <c r="H113" s="35">
        <v>3116</v>
      </c>
      <c r="I113" s="49">
        <v>3283</v>
      </c>
      <c r="J113" s="36">
        <v>17698</v>
      </c>
    </row>
    <row r="114" spans="1:10" ht="12" customHeight="1">
      <c r="A114" s="28" t="s">
        <v>194</v>
      </c>
      <c r="B114" s="37">
        <v>38573</v>
      </c>
      <c r="C114" s="50">
        <v>0</v>
      </c>
      <c r="D114" s="51">
        <v>0</v>
      </c>
      <c r="E114" s="50">
        <v>0</v>
      </c>
      <c r="F114" s="18">
        <v>0</v>
      </c>
      <c r="G114" s="18">
        <v>268</v>
      </c>
      <c r="H114" s="18">
        <v>1357</v>
      </c>
      <c r="I114" s="51">
        <v>1625</v>
      </c>
      <c r="J114" s="37">
        <v>36948</v>
      </c>
    </row>
    <row r="115" spans="1:10" ht="12" customHeight="1">
      <c r="A115" s="27" t="s">
        <v>195</v>
      </c>
      <c r="B115" s="36">
        <v>80209</v>
      </c>
      <c r="C115" s="48">
        <v>0</v>
      </c>
      <c r="D115" s="49">
        <v>0</v>
      </c>
      <c r="E115" s="48">
        <v>0</v>
      </c>
      <c r="F115" s="35">
        <v>0</v>
      </c>
      <c r="G115" s="35">
        <v>0</v>
      </c>
      <c r="H115" s="35">
        <v>4553</v>
      </c>
      <c r="I115" s="49">
        <v>4553</v>
      </c>
      <c r="J115" s="36">
        <v>75656</v>
      </c>
    </row>
    <row r="116" spans="1:10" ht="12" customHeight="1">
      <c r="A116" s="28" t="s">
        <v>196</v>
      </c>
      <c r="B116" s="37">
        <v>18988</v>
      </c>
      <c r="C116" s="50">
        <v>0</v>
      </c>
      <c r="D116" s="51">
        <v>0</v>
      </c>
      <c r="E116" s="50">
        <v>0</v>
      </c>
      <c r="F116" s="18">
        <v>0</v>
      </c>
      <c r="G116" s="18">
        <v>0</v>
      </c>
      <c r="H116" s="18">
        <v>1302</v>
      </c>
      <c r="I116" s="51">
        <v>1302</v>
      </c>
      <c r="J116" s="37">
        <v>17686</v>
      </c>
    </row>
    <row r="117" spans="1:10" ht="12" customHeight="1">
      <c r="A117" s="27" t="s">
        <v>185</v>
      </c>
      <c r="B117" s="36">
        <v>56299</v>
      </c>
      <c r="C117" s="48">
        <v>1840</v>
      </c>
      <c r="D117" s="49">
        <v>0</v>
      </c>
      <c r="E117" s="48">
        <v>0</v>
      </c>
      <c r="F117" s="35">
        <v>0</v>
      </c>
      <c r="G117" s="35">
        <v>161</v>
      </c>
      <c r="H117" s="35">
        <v>2503</v>
      </c>
      <c r="I117" s="49">
        <v>2664</v>
      </c>
      <c r="J117" s="36">
        <v>51795</v>
      </c>
    </row>
    <row r="118" spans="1:10" ht="12" customHeight="1">
      <c r="A118" s="28" t="s">
        <v>197</v>
      </c>
      <c r="B118" s="37">
        <v>34843</v>
      </c>
      <c r="C118" s="50">
        <v>0</v>
      </c>
      <c r="D118" s="51">
        <v>0</v>
      </c>
      <c r="E118" s="50">
        <v>0</v>
      </c>
      <c r="F118" s="18">
        <v>0</v>
      </c>
      <c r="G118" s="18">
        <v>0</v>
      </c>
      <c r="H118" s="18">
        <v>2639</v>
      </c>
      <c r="I118" s="51">
        <v>2639</v>
      </c>
      <c r="J118" s="37">
        <v>32204</v>
      </c>
    </row>
    <row r="119" spans="1:10" ht="12" customHeight="1">
      <c r="A119" s="27" t="s">
        <v>211</v>
      </c>
      <c r="B119" s="36">
        <v>108700</v>
      </c>
      <c r="C119" s="48">
        <v>0</v>
      </c>
      <c r="D119" s="49">
        <v>0</v>
      </c>
      <c r="E119" s="48">
        <v>0</v>
      </c>
      <c r="F119" s="35">
        <v>0</v>
      </c>
      <c r="G119" s="35">
        <v>0</v>
      </c>
      <c r="H119" s="35">
        <v>6870</v>
      </c>
      <c r="I119" s="49">
        <v>6870</v>
      </c>
      <c r="J119" s="36">
        <v>101830</v>
      </c>
    </row>
    <row r="120" spans="1:10" ht="12" customHeight="1">
      <c r="A120" s="28" t="s">
        <v>218</v>
      </c>
      <c r="B120" s="37">
        <v>75189</v>
      </c>
      <c r="C120" s="50">
        <v>0</v>
      </c>
      <c r="D120" s="51">
        <v>0</v>
      </c>
      <c r="E120" s="50">
        <v>0</v>
      </c>
      <c r="F120" s="18">
        <v>0</v>
      </c>
      <c r="G120" s="18">
        <v>0</v>
      </c>
      <c r="H120" s="18">
        <v>0</v>
      </c>
      <c r="I120" s="51">
        <v>0</v>
      </c>
      <c r="J120" s="37">
        <v>75189</v>
      </c>
    </row>
    <row r="121" spans="1:10" ht="12" customHeight="1">
      <c r="A121" s="27" t="s">
        <v>212</v>
      </c>
      <c r="B121" s="36">
        <v>28218</v>
      </c>
      <c r="C121" s="48">
        <v>0</v>
      </c>
      <c r="D121" s="49">
        <v>0</v>
      </c>
      <c r="E121" s="48">
        <v>0</v>
      </c>
      <c r="F121" s="35">
        <v>0</v>
      </c>
      <c r="G121" s="35">
        <v>0</v>
      </c>
      <c r="H121" s="35">
        <v>1273</v>
      </c>
      <c r="I121" s="49">
        <v>1273</v>
      </c>
      <c r="J121" s="36">
        <v>26945</v>
      </c>
    </row>
    <row r="122" spans="1:10" ht="12" customHeight="1">
      <c r="A122" s="27" t="s">
        <v>219</v>
      </c>
      <c r="B122" s="36">
        <v>24085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1104</v>
      </c>
      <c r="I122" s="49">
        <v>1104</v>
      </c>
      <c r="J122" s="36">
        <v>22981</v>
      </c>
    </row>
    <row r="123" spans="1:10" ht="12" customHeight="1">
      <c r="A123" s="25" t="s">
        <v>227</v>
      </c>
      <c r="B123" s="80">
        <f t="shared" ref="B123:J123" si="7">SUM(B125:B136)</f>
        <v>1610688</v>
      </c>
      <c r="C123" s="81">
        <f t="shared" si="7"/>
        <v>10874</v>
      </c>
      <c r="D123" s="82">
        <f t="shared" si="7"/>
        <v>55</v>
      </c>
      <c r="E123" s="81">
        <f t="shared" si="7"/>
        <v>18</v>
      </c>
      <c r="F123" s="83">
        <f t="shared" si="7"/>
        <v>0</v>
      </c>
      <c r="G123" s="83">
        <f t="shared" si="7"/>
        <v>58296</v>
      </c>
      <c r="H123" s="83">
        <f t="shared" si="7"/>
        <v>109100</v>
      </c>
      <c r="I123" s="82">
        <f t="shared" si="7"/>
        <v>167414</v>
      </c>
      <c r="J123" s="80">
        <f t="shared" si="7"/>
        <v>1432345</v>
      </c>
    </row>
    <row r="124" spans="1:10" ht="12" customHeight="1">
      <c r="A124" s="26" t="s">
        <v>226</v>
      </c>
      <c r="B124" s="84">
        <f>B123/B$98</f>
        <v>0.3739253657331657</v>
      </c>
      <c r="C124" s="85">
        <f>C123/C$98</f>
        <v>-1.5423457157851438E-2</v>
      </c>
      <c r="D124" s="86">
        <f>D123/D$98</f>
        <v>-9.253028263795424E-4</v>
      </c>
      <c r="E124" s="85">
        <f>E123/E$98</f>
        <v>0.81818181818181823</v>
      </c>
      <c r="F124" s="87">
        <v>0</v>
      </c>
      <c r="G124" s="87">
        <f>G123/G$98</f>
        <v>0.69185853311179679</v>
      </c>
      <c r="H124" s="87">
        <f>H123/H$98</f>
        <v>0.69303282853948567</v>
      </c>
      <c r="I124" s="86">
        <f>I123/I$98</f>
        <v>0.69263485391343205</v>
      </c>
      <c r="J124" s="84">
        <f>J123/J$98</f>
        <v>0.29653481498779782</v>
      </c>
    </row>
    <row r="125" spans="1:10" ht="12" customHeight="1">
      <c r="A125" s="27" t="s">
        <v>199</v>
      </c>
      <c r="B125" s="36">
        <v>33407</v>
      </c>
      <c r="C125" s="48">
        <v>9610</v>
      </c>
      <c r="D125" s="49">
        <v>55</v>
      </c>
      <c r="E125" s="48">
        <v>4</v>
      </c>
      <c r="F125" s="35">
        <v>0</v>
      </c>
      <c r="G125" s="35">
        <v>0</v>
      </c>
      <c r="H125" s="35">
        <v>847</v>
      </c>
      <c r="I125" s="49">
        <v>851</v>
      </c>
      <c r="J125" s="36">
        <v>22891</v>
      </c>
    </row>
    <row r="126" spans="1:10" ht="12" customHeight="1">
      <c r="A126" s="28" t="s">
        <v>200</v>
      </c>
      <c r="B126" s="37">
        <v>38426</v>
      </c>
      <c r="C126" s="50">
        <v>0</v>
      </c>
      <c r="D126" s="51">
        <v>0</v>
      </c>
      <c r="E126" s="50">
        <v>14</v>
      </c>
      <c r="F126" s="18">
        <v>0</v>
      </c>
      <c r="G126" s="18">
        <v>0</v>
      </c>
      <c r="H126" s="18">
        <v>1542</v>
      </c>
      <c r="I126" s="51">
        <v>1556</v>
      </c>
      <c r="J126" s="37">
        <v>36870</v>
      </c>
    </row>
    <row r="127" spans="1:10" ht="12" customHeight="1">
      <c r="A127" s="27" t="s">
        <v>201</v>
      </c>
      <c r="B127" s="36">
        <v>195016</v>
      </c>
      <c r="C127" s="48">
        <v>0</v>
      </c>
      <c r="D127" s="49">
        <v>0</v>
      </c>
      <c r="E127" s="48">
        <v>0</v>
      </c>
      <c r="F127" s="35">
        <v>0</v>
      </c>
      <c r="G127" s="35">
        <v>31838</v>
      </c>
      <c r="H127" s="35">
        <v>6855</v>
      </c>
      <c r="I127" s="49">
        <v>38693</v>
      </c>
      <c r="J127" s="36">
        <v>156323</v>
      </c>
    </row>
    <row r="128" spans="1:10" ht="12" customHeight="1">
      <c r="A128" s="28" t="s">
        <v>202</v>
      </c>
      <c r="B128" s="37">
        <v>104579</v>
      </c>
      <c r="C128" s="50">
        <v>161</v>
      </c>
      <c r="D128" s="51">
        <v>0</v>
      </c>
      <c r="E128" s="50">
        <v>0</v>
      </c>
      <c r="F128" s="18">
        <v>0</v>
      </c>
      <c r="G128" s="18">
        <v>0</v>
      </c>
      <c r="H128" s="18">
        <v>4640</v>
      </c>
      <c r="I128" s="51">
        <v>4640</v>
      </c>
      <c r="J128" s="37">
        <v>99778</v>
      </c>
    </row>
    <row r="129" spans="1:10" ht="12" customHeight="1">
      <c r="A129" s="27" t="s">
        <v>205</v>
      </c>
      <c r="B129" s="36">
        <v>157559</v>
      </c>
      <c r="C129" s="48">
        <v>0</v>
      </c>
      <c r="D129" s="49">
        <v>0</v>
      </c>
      <c r="E129" s="48">
        <v>0</v>
      </c>
      <c r="F129" s="35">
        <v>0</v>
      </c>
      <c r="G129" s="35">
        <v>0</v>
      </c>
      <c r="H129" s="35">
        <v>8141</v>
      </c>
      <c r="I129" s="49">
        <v>8141</v>
      </c>
      <c r="J129" s="36">
        <v>149418</v>
      </c>
    </row>
    <row r="130" spans="1:10" ht="12" customHeight="1">
      <c r="A130" s="28" t="s">
        <v>206</v>
      </c>
      <c r="B130" s="37">
        <v>44753</v>
      </c>
      <c r="C130" s="50">
        <v>0</v>
      </c>
      <c r="D130" s="51">
        <v>0</v>
      </c>
      <c r="E130" s="50">
        <v>0</v>
      </c>
      <c r="F130" s="18">
        <v>0</v>
      </c>
      <c r="G130" s="18">
        <v>0</v>
      </c>
      <c r="H130" s="18">
        <v>47</v>
      </c>
      <c r="I130" s="51">
        <v>47</v>
      </c>
      <c r="J130" s="37">
        <v>44706</v>
      </c>
    </row>
    <row r="131" spans="1:10" ht="12" customHeight="1">
      <c r="A131" s="27" t="s">
        <v>207</v>
      </c>
      <c r="B131" s="36">
        <v>72680</v>
      </c>
      <c r="C131" s="48">
        <v>0</v>
      </c>
      <c r="D131" s="49">
        <v>0</v>
      </c>
      <c r="E131" s="48">
        <v>0</v>
      </c>
      <c r="F131" s="35">
        <v>0</v>
      </c>
      <c r="G131" s="35">
        <v>0</v>
      </c>
      <c r="H131" s="35">
        <v>3683</v>
      </c>
      <c r="I131" s="49">
        <v>3683</v>
      </c>
      <c r="J131" s="36">
        <v>68997</v>
      </c>
    </row>
    <row r="132" spans="1:10" ht="12" customHeight="1">
      <c r="A132" s="27" t="s">
        <v>203</v>
      </c>
      <c r="B132" s="36">
        <v>486744</v>
      </c>
      <c r="C132" s="48">
        <v>0</v>
      </c>
      <c r="D132" s="49">
        <v>0</v>
      </c>
      <c r="E132" s="48">
        <v>0</v>
      </c>
      <c r="F132" s="35">
        <v>0</v>
      </c>
      <c r="G132" s="35">
        <v>0</v>
      </c>
      <c r="H132" s="35">
        <v>60102</v>
      </c>
      <c r="I132" s="49">
        <v>60102</v>
      </c>
      <c r="J132" s="36">
        <v>426642</v>
      </c>
    </row>
    <row r="133" spans="1:10" ht="12" customHeight="1">
      <c r="A133" s="28" t="s">
        <v>184</v>
      </c>
      <c r="B133" s="37">
        <v>220226</v>
      </c>
      <c r="C133" s="50">
        <v>1103</v>
      </c>
      <c r="D133" s="51">
        <v>0</v>
      </c>
      <c r="E133" s="50">
        <v>0</v>
      </c>
      <c r="F133" s="18">
        <v>0</v>
      </c>
      <c r="G133" s="18">
        <v>26458</v>
      </c>
      <c r="H133" s="18">
        <v>7205</v>
      </c>
      <c r="I133" s="51">
        <v>33663</v>
      </c>
      <c r="J133" s="37">
        <v>185460</v>
      </c>
    </row>
    <row r="134" spans="1:10" ht="12" customHeight="1">
      <c r="A134" s="28" t="s">
        <v>183</v>
      </c>
      <c r="B134" s="37">
        <v>71047</v>
      </c>
      <c r="C134" s="50">
        <v>0</v>
      </c>
      <c r="D134" s="51">
        <v>0</v>
      </c>
      <c r="E134" s="50">
        <v>0</v>
      </c>
      <c r="F134" s="18">
        <v>0</v>
      </c>
      <c r="G134" s="18">
        <v>0</v>
      </c>
      <c r="H134" s="18">
        <v>3270</v>
      </c>
      <c r="I134" s="51">
        <v>3270</v>
      </c>
      <c r="J134" s="37">
        <v>67777</v>
      </c>
    </row>
    <row r="135" spans="1:10" ht="12" customHeight="1">
      <c r="A135" s="28" t="s">
        <v>209</v>
      </c>
      <c r="B135" s="37">
        <v>84903</v>
      </c>
      <c r="C135" s="50">
        <v>0</v>
      </c>
      <c r="D135" s="51">
        <v>0</v>
      </c>
      <c r="E135" s="50">
        <v>0</v>
      </c>
      <c r="F135" s="18">
        <v>0</v>
      </c>
      <c r="G135" s="18">
        <v>0</v>
      </c>
      <c r="H135" s="18">
        <v>7592</v>
      </c>
      <c r="I135" s="51">
        <v>7592</v>
      </c>
      <c r="J135" s="37">
        <v>77311</v>
      </c>
    </row>
    <row r="136" spans="1:10" ht="12" customHeight="1">
      <c r="A136" s="27" t="s">
        <v>208</v>
      </c>
      <c r="B136" s="36">
        <v>101348</v>
      </c>
      <c r="C136" s="48">
        <v>0</v>
      </c>
      <c r="D136" s="49">
        <v>0</v>
      </c>
      <c r="E136" s="48">
        <v>0</v>
      </c>
      <c r="F136" s="35">
        <v>0</v>
      </c>
      <c r="G136" s="35">
        <v>0</v>
      </c>
      <c r="H136" s="35">
        <v>5176</v>
      </c>
      <c r="I136" s="49">
        <v>5176</v>
      </c>
      <c r="J136" s="36">
        <v>96172</v>
      </c>
    </row>
    <row r="137" spans="1:10" ht="12" customHeight="1">
      <c r="A137" s="25" t="s">
        <v>225</v>
      </c>
      <c r="B137" s="80">
        <f>SUM(B139:B145)</f>
        <v>622377</v>
      </c>
      <c r="C137" s="81">
        <f t="shared" ref="C137:J137" si="8">SUM(C139:C145)</f>
        <v>0</v>
      </c>
      <c r="D137" s="82">
        <f t="shared" si="8"/>
        <v>0</v>
      </c>
      <c r="E137" s="81">
        <f t="shared" si="8"/>
        <v>4</v>
      </c>
      <c r="F137" s="83">
        <f t="shared" si="8"/>
        <v>0</v>
      </c>
      <c r="G137" s="83">
        <f t="shared" si="8"/>
        <v>16361</v>
      </c>
      <c r="H137" s="83">
        <f t="shared" si="8"/>
        <v>15418</v>
      </c>
      <c r="I137" s="82">
        <f t="shared" si="8"/>
        <v>31783</v>
      </c>
      <c r="J137" s="80">
        <f t="shared" si="8"/>
        <v>590594</v>
      </c>
    </row>
    <row r="138" spans="1:10" ht="12" customHeight="1">
      <c r="A138" s="26" t="s">
        <v>226</v>
      </c>
      <c r="B138" s="84">
        <f>B137/B$98</f>
        <v>0.14448642278883958</v>
      </c>
      <c r="C138" s="85">
        <f t="shared" ref="C138:J138" si="9">C137/C$98</f>
        <v>0</v>
      </c>
      <c r="D138" s="86">
        <f t="shared" si="9"/>
        <v>0</v>
      </c>
      <c r="E138" s="85">
        <f t="shared" si="9"/>
        <v>0.18181818181818182</v>
      </c>
      <c r="F138" s="87">
        <v>0</v>
      </c>
      <c r="G138" s="87">
        <f t="shared" si="9"/>
        <v>0.19417279848089247</v>
      </c>
      <c r="H138" s="87">
        <f t="shared" si="9"/>
        <v>9.7939323101941256E-2</v>
      </c>
      <c r="I138" s="86">
        <f t="shared" si="9"/>
        <v>0.13149446021199307</v>
      </c>
      <c r="J138" s="84">
        <f t="shared" si="9"/>
        <v>0.1222692036645525</v>
      </c>
    </row>
    <row r="139" spans="1:10" ht="12" customHeight="1">
      <c r="A139" s="27" t="s">
        <v>210</v>
      </c>
      <c r="B139" s="36">
        <v>69346</v>
      </c>
      <c r="C139" s="48">
        <v>0</v>
      </c>
      <c r="D139" s="49">
        <v>0</v>
      </c>
      <c r="E139" s="48">
        <v>0</v>
      </c>
      <c r="F139" s="35">
        <v>0</v>
      </c>
      <c r="G139" s="35">
        <v>0</v>
      </c>
      <c r="H139" s="35">
        <v>1479</v>
      </c>
      <c r="I139" s="49">
        <v>1479</v>
      </c>
      <c r="J139" s="36">
        <v>67867</v>
      </c>
    </row>
    <row r="140" spans="1:10" ht="12" customHeight="1">
      <c r="A140" s="28" t="s">
        <v>215</v>
      </c>
      <c r="B140" s="37">
        <v>77118</v>
      </c>
      <c r="C140" s="50">
        <v>0</v>
      </c>
      <c r="D140" s="51">
        <v>0</v>
      </c>
      <c r="E140" s="50">
        <v>0</v>
      </c>
      <c r="F140" s="18">
        <v>0</v>
      </c>
      <c r="G140" s="18">
        <v>0</v>
      </c>
      <c r="H140" s="18">
        <v>1342</v>
      </c>
      <c r="I140" s="51">
        <v>1342</v>
      </c>
      <c r="J140" s="37">
        <v>75776</v>
      </c>
    </row>
    <row r="141" spans="1:10" ht="12" customHeight="1">
      <c r="A141" s="27" t="s">
        <v>216</v>
      </c>
      <c r="B141" s="36">
        <v>154119</v>
      </c>
      <c r="C141" s="48">
        <v>0</v>
      </c>
      <c r="D141" s="49">
        <v>0</v>
      </c>
      <c r="E141" s="48">
        <v>0</v>
      </c>
      <c r="F141" s="35">
        <v>0</v>
      </c>
      <c r="G141" s="35">
        <v>0</v>
      </c>
      <c r="H141" s="35">
        <v>4420</v>
      </c>
      <c r="I141" s="49">
        <v>4420</v>
      </c>
      <c r="J141" s="36">
        <v>149699</v>
      </c>
    </row>
    <row r="142" spans="1:10" ht="12" customHeight="1">
      <c r="A142" s="28" t="s">
        <v>217</v>
      </c>
      <c r="B142" s="37">
        <v>35006</v>
      </c>
      <c r="C142" s="50">
        <v>0</v>
      </c>
      <c r="D142" s="51">
        <v>0</v>
      </c>
      <c r="E142" s="50">
        <v>4</v>
      </c>
      <c r="F142" s="18">
        <v>0</v>
      </c>
      <c r="G142" s="18">
        <v>0</v>
      </c>
      <c r="H142" s="18">
        <v>4534</v>
      </c>
      <c r="I142" s="51">
        <v>4538</v>
      </c>
      <c r="J142" s="37">
        <v>30468</v>
      </c>
    </row>
    <row r="143" spans="1:10" ht="12" customHeight="1">
      <c r="A143" s="27" t="s">
        <v>198</v>
      </c>
      <c r="B143" s="36">
        <v>206205</v>
      </c>
      <c r="C143" s="48">
        <v>0</v>
      </c>
      <c r="D143" s="49">
        <v>0</v>
      </c>
      <c r="E143" s="48">
        <v>0</v>
      </c>
      <c r="F143" s="35">
        <v>0</v>
      </c>
      <c r="G143" s="35">
        <v>16361</v>
      </c>
      <c r="H143" s="35">
        <v>3183</v>
      </c>
      <c r="I143" s="49">
        <v>19544</v>
      </c>
      <c r="J143" s="36">
        <v>186661</v>
      </c>
    </row>
    <row r="144" spans="1:10" ht="12" customHeight="1">
      <c r="A144" s="28" t="s">
        <v>220</v>
      </c>
      <c r="B144" s="37">
        <v>33218</v>
      </c>
      <c r="C144" s="50">
        <v>0</v>
      </c>
      <c r="D144" s="51">
        <v>0</v>
      </c>
      <c r="E144" s="50">
        <v>0</v>
      </c>
      <c r="F144" s="18">
        <v>0</v>
      </c>
      <c r="G144" s="18">
        <v>0</v>
      </c>
      <c r="H144" s="18">
        <v>460</v>
      </c>
      <c r="I144" s="51">
        <v>460</v>
      </c>
      <c r="J144" s="37">
        <v>32758</v>
      </c>
    </row>
    <row r="145" spans="1:10" ht="12" customHeight="1">
      <c r="A145" s="27" t="s">
        <v>113</v>
      </c>
      <c r="B145" s="36">
        <v>47365</v>
      </c>
      <c r="C145" s="48">
        <v>0</v>
      </c>
      <c r="D145" s="49">
        <v>0</v>
      </c>
      <c r="E145" s="48">
        <v>0</v>
      </c>
      <c r="F145" s="35">
        <v>0</v>
      </c>
      <c r="G145" s="35">
        <v>0</v>
      </c>
      <c r="H145" s="35">
        <v>0</v>
      </c>
      <c r="I145" s="49">
        <v>0</v>
      </c>
      <c r="J145" s="36">
        <v>47365</v>
      </c>
    </row>
    <row r="146" spans="1:10" ht="12" customHeight="1">
      <c r="A146" s="40"/>
      <c r="B146" s="39"/>
      <c r="C146" s="54"/>
      <c r="D146" s="55"/>
      <c r="E146" s="54"/>
      <c r="F146" s="11"/>
      <c r="G146" s="11"/>
      <c r="H146" s="11"/>
      <c r="I146" s="55"/>
      <c r="J146" s="39"/>
    </row>
    <row r="147" spans="1:10" ht="12" customHeight="1">
      <c r="A147" s="40"/>
      <c r="B147" s="40"/>
      <c r="C147" s="56"/>
      <c r="D147" s="57"/>
      <c r="E147" s="56"/>
      <c r="F147" s="10"/>
      <c r="G147" s="10"/>
      <c r="H147" s="10"/>
      <c r="I147" s="57"/>
      <c r="J147" s="40"/>
    </row>
    <row r="148" spans="1:10" ht="12" customHeight="1">
      <c r="A148" s="24" t="s">
        <v>234</v>
      </c>
      <c r="B148" s="68">
        <f t="shared" ref="B148:J148" si="10">B4</f>
        <v>9572595</v>
      </c>
      <c r="C148" s="69">
        <f t="shared" si="10"/>
        <v>0</v>
      </c>
      <c r="D148" s="70">
        <f t="shared" si="10"/>
        <v>0</v>
      </c>
      <c r="E148" s="69">
        <f t="shared" si="10"/>
        <v>31035</v>
      </c>
      <c r="F148" s="71">
        <f t="shared" si="10"/>
        <v>43304</v>
      </c>
      <c r="G148" s="71">
        <f t="shared" si="10"/>
        <v>327409</v>
      </c>
      <c r="H148" s="71">
        <f t="shared" si="10"/>
        <v>318753</v>
      </c>
      <c r="I148" s="70">
        <f t="shared" si="10"/>
        <v>720501</v>
      </c>
      <c r="J148" s="68">
        <f t="shared" si="10"/>
        <v>8852094</v>
      </c>
    </row>
    <row r="149" spans="1:10" ht="12" customHeight="1">
      <c r="A149" s="25" t="s">
        <v>239</v>
      </c>
      <c r="B149" s="72">
        <f t="shared" ref="B149:J149" si="11">B98</f>
        <v>4307512</v>
      </c>
      <c r="C149" s="73">
        <f t="shared" si="11"/>
        <v>-705030</v>
      </c>
      <c r="D149" s="74">
        <f t="shared" si="11"/>
        <v>-59440</v>
      </c>
      <c r="E149" s="73">
        <f t="shared" si="11"/>
        <v>22</v>
      </c>
      <c r="F149" s="75">
        <f t="shared" si="11"/>
        <v>0</v>
      </c>
      <c r="G149" s="75">
        <f t="shared" si="11"/>
        <v>84260</v>
      </c>
      <c r="H149" s="75">
        <f t="shared" si="11"/>
        <v>157424</v>
      </c>
      <c r="I149" s="74">
        <f t="shared" si="11"/>
        <v>241706</v>
      </c>
      <c r="J149" s="72">
        <f t="shared" si="11"/>
        <v>4830276</v>
      </c>
    </row>
    <row r="150" spans="1:10" ht="12" customHeight="1">
      <c r="A150" s="22" t="s">
        <v>230</v>
      </c>
      <c r="B150" s="41">
        <f t="shared" ref="B150:J150" si="12">B99</f>
        <v>1382679</v>
      </c>
      <c r="C150" s="58">
        <f t="shared" si="12"/>
        <v>-717744</v>
      </c>
      <c r="D150" s="59">
        <f t="shared" si="12"/>
        <v>0</v>
      </c>
      <c r="E150" s="58">
        <f t="shared" si="12"/>
        <v>0</v>
      </c>
      <c r="F150" s="66">
        <f t="shared" si="12"/>
        <v>0</v>
      </c>
      <c r="G150" s="66">
        <f t="shared" si="12"/>
        <v>0</v>
      </c>
      <c r="H150" s="66">
        <f t="shared" si="12"/>
        <v>2714</v>
      </c>
      <c r="I150" s="59">
        <f t="shared" si="12"/>
        <v>2714</v>
      </c>
      <c r="J150" s="41">
        <f t="shared" si="12"/>
        <v>2097709</v>
      </c>
    </row>
    <row r="151" spans="1:10" ht="12" customHeight="1">
      <c r="A151" s="23" t="s">
        <v>231</v>
      </c>
      <c r="B151" s="42">
        <f t="shared" ref="B151:J151" si="13">B109</f>
        <v>691768</v>
      </c>
      <c r="C151" s="60">
        <f t="shared" si="13"/>
        <v>1840</v>
      </c>
      <c r="D151" s="61">
        <f t="shared" si="13"/>
        <v>-59495</v>
      </c>
      <c r="E151" s="60">
        <f t="shared" si="13"/>
        <v>0</v>
      </c>
      <c r="F151" s="67">
        <f t="shared" si="13"/>
        <v>0</v>
      </c>
      <c r="G151" s="67">
        <f t="shared" si="13"/>
        <v>9603</v>
      </c>
      <c r="H151" s="67">
        <f t="shared" si="13"/>
        <v>30192</v>
      </c>
      <c r="I151" s="61">
        <f t="shared" si="13"/>
        <v>39795</v>
      </c>
      <c r="J151" s="42">
        <f t="shared" si="13"/>
        <v>709628</v>
      </c>
    </row>
    <row r="152" spans="1:10" ht="12" customHeight="1">
      <c r="A152" s="22" t="s">
        <v>232</v>
      </c>
      <c r="B152" s="41">
        <f t="shared" ref="B152:J152" si="14">B123</f>
        <v>1610688</v>
      </c>
      <c r="C152" s="58">
        <f t="shared" si="14"/>
        <v>10874</v>
      </c>
      <c r="D152" s="59">
        <f t="shared" si="14"/>
        <v>55</v>
      </c>
      <c r="E152" s="58">
        <f t="shared" si="14"/>
        <v>18</v>
      </c>
      <c r="F152" s="66">
        <f t="shared" si="14"/>
        <v>0</v>
      </c>
      <c r="G152" s="66">
        <f t="shared" si="14"/>
        <v>58296</v>
      </c>
      <c r="H152" s="66">
        <f t="shared" si="14"/>
        <v>109100</v>
      </c>
      <c r="I152" s="59">
        <f t="shared" si="14"/>
        <v>167414</v>
      </c>
      <c r="J152" s="41">
        <f t="shared" si="14"/>
        <v>1432345</v>
      </c>
    </row>
    <row r="153" spans="1:10" ht="12" customHeight="1">
      <c r="A153" s="23" t="s">
        <v>233</v>
      </c>
      <c r="B153" s="42">
        <f t="shared" ref="B153:J153" si="15">B137</f>
        <v>622377</v>
      </c>
      <c r="C153" s="60">
        <f t="shared" si="15"/>
        <v>0</v>
      </c>
      <c r="D153" s="61">
        <f t="shared" si="15"/>
        <v>0</v>
      </c>
      <c r="E153" s="60">
        <f t="shared" si="15"/>
        <v>4</v>
      </c>
      <c r="F153" s="67">
        <f t="shared" si="15"/>
        <v>0</v>
      </c>
      <c r="G153" s="67">
        <f t="shared" si="15"/>
        <v>16361</v>
      </c>
      <c r="H153" s="67">
        <f t="shared" si="15"/>
        <v>15418</v>
      </c>
      <c r="I153" s="61">
        <f t="shared" si="15"/>
        <v>31783</v>
      </c>
      <c r="J153" s="42">
        <f t="shared" si="15"/>
        <v>590594</v>
      </c>
    </row>
    <row r="154" spans="1:10" ht="12" customHeight="1">
      <c r="A154" s="30"/>
      <c r="B154" s="29"/>
      <c r="C154" s="62"/>
      <c r="D154" s="63"/>
      <c r="E154" s="62"/>
      <c r="F154" s="7"/>
      <c r="G154" s="7"/>
      <c r="H154" s="7"/>
      <c r="I154" s="63"/>
      <c r="J154" s="29"/>
    </row>
    <row r="155" spans="1:10" ht="12" customHeight="1">
      <c r="A155" s="25" t="s">
        <v>240</v>
      </c>
      <c r="B155" s="76">
        <f>SUM(B156:B159)</f>
        <v>1</v>
      </c>
      <c r="C155" s="77">
        <f t="shared" ref="C155:J155" si="16">SUM(C156:C159)</f>
        <v>1</v>
      </c>
      <c r="D155" s="78">
        <f t="shared" si="16"/>
        <v>1</v>
      </c>
      <c r="E155" s="77">
        <f t="shared" si="16"/>
        <v>1</v>
      </c>
      <c r="F155" s="79">
        <f t="shared" si="16"/>
        <v>0</v>
      </c>
      <c r="G155" s="79">
        <f t="shared" si="16"/>
        <v>1</v>
      </c>
      <c r="H155" s="79">
        <f t="shared" si="16"/>
        <v>1</v>
      </c>
      <c r="I155" s="78">
        <f t="shared" si="16"/>
        <v>1</v>
      </c>
      <c r="J155" s="76">
        <f t="shared" si="16"/>
        <v>1</v>
      </c>
    </row>
    <row r="156" spans="1:10" ht="12" customHeight="1">
      <c r="A156" s="22" t="s">
        <v>230</v>
      </c>
      <c r="B156" s="43">
        <f t="shared" ref="B156:J156" si="17">B100</f>
        <v>0.32099248939991343</v>
      </c>
      <c r="C156" s="89">
        <f t="shared" si="17"/>
        <v>1.0180332751797796</v>
      </c>
      <c r="D156" s="90">
        <f t="shared" si="17"/>
        <v>0</v>
      </c>
      <c r="E156" s="89">
        <f t="shared" si="17"/>
        <v>0</v>
      </c>
      <c r="F156" s="91">
        <f t="shared" si="17"/>
        <v>0</v>
      </c>
      <c r="G156" s="91">
        <f t="shared" si="17"/>
        <v>0</v>
      </c>
      <c r="H156" s="91">
        <f t="shared" si="17"/>
        <v>1.7240065047260899E-2</v>
      </c>
      <c r="I156" s="90">
        <f t="shared" si="17"/>
        <v>1.1228517289599761E-2</v>
      </c>
      <c r="J156" s="92">
        <f t="shared" si="17"/>
        <v>0.43428346537547752</v>
      </c>
    </row>
    <row r="157" spans="1:10" ht="12" customHeight="1">
      <c r="A157" s="23" t="s">
        <v>231</v>
      </c>
      <c r="B157" s="44">
        <f t="shared" ref="B157:J157" si="18">B110</f>
        <v>0.16059572207808126</v>
      </c>
      <c r="C157" s="93">
        <f t="shared" si="18"/>
        <v>-2.6098180219281449E-3</v>
      </c>
      <c r="D157" s="94">
        <f t="shared" si="18"/>
        <v>1.0009253028263796</v>
      </c>
      <c r="E157" s="93">
        <f t="shared" si="18"/>
        <v>0</v>
      </c>
      <c r="F157" s="95">
        <f t="shared" si="18"/>
        <v>0</v>
      </c>
      <c r="G157" s="95">
        <f t="shared" si="18"/>
        <v>0.11396866840731071</v>
      </c>
      <c r="H157" s="95">
        <f t="shared" si="18"/>
        <v>0.19178778331131213</v>
      </c>
      <c r="I157" s="94">
        <f t="shared" si="18"/>
        <v>0.16464216858497513</v>
      </c>
      <c r="J157" s="96">
        <f t="shared" si="18"/>
        <v>0.1469125159721722</v>
      </c>
    </row>
    <row r="158" spans="1:10" ht="12" customHeight="1">
      <c r="A158" s="22" t="s">
        <v>232</v>
      </c>
      <c r="B158" s="43">
        <f t="shared" ref="B158:J158" si="19">B124</f>
        <v>0.3739253657331657</v>
      </c>
      <c r="C158" s="89">
        <f t="shared" si="19"/>
        <v>-1.5423457157851438E-2</v>
      </c>
      <c r="D158" s="90">
        <f t="shared" si="19"/>
        <v>-9.253028263795424E-4</v>
      </c>
      <c r="E158" s="89">
        <f t="shared" si="19"/>
        <v>0.81818181818181823</v>
      </c>
      <c r="F158" s="91">
        <f t="shared" si="19"/>
        <v>0</v>
      </c>
      <c r="G158" s="91">
        <f t="shared" si="19"/>
        <v>0.69185853311179679</v>
      </c>
      <c r="H158" s="91">
        <f t="shared" si="19"/>
        <v>0.69303282853948567</v>
      </c>
      <c r="I158" s="90">
        <f t="shared" si="19"/>
        <v>0.69263485391343205</v>
      </c>
      <c r="J158" s="92">
        <f t="shared" si="19"/>
        <v>0.29653481498779782</v>
      </c>
    </row>
    <row r="159" spans="1:10" ht="12" customHeight="1" thickBot="1">
      <c r="A159" s="31" t="s">
        <v>233</v>
      </c>
      <c r="B159" s="45">
        <f>B138</f>
        <v>0.14448642278883958</v>
      </c>
      <c r="C159" s="97">
        <f t="shared" ref="C159:J159" si="20">C138</f>
        <v>0</v>
      </c>
      <c r="D159" s="98">
        <f t="shared" si="20"/>
        <v>0</v>
      </c>
      <c r="E159" s="97">
        <f t="shared" si="20"/>
        <v>0.18181818181818182</v>
      </c>
      <c r="F159" s="99">
        <f t="shared" si="20"/>
        <v>0</v>
      </c>
      <c r="G159" s="99">
        <f t="shared" si="20"/>
        <v>0.19417279848089247</v>
      </c>
      <c r="H159" s="99">
        <f t="shared" si="20"/>
        <v>9.7939323101941256E-2</v>
      </c>
      <c r="I159" s="98">
        <f t="shared" si="20"/>
        <v>0.13149446021199307</v>
      </c>
      <c r="J159" s="100">
        <f t="shared" si="20"/>
        <v>0.1222692036645525</v>
      </c>
    </row>
    <row r="16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showGridLines="0" zoomScaleNormal="100" workbookViewId="0">
      <pane xSplit="1" ySplit="4" topLeftCell="B89" activePane="bottomRight" state="frozen"/>
      <selection activeCell="L152" sqref="L152"/>
      <selection pane="topRight" activeCell="L152" sqref="L152"/>
      <selection pane="bottomLeft" activeCell="L152" sqref="L152"/>
      <selection pane="bottomRight" activeCell="L152" sqref="L152"/>
    </sheetView>
  </sheetViews>
  <sheetFormatPr defaultColWidth="11.5703125" defaultRowHeight="12"/>
  <cols>
    <col min="1" max="1" width="60.42578125" style="8" bestFit="1" customWidth="1"/>
    <col min="2" max="5" width="11.7109375" style="8" customWidth="1"/>
    <col min="6" max="7" width="10.5703125" style="8" customWidth="1"/>
    <col min="8" max="9" width="11.7109375" style="8" customWidth="1"/>
    <col min="10" max="10" width="11.7109375" style="10" customWidth="1"/>
    <col min="11" max="16384" width="11.5703125" style="8"/>
  </cols>
  <sheetData>
    <row r="1" spans="1:10" ht="12.75" customHeight="1">
      <c r="A1" s="14" t="s">
        <v>222</v>
      </c>
      <c r="B1" s="15"/>
      <c r="C1" s="4"/>
      <c r="D1" s="4"/>
      <c r="E1" s="4"/>
      <c r="F1" s="4"/>
      <c r="G1" s="4"/>
      <c r="H1" s="4"/>
      <c r="I1" s="4"/>
      <c r="J1" s="15"/>
    </row>
    <row r="2" spans="1:10" ht="12" customHeight="1" thickBot="1">
      <c r="B2" s="20" t="s">
        <v>0</v>
      </c>
      <c r="F2" s="9"/>
    </row>
    <row r="3" spans="1:10" s="12" customFormat="1" ht="49.5" customHeight="1" thickTop="1">
      <c r="A3" s="101" t="s">
        <v>241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s="12" customFormat="1" ht="12" customHeight="1">
      <c r="A4" s="24" t="s">
        <v>234</v>
      </c>
      <c r="B4" s="68">
        <v>10625696</v>
      </c>
      <c r="C4" s="69">
        <v>0</v>
      </c>
      <c r="D4" s="70">
        <v>0</v>
      </c>
      <c r="E4" s="69">
        <v>36832</v>
      </c>
      <c r="F4" s="71">
        <v>43188</v>
      </c>
      <c r="G4" s="71">
        <v>363552</v>
      </c>
      <c r="H4" s="71">
        <v>334287</v>
      </c>
      <c r="I4" s="70">
        <v>777859</v>
      </c>
      <c r="J4" s="68">
        <v>9847837</v>
      </c>
    </row>
    <row r="5" spans="1:10" s="12" customFormat="1" ht="12" customHeight="1">
      <c r="A5" s="21" t="s">
        <v>235</v>
      </c>
      <c r="B5" s="80">
        <f>SUM(B6:B20)</f>
        <v>482579</v>
      </c>
      <c r="C5" s="81">
        <f t="shared" ref="C5:J5" si="0">SUM(C6:C20)</f>
        <v>49798</v>
      </c>
      <c r="D5" s="82">
        <f t="shared" si="0"/>
        <v>10900</v>
      </c>
      <c r="E5" s="81">
        <f t="shared" si="0"/>
        <v>333</v>
      </c>
      <c r="F5" s="83">
        <f t="shared" si="0"/>
        <v>0</v>
      </c>
      <c r="G5" s="83">
        <f t="shared" si="0"/>
        <v>6966</v>
      </c>
      <c r="H5" s="83">
        <f t="shared" si="0"/>
        <v>4186</v>
      </c>
      <c r="I5" s="82">
        <f t="shared" si="0"/>
        <v>11485</v>
      </c>
      <c r="J5" s="80">
        <f t="shared" si="0"/>
        <v>410396</v>
      </c>
    </row>
    <row r="6" spans="1:10" ht="12" customHeight="1">
      <c r="A6" s="22" t="s">
        <v>121</v>
      </c>
      <c r="B6" s="36">
        <v>20854</v>
      </c>
      <c r="C6" s="48">
        <v>2104</v>
      </c>
      <c r="D6" s="49">
        <v>962</v>
      </c>
      <c r="E6" s="48">
        <v>70</v>
      </c>
      <c r="F6" s="35">
        <v>0</v>
      </c>
      <c r="G6" s="35">
        <v>32</v>
      </c>
      <c r="H6" s="35">
        <v>119</v>
      </c>
      <c r="I6" s="49">
        <v>221</v>
      </c>
      <c r="J6" s="36">
        <v>17567</v>
      </c>
    </row>
    <row r="7" spans="1:10" ht="12" customHeight="1">
      <c r="A7" s="23" t="s">
        <v>12</v>
      </c>
      <c r="B7" s="37">
        <v>33778</v>
      </c>
      <c r="C7" s="50">
        <v>4713</v>
      </c>
      <c r="D7" s="51">
        <v>1770</v>
      </c>
      <c r="E7" s="50">
        <v>0</v>
      </c>
      <c r="F7" s="18">
        <v>0</v>
      </c>
      <c r="G7" s="18">
        <v>134</v>
      </c>
      <c r="H7" s="18">
        <v>-75</v>
      </c>
      <c r="I7" s="51">
        <v>59</v>
      </c>
      <c r="J7" s="37">
        <v>27236</v>
      </c>
    </row>
    <row r="8" spans="1:10" ht="12" customHeight="1">
      <c r="A8" s="22" t="s">
        <v>122</v>
      </c>
      <c r="B8" s="36">
        <v>8907</v>
      </c>
      <c r="C8" s="48">
        <v>572</v>
      </c>
      <c r="D8" s="49">
        <v>208</v>
      </c>
      <c r="E8" s="48">
        <v>1</v>
      </c>
      <c r="F8" s="35">
        <v>0</v>
      </c>
      <c r="G8" s="35">
        <v>28</v>
      </c>
      <c r="H8" s="35">
        <v>138</v>
      </c>
      <c r="I8" s="49">
        <v>167</v>
      </c>
      <c r="J8" s="36">
        <v>7960</v>
      </c>
    </row>
    <row r="9" spans="1:10" ht="12" customHeight="1">
      <c r="A9" s="23" t="s">
        <v>14</v>
      </c>
      <c r="B9" s="37">
        <v>48270</v>
      </c>
      <c r="C9" s="50">
        <v>0</v>
      </c>
      <c r="D9" s="51">
        <v>2082</v>
      </c>
      <c r="E9" s="50">
        <v>0</v>
      </c>
      <c r="F9" s="18">
        <v>0</v>
      </c>
      <c r="G9" s="18">
        <v>47</v>
      </c>
      <c r="H9" s="18">
        <v>1278</v>
      </c>
      <c r="I9" s="51">
        <v>1325</v>
      </c>
      <c r="J9" s="37">
        <v>44863</v>
      </c>
    </row>
    <row r="10" spans="1:10" ht="12" customHeight="1">
      <c r="A10" s="22" t="s">
        <v>123</v>
      </c>
      <c r="B10" s="36">
        <v>91213</v>
      </c>
      <c r="C10" s="48">
        <v>4311</v>
      </c>
      <c r="D10" s="49">
        <v>2047</v>
      </c>
      <c r="E10" s="48">
        <v>0</v>
      </c>
      <c r="F10" s="35">
        <v>0</v>
      </c>
      <c r="G10" s="35">
        <v>91</v>
      </c>
      <c r="H10" s="35">
        <v>275</v>
      </c>
      <c r="I10" s="49">
        <v>366</v>
      </c>
      <c r="J10" s="36">
        <v>84489</v>
      </c>
    </row>
    <row r="11" spans="1:10" ht="12" customHeight="1">
      <c r="A11" s="23" t="s">
        <v>124</v>
      </c>
      <c r="B11" s="37">
        <v>68893</v>
      </c>
      <c r="C11" s="50">
        <v>13700</v>
      </c>
      <c r="D11" s="51">
        <v>1109</v>
      </c>
      <c r="E11" s="50">
        <v>153</v>
      </c>
      <c r="F11" s="18">
        <v>0</v>
      </c>
      <c r="G11" s="18">
        <v>1645</v>
      </c>
      <c r="H11" s="18">
        <v>-31</v>
      </c>
      <c r="I11" s="51">
        <v>1767</v>
      </c>
      <c r="J11" s="37">
        <v>52317</v>
      </c>
    </row>
    <row r="12" spans="1:10" ht="12" customHeight="1">
      <c r="A12" s="22" t="s">
        <v>125</v>
      </c>
      <c r="B12" s="36">
        <v>7554</v>
      </c>
      <c r="C12" s="48">
        <v>2014</v>
      </c>
      <c r="D12" s="49">
        <v>606</v>
      </c>
      <c r="E12" s="48">
        <v>2</v>
      </c>
      <c r="F12" s="35">
        <v>0</v>
      </c>
      <c r="G12" s="35">
        <v>77</v>
      </c>
      <c r="H12" s="35">
        <v>0</v>
      </c>
      <c r="I12" s="49">
        <v>79</v>
      </c>
      <c r="J12" s="36">
        <v>4855</v>
      </c>
    </row>
    <row r="13" spans="1:10" ht="12" customHeight="1">
      <c r="A13" s="23" t="s">
        <v>21</v>
      </c>
      <c r="B13" s="37">
        <v>13478</v>
      </c>
      <c r="C13" s="50">
        <v>749</v>
      </c>
      <c r="D13" s="51">
        <v>162</v>
      </c>
      <c r="E13" s="50">
        <v>0</v>
      </c>
      <c r="F13" s="18">
        <v>0</v>
      </c>
      <c r="G13" s="18">
        <v>30</v>
      </c>
      <c r="H13" s="18">
        <v>-268</v>
      </c>
      <c r="I13" s="51">
        <v>-238</v>
      </c>
      <c r="J13" s="37">
        <v>12805</v>
      </c>
    </row>
    <row r="14" spans="1:10" ht="12" customHeight="1">
      <c r="A14" s="22" t="s">
        <v>126</v>
      </c>
      <c r="B14" s="36">
        <v>25895</v>
      </c>
      <c r="C14" s="48">
        <v>6076</v>
      </c>
      <c r="D14" s="49">
        <v>499</v>
      </c>
      <c r="E14" s="48">
        <v>48</v>
      </c>
      <c r="F14" s="35">
        <v>0</v>
      </c>
      <c r="G14" s="35">
        <v>759</v>
      </c>
      <c r="H14" s="35">
        <v>362</v>
      </c>
      <c r="I14" s="49">
        <v>1169</v>
      </c>
      <c r="J14" s="36">
        <v>18151</v>
      </c>
    </row>
    <row r="15" spans="1:10" ht="12" customHeight="1">
      <c r="A15" s="23" t="s">
        <v>127</v>
      </c>
      <c r="B15" s="37">
        <v>61583</v>
      </c>
      <c r="C15" s="50">
        <v>4195</v>
      </c>
      <c r="D15" s="51">
        <v>93</v>
      </c>
      <c r="E15" s="50">
        <v>0</v>
      </c>
      <c r="F15" s="18">
        <v>0</v>
      </c>
      <c r="G15" s="18">
        <v>922</v>
      </c>
      <c r="H15" s="18">
        <v>872</v>
      </c>
      <c r="I15" s="51">
        <v>1794</v>
      </c>
      <c r="J15" s="37">
        <v>55501</v>
      </c>
    </row>
    <row r="16" spans="1:10" ht="12" customHeight="1">
      <c r="A16" s="22" t="s">
        <v>24</v>
      </c>
      <c r="B16" s="36">
        <v>28936</v>
      </c>
      <c r="C16" s="48">
        <v>3661</v>
      </c>
      <c r="D16" s="49">
        <v>786</v>
      </c>
      <c r="E16" s="48">
        <v>0</v>
      </c>
      <c r="F16" s="35">
        <v>0</v>
      </c>
      <c r="G16" s="35">
        <v>251</v>
      </c>
      <c r="H16" s="35">
        <v>245</v>
      </c>
      <c r="I16" s="49">
        <v>496</v>
      </c>
      <c r="J16" s="36">
        <v>23993</v>
      </c>
    </row>
    <row r="17" spans="1:10" ht="12" customHeight="1">
      <c r="A17" s="23" t="s">
        <v>128</v>
      </c>
      <c r="B17" s="37">
        <v>7938</v>
      </c>
      <c r="C17" s="50">
        <v>448</v>
      </c>
      <c r="D17" s="51">
        <v>3</v>
      </c>
      <c r="E17" s="50">
        <v>0</v>
      </c>
      <c r="F17" s="18">
        <v>0</v>
      </c>
      <c r="G17" s="18">
        <v>28</v>
      </c>
      <c r="H17" s="18">
        <v>139</v>
      </c>
      <c r="I17" s="51">
        <v>167</v>
      </c>
      <c r="J17" s="37">
        <v>7320</v>
      </c>
    </row>
    <row r="18" spans="1:10" ht="12" customHeight="1">
      <c r="A18" s="22" t="s">
        <v>129</v>
      </c>
      <c r="B18" s="36">
        <v>23508</v>
      </c>
      <c r="C18" s="48">
        <v>1943</v>
      </c>
      <c r="D18" s="49">
        <v>127</v>
      </c>
      <c r="E18" s="48">
        <v>0</v>
      </c>
      <c r="F18" s="35">
        <v>0</v>
      </c>
      <c r="G18" s="35">
        <v>450</v>
      </c>
      <c r="H18" s="35">
        <v>460</v>
      </c>
      <c r="I18" s="49">
        <v>910</v>
      </c>
      <c r="J18" s="36">
        <v>20528</v>
      </c>
    </row>
    <row r="19" spans="1:10" ht="12" customHeight="1">
      <c r="A19" s="23" t="s">
        <v>22</v>
      </c>
      <c r="B19" s="37">
        <v>27937</v>
      </c>
      <c r="C19" s="50">
        <v>3119</v>
      </c>
      <c r="D19" s="51">
        <v>391</v>
      </c>
      <c r="E19" s="50">
        <v>58</v>
      </c>
      <c r="F19" s="18">
        <v>0</v>
      </c>
      <c r="G19" s="18">
        <v>1646</v>
      </c>
      <c r="H19" s="18">
        <v>489</v>
      </c>
      <c r="I19" s="51">
        <v>2193</v>
      </c>
      <c r="J19" s="37">
        <v>22234</v>
      </c>
    </row>
    <row r="20" spans="1:10" ht="12" customHeight="1">
      <c r="A20" s="22" t="s">
        <v>130</v>
      </c>
      <c r="B20" s="36">
        <v>13835</v>
      </c>
      <c r="C20" s="48">
        <v>2193</v>
      </c>
      <c r="D20" s="49">
        <v>55</v>
      </c>
      <c r="E20" s="48">
        <v>1</v>
      </c>
      <c r="F20" s="35">
        <v>0</v>
      </c>
      <c r="G20" s="35">
        <v>826</v>
      </c>
      <c r="H20" s="35">
        <v>183</v>
      </c>
      <c r="I20" s="49">
        <v>1010</v>
      </c>
      <c r="J20" s="36">
        <v>10577</v>
      </c>
    </row>
    <row r="21" spans="1:10" ht="12" customHeight="1">
      <c r="A21" s="21" t="s">
        <v>236</v>
      </c>
      <c r="B21" s="80">
        <f>SUM(B22:B26)</f>
        <v>374579</v>
      </c>
      <c r="C21" s="81">
        <f t="shared" ref="C21:J21" si="1">SUM(C22:C26)</f>
        <v>14341</v>
      </c>
      <c r="D21" s="82">
        <f t="shared" si="1"/>
        <v>6394</v>
      </c>
      <c r="E21" s="81">
        <f t="shared" si="1"/>
        <v>21</v>
      </c>
      <c r="F21" s="83">
        <f t="shared" si="1"/>
        <v>0</v>
      </c>
      <c r="G21" s="83">
        <f t="shared" si="1"/>
        <v>1211</v>
      </c>
      <c r="H21" s="83">
        <f t="shared" si="1"/>
        <v>4725</v>
      </c>
      <c r="I21" s="82">
        <f t="shared" si="1"/>
        <v>5957</v>
      </c>
      <c r="J21" s="80">
        <f t="shared" si="1"/>
        <v>347887</v>
      </c>
    </row>
    <row r="22" spans="1:10" ht="12" customHeight="1">
      <c r="A22" s="23" t="s">
        <v>31</v>
      </c>
      <c r="B22" s="37">
        <v>7908</v>
      </c>
      <c r="C22" s="50">
        <v>0</v>
      </c>
      <c r="D22" s="51">
        <v>877</v>
      </c>
      <c r="E22" s="50">
        <v>0</v>
      </c>
      <c r="F22" s="18">
        <v>0</v>
      </c>
      <c r="G22" s="18">
        <v>0</v>
      </c>
      <c r="H22" s="18">
        <v>0</v>
      </c>
      <c r="I22" s="51">
        <v>0</v>
      </c>
      <c r="J22" s="37">
        <v>7031</v>
      </c>
    </row>
    <row r="23" spans="1:10" ht="12" customHeight="1">
      <c r="A23" s="22" t="s">
        <v>33</v>
      </c>
      <c r="B23" s="36">
        <v>27370</v>
      </c>
      <c r="C23" s="48">
        <v>4414</v>
      </c>
      <c r="D23" s="49">
        <v>1616</v>
      </c>
      <c r="E23" s="48">
        <v>18</v>
      </c>
      <c r="F23" s="35">
        <v>0</v>
      </c>
      <c r="G23" s="35">
        <v>1211</v>
      </c>
      <c r="H23" s="35">
        <v>550</v>
      </c>
      <c r="I23" s="49">
        <v>1779</v>
      </c>
      <c r="J23" s="36">
        <v>19561</v>
      </c>
    </row>
    <row r="24" spans="1:10" ht="12" customHeight="1">
      <c r="A24" s="23" t="s">
        <v>131</v>
      </c>
      <c r="B24" s="37">
        <v>233483</v>
      </c>
      <c r="C24" s="50">
        <v>0</v>
      </c>
      <c r="D24" s="51">
        <v>756</v>
      </c>
      <c r="E24" s="50">
        <v>0</v>
      </c>
      <c r="F24" s="18">
        <v>0</v>
      </c>
      <c r="G24" s="18">
        <v>0</v>
      </c>
      <c r="H24" s="18">
        <v>3411</v>
      </c>
      <c r="I24" s="51">
        <v>3411</v>
      </c>
      <c r="J24" s="37">
        <v>229316</v>
      </c>
    </row>
    <row r="25" spans="1:10" ht="12" customHeight="1">
      <c r="A25" s="22" t="s">
        <v>30</v>
      </c>
      <c r="B25" s="36">
        <v>87624</v>
      </c>
      <c r="C25" s="48">
        <v>7347</v>
      </c>
      <c r="D25" s="49">
        <v>2268</v>
      </c>
      <c r="E25" s="48">
        <v>0</v>
      </c>
      <c r="F25" s="35">
        <v>0</v>
      </c>
      <c r="G25" s="35">
        <v>0</v>
      </c>
      <c r="H25" s="35">
        <v>239</v>
      </c>
      <c r="I25" s="49">
        <v>239</v>
      </c>
      <c r="J25" s="36">
        <v>77770</v>
      </c>
    </row>
    <row r="26" spans="1:10" ht="12" customHeight="1">
      <c r="A26" s="23" t="s">
        <v>32</v>
      </c>
      <c r="B26" s="37">
        <v>18194</v>
      </c>
      <c r="C26" s="50">
        <v>2580</v>
      </c>
      <c r="D26" s="51">
        <v>877</v>
      </c>
      <c r="E26" s="50">
        <v>3</v>
      </c>
      <c r="F26" s="18">
        <v>0</v>
      </c>
      <c r="G26" s="18">
        <v>0</v>
      </c>
      <c r="H26" s="18">
        <v>525</v>
      </c>
      <c r="I26" s="51">
        <v>528</v>
      </c>
      <c r="J26" s="37">
        <v>14209</v>
      </c>
    </row>
    <row r="27" spans="1:10" ht="12" customHeight="1">
      <c r="A27" s="21" t="s">
        <v>237</v>
      </c>
      <c r="B27" s="80">
        <f>SUM(B28:B93)</f>
        <v>4334361</v>
      </c>
      <c r="C27" s="81">
        <f t="shared" ref="C27:I27" si="2">SUM(C28:C93)</f>
        <v>731099</v>
      </c>
      <c r="D27" s="82">
        <f t="shared" si="2"/>
        <v>49267</v>
      </c>
      <c r="E27" s="81">
        <f t="shared" si="2"/>
        <v>36456</v>
      </c>
      <c r="F27" s="83">
        <f t="shared" si="2"/>
        <v>43188</v>
      </c>
      <c r="G27" s="83">
        <f t="shared" si="2"/>
        <v>267542</v>
      </c>
      <c r="H27" s="83">
        <f t="shared" si="2"/>
        <v>128960</v>
      </c>
      <c r="I27" s="82">
        <f t="shared" si="2"/>
        <v>476146</v>
      </c>
      <c r="J27" s="80">
        <f>SUM(J28:J93)</f>
        <v>3077849</v>
      </c>
    </row>
    <row r="28" spans="1:10" ht="12" customHeight="1">
      <c r="A28" s="23" t="s">
        <v>132</v>
      </c>
      <c r="B28" s="37">
        <v>137219</v>
      </c>
      <c r="C28" s="50">
        <v>27309</v>
      </c>
      <c r="D28" s="51">
        <v>1115</v>
      </c>
      <c r="E28" s="50">
        <v>28</v>
      </c>
      <c r="F28" s="18">
        <v>0</v>
      </c>
      <c r="G28" s="18">
        <v>9091</v>
      </c>
      <c r="H28" s="18">
        <v>1058</v>
      </c>
      <c r="I28" s="51">
        <v>10177</v>
      </c>
      <c r="J28" s="37">
        <v>98618</v>
      </c>
    </row>
    <row r="29" spans="1:10" ht="12" customHeight="1">
      <c r="A29" s="22" t="s">
        <v>133</v>
      </c>
      <c r="B29" s="36">
        <v>14066</v>
      </c>
      <c r="C29" s="48">
        <v>1502</v>
      </c>
      <c r="D29" s="49">
        <v>91</v>
      </c>
      <c r="E29" s="48">
        <v>0</v>
      </c>
      <c r="F29" s="35">
        <v>0</v>
      </c>
      <c r="G29" s="35">
        <v>637</v>
      </c>
      <c r="H29" s="35">
        <v>50</v>
      </c>
      <c r="I29" s="49">
        <v>687</v>
      </c>
      <c r="J29" s="36">
        <v>11786</v>
      </c>
    </row>
    <row r="30" spans="1:10" ht="12" customHeight="1">
      <c r="A30" s="23" t="s">
        <v>134</v>
      </c>
      <c r="B30" s="37">
        <v>54152</v>
      </c>
      <c r="C30" s="50">
        <v>7518</v>
      </c>
      <c r="D30" s="51">
        <v>613</v>
      </c>
      <c r="E30" s="50">
        <v>0</v>
      </c>
      <c r="F30" s="18">
        <v>0</v>
      </c>
      <c r="G30" s="18">
        <v>3063</v>
      </c>
      <c r="H30" s="18">
        <v>120</v>
      </c>
      <c r="I30" s="51">
        <v>3183</v>
      </c>
      <c r="J30" s="37">
        <v>42838</v>
      </c>
    </row>
    <row r="31" spans="1:10" ht="12" customHeight="1">
      <c r="A31" s="22" t="s">
        <v>37</v>
      </c>
      <c r="B31" s="36">
        <v>9492</v>
      </c>
      <c r="C31" s="48">
        <v>1681</v>
      </c>
      <c r="D31" s="49">
        <v>77</v>
      </c>
      <c r="E31" s="48">
        <v>120</v>
      </c>
      <c r="F31" s="35">
        <v>36</v>
      </c>
      <c r="G31" s="35">
        <v>918</v>
      </c>
      <c r="H31" s="35">
        <v>182</v>
      </c>
      <c r="I31" s="49">
        <v>1256</v>
      </c>
      <c r="J31" s="36">
        <v>6478</v>
      </c>
    </row>
    <row r="32" spans="1:10" ht="12" customHeight="1">
      <c r="A32" s="23" t="s">
        <v>135</v>
      </c>
      <c r="B32" s="37">
        <v>25591</v>
      </c>
      <c r="C32" s="50">
        <v>3905</v>
      </c>
      <c r="D32" s="51">
        <v>437</v>
      </c>
      <c r="E32" s="50">
        <v>0</v>
      </c>
      <c r="F32" s="18">
        <v>0</v>
      </c>
      <c r="G32" s="18">
        <v>2036</v>
      </c>
      <c r="H32" s="18">
        <v>651</v>
      </c>
      <c r="I32" s="51">
        <v>2687</v>
      </c>
      <c r="J32" s="37">
        <v>18562</v>
      </c>
    </row>
    <row r="33" spans="1:10" ht="12" customHeight="1">
      <c r="A33" s="22" t="s">
        <v>136</v>
      </c>
      <c r="B33" s="36">
        <v>59959</v>
      </c>
      <c r="C33" s="48">
        <v>10728</v>
      </c>
      <c r="D33" s="49">
        <v>418</v>
      </c>
      <c r="E33" s="48">
        <v>59</v>
      </c>
      <c r="F33" s="35">
        <v>226</v>
      </c>
      <c r="G33" s="35">
        <v>6605</v>
      </c>
      <c r="H33" s="35">
        <v>1421</v>
      </c>
      <c r="I33" s="49">
        <v>8311</v>
      </c>
      <c r="J33" s="36">
        <v>40502</v>
      </c>
    </row>
    <row r="34" spans="1:10" ht="12" customHeight="1">
      <c r="A34" s="23" t="s">
        <v>137</v>
      </c>
      <c r="B34" s="37">
        <v>48639</v>
      </c>
      <c r="C34" s="50">
        <v>6090</v>
      </c>
      <c r="D34" s="51">
        <v>1425</v>
      </c>
      <c r="E34" s="50">
        <v>1</v>
      </c>
      <c r="F34" s="18">
        <v>69</v>
      </c>
      <c r="G34" s="18">
        <v>1168</v>
      </c>
      <c r="H34" s="18">
        <v>58</v>
      </c>
      <c r="I34" s="51">
        <v>1296</v>
      </c>
      <c r="J34" s="37">
        <v>39828</v>
      </c>
    </row>
    <row r="35" spans="1:10" ht="12" customHeight="1">
      <c r="A35" s="22" t="s">
        <v>138</v>
      </c>
      <c r="B35" s="36">
        <v>36326</v>
      </c>
      <c r="C35" s="48">
        <v>7918</v>
      </c>
      <c r="D35" s="49">
        <v>327</v>
      </c>
      <c r="E35" s="48">
        <v>186</v>
      </c>
      <c r="F35" s="35">
        <v>0</v>
      </c>
      <c r="G35" s="35">
        <v>3595</v>
      </c>
      <c r="H35" s="35">
        <v>636</v>
      </c>
      <c r="I35" s="49">
        <v>4417</v>
      </c>
      <c r="J35" s="36">
        <v>23664</v>
      </c>
    </row>
    <row r="36" spans="1:10" ht="12" customHeight="1">
      <c r="A36" s="23" t="s">
        <v>139</v>
      </c>
      <c r="B36" s="37">
        <v>66007</v>
      </c>
      <c r="C36" s="50">
        <v>5326</v>
      </c>
      <c r="D36" s="51">
        <v>1639</v>
      </c>
      <c r="E36" s="50">
        <v>152</v>
      </c>
      <c r="F36" s="18">
        <v>0</v>
      </c>
      <c r="G36" s="18">
        <v>2695</v>
      </c>
      <c r="H36" s="18">
        <v>1122</v>
      </c>
      <c r="I36" s="51">
        <v>3969</v>
      </c>
      <c r="J36" s="37">
        <v>55073</v>
      </c>
    </row>
    <row r="37" spans="1:10" ht="12" customHeight="1">
      <c r="A37" s="22" t="s">
        <v>140</v>
      </c>
      <c r="B37" s="36">
        <v>15814</v>
      </c>
      <c r="C37" s="48">
        <v>3961</v>
      </c>
      <c r="D37" s="49">
        <v>178</v>
      </c>
      <c r="E37" s="48">
        <v>11</v>
      </c>
      <c r="F37" s="35">
        <v>0</v>
      </c>
      <c r="G37" s="35">
        <v>1542</v>
      </c>
      <c r="H37" s="35">
        <v>71</v>
      </c>
      <c r="I37" s="49">
        <v>1624</v>
      </c>
      <c r="J37" s="36">
        <v>10051</v>
      </c>
    </row>
    <row r="38" spans="1:10" ht="12" customHeight="1">
      <c r="A38" s="23" t="s">
        <v>141</v>
      </c>
      <c r="B38" s="37">
        <v>22163</v>
      </c>
      <c r="C38" s="50">
        <v>6340</v>
      </c>
      <c r="D38" s="51">
        <v>342</v>
      </c>
      <c r="E38" s="50">
        <v>4</v>
      </c>
      <c r="F38" s="18">
        <v>0</v>
      </c>
      <c r="G38" s="18">
        <v>1107</v>
      </c>
      <c r="H38" s="18">
        <v>508</v>
      </c>
      <c r="I38" s="51">
        <v>1619</v>
      </c>
      <c r="J38" s="37">
        <v>13862</v>
      </c>
    </row>
    <row r="39" spans="1:10" ht="12" customHeight="1">
      <c r="A39" s="22" t="s">
        <v>142</v>
      </c>
      <c r="B39" s="36">
        <v>49123</v>
      </c>
      <c r="C39" s="48">
        <v>10684</v>
      </c>
      <c r="D39" s="49">
        <v>665</v>
      </c>
      <c r="E39" s="48">
        <v>25</v>
      </c>
      <c r="F39" s="35">
        <v>1</v>
      </c>
      <c r="G39" s="35">
        <v>2272</v>
      </c>
      <c r="H39" s="35">
        <v>991</v>
      </c>
      <c r="I39" s="49">
        <v>3289</v>
      </c>
      <c r="J39" s="36">
        <v>34485</v>
      </c>
    </row>
    <row r="40" spans="1:10" ht="12" customHeight="1">
      <c r="A40" s="23" t="s">
        <v>143</v>
      </c>
      <c r="B40" s="37">
        <v>34979</v>
      </c>
      <c r="C40" s="50">
        <v>6448</v>
      </c>
      <c r="D40" s="51">
        <v>1002</v>
      </c>
      <c r="E40" s="50">
        <v>41</v>
      </c>
      <c r="F40" s="18">
        <v>123</v>
      </c>
      <c r="G40" s="18">
        <v>1434</v>
      </c>
      <c r="H40" s="18">
        <v>770</v>
      </c>
      <c r="I40" s="51">
        <v>2368</v>
      </c>
      <c r="J40" s="37">
        <v>25161</v>
      </c>
    </row>
    <row r="41" spans="1:10" ht="12" customHeight="1">
      <c r="A41" s="22" t="s">
        <v>50</v>
      </c>
      <c r="B41" s="36">
        <v>146055</v>
      </c>
      <c r="C41" s="48">
        <v>36141</v>
      </c>
      <c r="D41" s="49">
        <v>747</v>
      </c>
      <c r="E41" s="48">
        <v>281</v>
      </c>
      <c r="F41" s="35">
        <v>379</v>
      </c>
      <c r="G41" s="35">
        <v>13260</v>
      </c>
      <c r="H41" s="35">
        <v>2397</v>
      </c>
      <c r="I41" s="49">
        <v>16317</v>
      </c>
      <c r="J41" s="36">
        <v>92850</v>
      </c>
    </row>
    <row r="42" spans="1:10" ht="12" customHeight="1">
      <c r="A42" s="23" t="s">
        <v>51</v>
      </c>
      <c r="B42" s="37">
        <v>115059</v>
      </c>
      <c r="C42" s="50">
        <v>17583</v>
      </c>
      <c r="D42" s="51">
        <v>1725</v>
      </c>
      <c r="E42" s="50">
        <v>224</v>
      </c>
      <c r="F42" s="18">
        <v>4249</v>
      </c>
      <c r="G42" s="18">
        <v>11635</v>
      </c>
      <c r="H42" s="18">
        <v>8867</v>
      </c>
      <c r="I42" s="51">
        <v>24975</v>
      </c>
      <c r="J42" s="37">
        <v>70776</v>
      </c>
    </row>
    <row r="43" spans="1:10" ht="12" customHeight="1">
      <c r="A43" s="22" t="s">
        <v>52</v>
      </c>
      <c r="B43" s="36">
        <v>29761</v>
      </c>
      <c r="C43" s="48">
        <v>2430</v>
      </c>
      <c r="D43" s="49">
        <v>24</v>
      </c>
      <c r="E43" s="48">
        <v>4</v>
      </c>
      <c r="F43" s="35">
        <v>3425</v>
      </c>
      <c r="G43" s="35">
        <v>3710</v>
      </c>
      <c r="H43" s="35">
        <v>883</v>
      </c>
      <c r="I43" s="49">
        <v>8022</v>
      </c>
      <c r="J43" s="36">
        <v>19285</v>
      </c>
    </row>
    <row r="44" spans="1:10" ht="12" customHeight="1">
      <c r="A44" s="23" t="s">
        <v>144</v>
      </c>
      <c r="B44" s="37">
        <v>14966</v>
      </c>
      <c r="C44" s="50">
        <v>2473</v>
      </c>
      <c r="D44" s="51">
        <v>142</v>
      </c>
      <c r="E44" s="50">
        <v>344</v>
      </c>
      <c r="F44" s="18">
        <v>0</v>
      </c>
      <c r="G44" s="18">
        <v>404</v>
      </c>
      <c r="H44" s="18">
        <v>445</v>
      </c>
      <c r="I44" s="51">
        <v>1193</v>
      </c>
      <c r="J44" s="37">
        <v>11158</v>
      </c>
    </row>
    <row r="45" spans="1:10" ht="12" customHeight="1">
      <c r="A45" s="22" t="s">
        <v>145</v>
      </c>
      <c r="B45" s="36">
        <v>28747</v>
      </c>
      <c r="C45" s="48">
        <v>4684</v>
      </c>
      <c r="D45" s="49">
        <v>310</v>
      </c>
      <c r="E45" s="48">
        <v>959</v>
      </c>
      <c r="F45" s="35">
        <v>65</v>
      </c>
      <c r="G45" s="35">
        <v>1038</v>
      </c>
      <c r="H45" s="35">
        <v>901</v>
      </c>
      <c r="I45" s="49">
        <v>2963</v>
      </c>
      <c r="J45" s="36">
        <v>20790</v>
      </c>
    </row>
    <row r="46" spans="1:10" ht="12" customHeight="1">
      <c r="A46" s="23" t="s">
        <v>146</v>
      </c>
      <c r="B46" s="37">
        <v>44104</v>
      </c>
      <c r="C46" s="50">
        <v>12889</v>
      </c>
      <c r="D46" s="51">
        <v>385</v>
      </c>
      <c r="E46" s="50">
        <v>594</v>
      </c>
      <c r="F46" s="18">
        <v>259</v>
      </c>
      <c r="G46" s="18">
        <v>4202</v>
      </c>
      <c r="H46" s="18">
        <v>828</v>
      </c>
      <c r="I46" s="51">
        <v>5883</v>
      </c>
      <c r="J46" s="37">
        <v>24947</v>
      </c>
    </row>
    <row r="47" spans="1:10" ht="12" customHeight="1">
      <c r="A47" s="22" t="s">
        <v>55</v>
      </c>
      <c r="B47" s="36">
        <v>131760</v>
      </c>
      <c r="C47" s="48">
        <v>41084</v>
      </c>
      <c r="D47" s="49">
        <v>1004</v>
      </c>
      <c r="E47" s="48">
        <v>1919</v>
      </c>
      <c r="F47" s="35">
        <v>0</v>
      </c>
      <c r="G47" s="35">
        <v>16806</v>
      </c>
      <c r="H47" s="35">
        <v>1956</v>
      </c>
      <c r="I47" s="49">
        <v>20681</v>
      </c>
      <c r="J47" s="36">
        <v>68991</v>
      </c>
    </row>
    <row r="48" spans="1:10" ht="12" customHeight="1">
      <c r="A48" s="23" t="s">
        <v>147</v>
      </c>
      <c r="B48" s="37">
        <v>68578</v>
      </c>
      <c r="C48" s="50">
        <v>16638</v>
      </c>
      <c r="D48" s="51">
        <v>646</v>
      </c>
      <c r="E48" s="50">
        <v>892</v>
      </c>
      <c r="F48" s="18">
        <v>235</v>
      </c>
      <c r="G48" s="18">
        <v>8179</v>
      </c>
      <c r="H48" s="18">
        <v>1196</v>
      </c>
      <c r="I48" s="51">
        <v>10502</v>
      </c>
      <c r="J48" s="37">
        <v>40792</v>
      </c>
    </row>
    <row r="49" spans="1:10" ht="12" customHeight="1">
      <c r="A49" s="22" t="s">
        <v>148</v>
      </c>
      <c r="B49" s="36">
        <v>35710</v>
      </c>
      <c r="C49" s="48">
        <v>6535</v>
      </c>
      <c r="D49" s="49">
        <v>537</v>
      </c>
      <c r="E49" s="48">
        <v>30</v>
      </c>
      <c r="F49" s="35">
        <v>257</v>
      </c>
      <c r="G49" s="35">
        <v>2084</v>
      </c>
      <c r="H49" s="35">
        <v>661</v>
      </c>
      <c r="I49" s="49">
        <v>3032</v>
      </c>
      <c r="J49" s="36">
        <v>25606</v>
      </c>
    </row>
    <row r="50" spans="1:10" ht="12" customHeight="1">
      <c r="A50" s="23" t="s">
        <v>149</v>
      </c>
      <c r="B50" s="37">
        <v>15296</v>
      </c>
      <c r="C50" s="50">
        <v>969</v>
      </c>
      <c r="D50" s="51">
        <v>320</v>
      </c>
      <c r="E50" s="50">
        <v>20</v>
      </c>
      <c r="F50" s="18">
        <v>0</v>
      </c>
      <c r="G50" s="18">
        <v>0</v>
      </c>
      <c r="H50" s="18">
        <v>127</v>
      </c>
      <c r="I50" s="51">
        <v>147</v>
      </c>
      <c r="J50" s="37">
        <v>13860</v>
      </c>
    </row>
    <row r="51" spans="1:10" ht="12" customHeight="1">
      <c r="A51" s="22" t="s">
        <v>150</v>
      </c>
      <c r="B51" s="36">
        <v>81020</v>
      </c>
      <c r="C51" s="48">
        <v>15818</v>
      </c>
      <c r="D51" s="49">
        <v>1046</v>
      </c>
      <c r="E51" s="48">
        <v>251</v>
      </c>
      <c r="F51" s="35">
        <v>1331</v>
      </c>
      <c r="G51" s="35">
        <v>4819</v>
      </c>
      <c r="H51" s="35">
        <v>1766</v>
      </c>
      <c r="I51" s="49">
        <v>8167</v>
      </c>
      <c r="J51" s="36">
        <v>55989</v>
      </c>
    </row>
    <row r="52" spans="1:10" ht="12" customHeight="1">
      <c r="A52" s="23" t="s">
        <v>151</v>
      </c>
      <c r="B52" s="37">
        <v>34265</v>
      </c>
      <c r="C52" s="50">
        <v>9260</v>
      </c>
      <c r="D52" s="51">
        <v>345</v>
      </c>
      <c r="E52" s="50">
        <v>24</v>
      </c>
      <c r="F52" s="18">
        <v>130</v>
      </c>
      <c r="G52" s="18">
        <v>2268</v>
      </c>
      <c r="H52" s="18">
        <v>771</v>
      </c>
      <c r="I52" s="51">
        <v>3193</v>
      </c>
      <c r="J52" s="37">
        <v>21467</v>
      </c>
    </row>
    <row r="53" spans="1:10" ht="12" customHeight="1">
      <c r="A53" s="22" t="s">
        <v>152</v>
      </c>
      <c r="B53" s="36">
        <v>21715</v>
      </c>
      <c r="C53" s="48">
        <v>1184</v>
      </c>
      <c r="D53" s="49">
        <v>158</v>
      </c>
      <c r="E53" s="48">
        <v>0</v>
      </c>
      <c r="F53" s="35">
        <v>0</v>
      </c>
      <c r="G53" s="35">
        <v>2110</v>
      </c>
      <c r="H53" s="35">
        <v>2590</v>
      </c>
      <c r="I53" s="49">
        <v>4700</v>
      </c>
      <c r="J53" s="36">
        <v>15673</v>
      </c>
    </row>
    <row r="54" spans="1:10" ht="12" customHeight="1">
      <c r="A54" s="23" t="s">
        <v>64</v>
      </c>
      <c r="B54" s="37">
        <v>123600</v>
      </c>
      <c r="C54" s="50">
        <v>26550</v>
      </c>
      <c r="D54" s="51">
        <v>841</v>
      </c>
      <c r="E54" s="50">
        <v>0</v>
      </c>
      <c r="F54" s="18">
        <v>0</v>
      </c>
      <c r="G54" s="18">
        <v>28461</v>
      </c>
      <c r="H54" s="18">
        <v>0</v>
      </c>
      <c r="I54" s="51">
        <v>28461</v>
      </c>
      <c r="J54" s="37">
        <v>67748</v>
      </c>
    </row>
    <row r="55" spans="1:10" ht="12" customHeight="1">
      <c r="A55" s="22" t="s">
        <v>153</v>
      </c>
      <c r="B55" s="36">
        <v>20491</v>
      </c>
      <c r="C55" s="48">
        <v>0</v>
      </c>
      <c r="D55" s="49">
        <v>322</v>
      </c>
      <c r="E55" s="48">
        <v>0</v>
      </c>
      <c r="F55" s="35">
        <v>0</v>
      </c>
      <c r="G55" s="35">
        <v>0</v>
      </c>
      <c r="H55" s="35">
        <v>776</v>
      </c>
      <c r="I55" s="49">
        <v>776</v>
      </c>
      <c r="J55" s="36">
        <v>19393</v>
      </c>
    </row>
    <row r="56" spans="1:10" ht="12" customHeight="1">
      <c r="A56" s="23" t="s">
        <v>154</v>
      </c>
      <c r="B56" s="37">
        <v>22717</v>
      </c>
      <c r="C56" s="50">
        <v>979</v>
      </c>
      <c r="D56" s="51">
        <v>477</v>
      </c>
      <c r="E56" s="50">
        <v>0</v>
      </c>
      <c r="F56" s="18">
        <v>0</v>
      </c>
      <c r="G56" s="18">
        <v>0</v>
      </c>
      <c r="H56" s="18">
        <v>1833</v>
      </c>
      <c r="I56" s="51">
        <v>1833</v>
      </c>
      <c r="J56" s="37">
        <v>19428</v>
      </c>
    </row>
    <row r="57" spans="1:10" ht="12" customHeight="1">
      <c r="A57" s="22" t="s">
        <v>155</v>
      </c>
      <c r="B57" s="36">
        <v>118395</v>
      </c>
      <c r="C57" s="48">
        <v>13615</v>
      </c>
      <c r="D57" s="49">
        <v>1515</v>
      </c>
      <c r="E57" s="48">
        <v>0</v>
      </c>
      <c r="F57" s="35">
        <v>0</v>
      </c>
      <c r="G57" s="35">
        <v>7181</v>
      </c>
      <c r="H57" s="35">
        <v>0</v>
      </c>
      <c r="I57" s="49">
        <v>7181</v>
      </c>
      <c r="J57" s="36">
        <v>96084</v>
      </c>
    </row>
    <row r="58" spans="1:10" ht="12" customHeight="1">
      <c r="A58" s="23" t="s">
        <v>156</v>
      </c>
      <c r="B58" s="37">
        <v>205263</v>
      </c>
      <c r="C58" s="50">
        <v>15255</v>
      </c>
      <c r="D58" s="51">
        <v>1142</v>
      </c>
      <c r="E58" s="50">
        <v>27</v>
      </c>
      <c r="F58" s="18">
        <v>88</v>
      </c>
      <c r="G58" s="18">
        <v>4471</v>
      </c>
      <c r="H58" s="18">
        <v>29302</v>
      </c>
      <c r="I58" s="51">
        <v>33888</v>
      </c>
      <c r="J58" s="37">
        <v>154978</v>
      </c>
    </row>
    <row r="59" spans="1:10" ht="12" customHeight="1">
      <c r="A59" s="22" t="s">
        <v>157</v>
      </c>
      <c r="B59" s="36">
        <v>61416</v>
      </c>
      <c r="C59" s="48">
        <v>6037</v>
      </c>
      <c r="D59" s="49">
        <v>745</v>
      </c>
      <c r="E59" s="48">
        <v>13</v>
      </c>
      <c r="F59" s="35">
        <v>0</v>
      </c>
      <c r="G59" s="35">
        <v>5519</v>
      </c>
      <c r="H59" s="35">
        <v>2840</v>
      </c>
      <c r="I59" s="49">
        <v>8372</v>
      </c>
      <c r="J59" s="36">
        <v>46262</v>
      </c>
    </row>
    <row r="60" spans="1:10" ht="12" customHeight="1">
      <c r="A60" s="23" t="s">
        <v>69</v>
      </c>
      <c r="B60" s="37">
        <v>59947</v>
      </c>
      <c r="C60" s="50">
        <v>5937</v>
      </c>
      <c r="D60" s="51">
        <v>991</v>
      </c>
      <c r="E60" s="50">
        <v>286</v>
      </c>
      <c r="F60" s="18">
        <v>5</v>
      </c>
      <c r="G60" s="18">
        <v>755</v>
      </c>
      <c r="H60" s="18">
        <v>2422</v>
      </c>
      <c r="I60" s="51">
        <v>3468</v>
      </c>
      <c r="J60" s="37">
        <v>49551</v>
      </c>
    </row>
    <row r="61" spans="1:10" ht="12" customHeight="1">
      <c r="A61" s="22" t="s">
        <v>158</v>
      </c>
      <c r="B61" s="36">
        <v>40876</v>
      </c>
      <c r="C61" s="48">
        <v>4765</v>
      </c>
      <c r="D61" s="49">
        <v>622</v>
      </c>
      <c r="E61" s="48">
        <v>24</v>
      </c>
      <c r="F61" s="35">
        <v>0</v>
      </c>
      <c r="G61" s="35">
        <v>1750</v>
      </c>
      <c r="H61" s="35">
        <v>1283</v>
      </c>
      <c r="I61" s="49">
        <v>3057</v>
      </c>
      <c r="J61" s="36">
        <v>32432</v>
      </c>
    </row>
    <row r="62" spans="1:10" ht="12" customHeight="1">
      <c r="A62" s="23" t="s">
        <v>70</v>
      </c>
      <c r="B62" s="37">
        <v>65671</v>
      </c>
      <c r="C62" s="50">
        <v>3853</v>
      </c>
      <c r="D62" s="51">
        <v>856</v>
      </c>
      <c r="E62" s="50">
        <v>842</v>
      </c>
      <c r="F62" s="18">
        <v>11</v>
      </c>
      <c r="G62" s="18">
        <v>14</v>
      </c>
      <c r="H62" s="18">
        <v>2515</v>
      </c>
      <c r="I62" s="51">
        <v>3382</v>
      </c>
      <c r="J62" s="37">
        <v>57580</v>
      </c>
    </row>
    <row r="63" spans="1:10" ht="12" customHeight="1">
      <c r="A63" s="22" t="s">
        <v>159</v>
      </c>
      <c r="B63" s="36">
        <v>56559</v>
      </c>
      <c r="C63" s="48">
        <v>4477</v>
      </c>
      <c r="D63" s="49">
        <v>800</v>
      </c>
      <c r="E63" s="48">
        <v>1664</v>
      </c>
      <c r="F63" s="35">
        <v>42</v>
      </c>
      <c r="G63" s="35">
        <v>150</v>
      </c>
      <c r="H63" s="35">
        <v>1900</v>
      </c>
      <c r="I63" s="49">
        <v>3756</v>
      </c>
      <c r="J63" s="36">
        <v>47526</v>
      </c>
    </row>
    <row r="64" spans="1:10" ht="12" customHeight="1">
      <c r="A64" s="23" t="s">
        <v>160</v>
      </c>
      <c r="B64" s="37">
        <v>39210</v>
      </c>
      <c r="C64" s="50">
        <v>3261</v>
      </c>
      <c r="D64" s="51">
        <v>0</v>
      </c>
      <c r="E64" s="50">
        <v>360</v>
      </c>
      <c r="F64" s="18">
        <v>0</v>
      </c>
      <c r="G64" s="18">
        <v>1314</v>
      </c>
      <c r="H64" s="18">
        <v>1273</v>
      </c>
      <c r="I64" s="51">
        <v>2947</v>
      </c>
      <c r="J64" s="37">
        <v>33002</v>
      </c>
    </row>
    <row r="65" spans="1:10" ht="12" customHeight="1">
      <c r="A65" s="22" t="s">
        <v>161</v>
      </c>
      <c r="B65" s="36">
        <v>32097</v>
      </c>
      <c r="C65" s="48">
        <v>2494</v>
      </c>
      <c r="D65" s="49">
        <v>462</v>
      </c>
      <c r="E65" s="48">
        <v>491</v>
      </c>
      <c r="F65" s="35">
        <v>299</v>
      </c>
      <c r="G65" s="35">
        <v>331</v>
      </c>
      <c r="H65" s="35">
        <v>976</v>
      </c>
      <c r="I65" s="49">
        <v>2097</v>
      </c>
      <c r="J65" s="36">
        <v>27044</v>
      </c>
    </row>
    <row r="66" spans="1:10" ht="12" customHeight="1">
      <c r="A66" s="23" t="s">
        <v>162</v>
      </c>
      <c r="B66" s="37">
        <v>25475</v>
      </c>
      <c r="C66" s="50">
        <v>3884</v>
      </c>
      <c r="D66" s="51">
        <v>319</v>
      </c>
      <c r="E66" s="50">
        <v>158</v>
      </c>
      <c r="F66" s="18">
        <v>304</v>
      </c>
      <c r="G66" s="18">
        <v>1714</v>
      </c>
      <c r="H66" s="18">
        <v>668</v>
      </c>
      <c r="I66" s="51">
        <v>2844</v>
      </c>
      <c r="J66" s="37">
        <v>18428</v>
      </c>
    </row>
    <row r="67" spans="1:10" ht="12" customHeight="1">
      <c r="A67" s="22" t="s">
        <v>163</v>
      </c>
      <c r="B67" s="36">
        <v>93001</v>
      </c>
      <c r="C67" s="48">
        <v>27739</v>
      </c>
      <c r="D67" s="49">
        <v>687</v>
      </c>
      <c r="E67" s="48">
        <v>324</v>
      </c>
      <c r="F67" s="35">
        <v>3054</v>
      </c>
      <c r="G67" s="35">
        <v>14108</v>
      </c>
      <c r="H67" s="35">
        <v>1560</v>
      </c>
      <c r="I67" s="49">
        <v>19046</v>
      </c>
      <c r="J67" s="36">
        <v>45529</v>
      </c>
    </row>
    <row r="68" spans="1:10" ht="12" customHeight="1">
      <c r="A68" s="23" t="s">
        <v>72</v>
      </c>
      <c r="B68" s="37">
        <v>121930</v>
      </c>
      <c r="C68" s="50">
        <v>30539</v>
      </c>
      <c r="D68" s="51">
        <v>1135</v>
      </c>
      <c r="E68" s="50">
        <v>722</v>
      </c>
      <c r="F68" s="18">
        <v>0</v>
      </c>
      <c r="G68" s="18">
        <v>15633</v>
      </c>
      <c r="H68" s="18">
        <v>572</v>
      </c>
      <c r="I68" s="51">
        <v>16927</v>
      </c>
      <c r="J68" s="37">
        <v>73329</v>
      </c>
    </row>
    <row r="69" spans="1:10" ht="12" customHeight="1">
      <c r="A69" s="22" t="s">
        <v>77</v>
      </c>
      <c r="B69" s="36">
        <v>43048</v>
      </c>
      <c r="C69" s="48">
        <v>5032</v>
      </c>
      <c r="D69" s="49">
        <v>511</v>
      </c>
      <c r="E69" s="48">
        <v>872</v>
      </c>
      <c r="F69" s="35">
        <v>813</v>
      </c>
      <c r="G69" s="35">
        <v>1607</v>
      </c>
      <c r="H69" s="35">
        <v>1317</v>
      </c>
      <c r="I69" s="49">
        <v>4609</v>
      </c>
      <c r="J69" s="36">
        <v>32896</v>
      </c>
    </row>
    <row r="70" spans="1:10" ht="12" customHeight="1">
      <c r="A70" s="23" t="s">
        <v>78</v>
      </c>
      <c r="B70" s="37">
        <v>93919</v>
      </c>
      <c r="C70" s="50">
        <v>10614</v>
      </c>
      <c r="D70" s="51">
        <v>1278</v>
      </c>
      <c r="E70" s="50">
        <v>925</v>
      </c>
      <c r="F70" s="18">
        <v>1421</v>
      </c>
      <c r="G70" s="18">
        <v>2880</v>
      </c>
      <c r="H70" s="18">
        <v>2617</v>
      </c>
      <c r="I70" s="51">
        <v>7843</v>
      </c>
      <c r="J70" s="37">
        <v>74184</v>
      </c>
    </row>
    <row r="71" spans="1:10" ht="12" customHeight="1">
      <c r="A71" s="22" t="s">
        <v>79</v>
      </c>
      <c r="B71" s="36">
        <v>22383</v>
      </c>
      <c r="C71" s="48">
        <v>2174</v>
      </c>
      <c r="D71" s="49">
        <v>512</v>
      </c>
      <c r="E71" s="48">
        <v>15</v>
      </c>
      <c r="F71" s="35">
        <v>0</v>
      </c>
      <c r="G71" s="35">
        <v>1272</v>
      </c>
      <c r="H71" s="35">
        <v>585</v>
      </c>
      <c r="I71" s="49">
        <v>1872</v>
      </c>
      <c r="J71" s="36">
        <v>17825</v>
      </c>
    </row>
    <row r="72" spans="1:10" ht="12" customHeight="1">
      <c r="A72" s="23" t="s">
        <v>164</v>
      </c>
      <c r="B72" s="37">
        <v>33852</v>
      </c>
      <c r="C72" s="50">
        <v>4055</v>
      </c>
      <c r="D72" s="51">
        <v>363</v>
      </c>
      <c r="E72" s="50">
        <v>26</v>
      </c>
      <c r="F72" s="18">
        <v>0</v>
      </c>
      <c r="G72" s="18">
        <v>2746</v>
      </c>
      <c r="H72" s="18">
        <v>911</v>
      </c>
      <c r="I72" s="51">
        <v>3683</v>
      </c>
      <c r="J72" s="37">
        <v>25751</v>
      </c>
    </row>
    <row r="73" spans="1:10" ht="12" customHeight="1">
      <c r="A73" s="22" t="s">
        <v>165</v>
      </c>
      <c r="B73" s="36">
        <v>68811</v>
      </c>
      <c r="C73" s="48">
        <v>13220</v>
      </c>
      <c r="D73" s="49">
        <v>1025</v>
      </c>
      <c r="E73" s="48">
        <v>721</v>
      </c>
      <c r="F73" s="35">
        <v>363</v>
      </c>
      <c r="G73" s="35">
        <v>4063</v>
      </c>
      <c r="H73" s="35">
        <v>1645</v>
      </c>
      <c r="I73" s="49">
        <v>6792</v>
      </c>
      <c r="J73" s="36">
        <v>47774</v>
      </c>
    </row>
    <row r="74" spans="1:10" ht="12" customHeight="1">
      <c r="A74" s="23" t="s">
        <v>166</v>
      </c>
      <c r="B74" s="37">
        <v>12714</v>
      </c>
      <c r="C74" s="50">
        <v>19</v>
      </c>
      <c r="D74" s="51">
        <v>382</v>
      </c>
      <c r="E74" s="50">
        <v>15</v>
      </c>
      <c r="F74" s="18">
        <v>0</v>
      </c>
      <c r="G74" s="18">
        <v>0</v>
      </c>
      <c r="H74" s="18">
        <v>186</v>
      </c>
      <c r="I74" s="51">
        <v>201</v>
      </c>
      <c r="J74" s="37">
        <v>12112</v>
      </c>
    </row>
    <row r="75" spans="1:10" ht="12" customHeight="1">
      <c r="A75" s="22" t="s">
        <v>167</v>
      </c>
      <c r="B75" s="36">
        <v>115760</v>
      </c>
      <c r="C75" s="48">
        <v>7773</v>
      </c>
      <c r="D75" s="49">
        <v>2733</v>
      </c>
      <c r="E75" s="48">
        <v>1189</v>
      </c>
      <c r="F75" s="35">
        <v>273</v>
      </c>
      <c r="G75" s="35">
        <v>1774</v>
      </c>
      <c r="H75" s="35">
        <v>3284</v>
      </c>
      <c r="I75" s="49">
        <v>6520</v>
      </c>
      <c r="J75" s="36">
        <v>98734</v>
      </c>
    </row>
    <row r="76" spans="1:10" ht="12" customHeight="1">
      <c r="A76" s="23" t="s">
        <v>83</v>
      </c>
      <c r="B76" s="37">
        <v>61215</v>
      </c>
      <c r="C76" s="50">
        <v>7091</v>
      </c>
      <c r="D76" s="51">
        <v>830</v>
      </c>
      <c r="E76" s="50">
        <v>200</v>
      </c>
      <c r="F76" s="18">
        <v>123</v>
      </c>
      <c r="G76" s="18">
        <v>1009</v>
      </c>
      <c r="H76" s="18">
        <v>1592</v>
      </c>
      <c r="I76" s="51">
        <v>2924</v>
      </c>
      <c r="J76" s="37">
        <v>50370</v>
      </c>
    </row>
    <row r="77" spans="1:10" ht="12" customHeight="1">
      <c r="A77" s="22" t="s">
        <v>168</v>
      </c>
      <c r="B77" s="36">
        <v>8636</v>
      </c>
      <c r="C77" s="48">
        <v>1706</v>
      </c>
      <c r="D77" s="49">
        <v>140</v>
      </c>
      <c r="E77" s="48">
        <v>15</v>
      </c>
      <c r="F77" s="35">
        <v>43</v>
      </c>
      <c r="G77" s="35">
        <v>64</v>
      </c>
      <c r="H77" s="35">
        <v>223</v>
      </c>
      <c r="I77" s="49">
        <v>345</v>
      </c>
      <c r="J77" s="36">
        <v>6445</v>
      </c>
    </row>
    <row r="78" spans="1:10" ht="12" customHeight="1">
      <c r="A78" s="23" t="s">
        <v>169</v>
      </c>
      <c r="B78" s="37">
        <v>142298</v>
      </c>
      <c r="C78" s="50">
        <v>18564</v>
      </c>
      <c r="D78" s="51">
        <v>1700</v>
      </c>
      <c r="E78" s="50">
        <v>1689</v>
      </c>
      <c r="F78" s="18">
        <v>1984</v>
      </c>
      <c r="G78" s="18">
        <v>5281</v>
      </c>
      <c r="H78" s="18">
        <v>3863</v>
      </c>
      <c r="I78" s="51">
        <v>12817</v>
      </c>
      <c r="J78" s="37">
        <v>109217</v>
      </c>
    </row>
    <row r="79" spans="1:10" ht="12" customHeight="1">
      <c r="A79" s="22" t="s">
        <v>170</v>
      </c>
      <c r="B79" s="36">
        <v>23128</v>
      </c>
      <c r="C79" s="48">
        <v>1859</v>
      </c>
      <c r="D79" s="49">
        <v>306</v>
      </c>
      <c r="E79" s="48">
        <v>207</v>
      </c>
      <c r="F79" s="35">
        <v>52</v>
      </c>
      <c r="G79" s="35">
        <v>95</v>
      </c>
      <c r="H79" s="35">
        <v>1189</v>
      </c>
      <c r="I79" s="49">
        <v>1543</v>
      </c>
      <c r="J79" s="36">
        <v>19420</v>
      </c>
    </row>
    <row r="80" spans="1:10" ht="12" customHeight="1">
      <c r="A80" s="23" t="s">
        <v>171</v>
      </c>
      <c r="B80" s="37">
        <v>59087</v>
      </c>
      <c r="C80" s="50">
        <v>12166</v>
      </c>
      <c r="D80" s="51">
        <v>717</v>
      </c>
      <c r="E80" s="50">
        <v>682</v>
      </c>
      <c r="F80" s="18">
        <v>1751</v>
      </c>
      <c r="G80" s="18">
        <v>3004</v>
      </c>
      <c r="H80" s="18">
        <v>1806</v>
      </c>
      <c r="I80" s="51">
        <v>7243</v>
      </c>
      <c r="J80" s="37">
        <v>38961</v>
      </c>
    </row>
    <row r="81" spans="1:10" ht="12" customHeight="1">
      <c r="A81" s="22" t="s">
        <v>172</v>
      </c>
      <c r="B81" s="36">
        <v>105203</v>
      </c>
      <c r="C81" s="48">
        <v>19325</v>
      </c>
      <c r="D81" s="49">
        <v>1352</v>
      </c>
      <c r="E81" s="48">
        <v>1528</v>
      </c>
      <c r="F81" s="35">
        <v>4302</v>
      </c>
      <c r="G81" s="35">
        <v>7171</v>
      </c>
      <c r="H81" s="35">
        <v>2567</v>
      </c>
      <c r="I81" s="49">
        <v>15568</v>
      </c>
      <c r="J81" s="36">
        <v>68958</v>
      </c>
    </row>
    <row r="82" spans="1:10" ht="12" customHeight="1">
      <c r="A82" s="23" t="s">
        <v>173</v>
      </c>
      <c r="B82" s="37">
        <v>33579</v>
      </c>
      <c r="C82" s="50">
        <v>6777</v>
      </c>
      <c r="D82" s="51">
        <v>435</v>
      </c>
      <c r="E82" s="50">
        <v>837</v>
      </c>
      <c r="F82" s="18">
        <v>510</v>
      </c>
      <c r="G82" s="18">
        <v>1126</v>
      </c>
      <c r="H82" s="18">
        <v>1216</v>
      </c>
      <c r="I82" s="51">
        <v>3689</v>
      </c>
      <c r="J82" s="37">
        <v>22678</v>
      </c>
    </row>
    <row r="83" spans="1:10" ht="12" customHeight="1">
      <c r="A83" s="22" t="s">
        <v>174</v>
      </c>
      <c r="B83" s="36">
        <v>94942</v>
      </c>
      <c r="C83" s="48">
        <v>9845</v>
      </c>
      <c r="D83" s="49">
        <v>1082</v>
      </c>
      <c r="E83" s="48">
        <v>2526</v>
      </c>
      <c r="F83" s="35">
        <v>1376</v>
      </c>
      <c r="G83" s="35">
        <v>2833</v>
      </c>
      <c r="H83" s="35">
        <v>2969</v>
      </c>
      <c r="I83" s="49">
        <v>9704</v>
      </c>
      <c r="J83" s="36">
        <v>74311</v>
      </c>
    </row>
    <row r="84" spans="1:10" ht="12" customHeight="1">
      <c r="A84" s="23" t="s">
        <v>87</v>
      </c>
      <c r="B84" s="37">
        <v>44998</v>
      </c>
      <c r="C84" s="50">
        <v>13779</v>
      </c>
      <c r="D84" s="51">
        <v>483</v>
      </c>
      <c r="E84" s="50">
        <v>454</v>
      </c>
      <c r="F84" s="18">
        <v>1683</v>
      </c>
      <c r="G84" s="18">
        <v>5952</v>
      </c>
      <c r="H84" s="18">
        <v>828</v>
      </c>
      <c r="I84" s="51">
        <v>8917</v>
      </c>
      <c r="J84" s="37">
        <v>21819</v>
      </c>
    </row>
    <row r="85" spans="1:10" ht="12" customHeight="1">
      <c r="A85" s="22" t="s">
        <v>175</v>
      </c>
      <c r="B85" s="36">
        <v>41990</v>
      </c>
      <c r="C85" s="48">
        <v>6905</v>
      </c>
      <c r="D85" s="49">
        <v>419</v>
      </c>
      <c r="E85" s="48">
        <v>166</v>
      </c>
      <c r="F85" s="35">
        <v>72</v>
      </c>
      <c r="G85" s="35">
        <v>1422</v>
      </c>
      <c r="H85" s="35">
        <v>945</v>
      </c>
      <c r="I85" s="49">
        <v>2605</v>
      </c>
      <c r="J85" s="36">
        <v>32061</v>
      </c>
    </row>
    <row r="86" spans="1:10" ht="12" customHeight="1">
      <c r="A86" s="23" t="s">
        <v>176</v>
      </c>
      <c r="B86" s="37">
        <v>32818</v>
      </c>
      <c r="C86" s="50">
        <v>3985</v>
      </c>
      <c r="D86" s="51">
        <v>343</v>
      </c>
      <c r="E86" s="50">
        <v>420</v>
      </c>
      <c r="F86" s="18">
        <v>69</v>
      </c>
      <c r="G86" s="18">
        <v>1</v>
      </c>
      <c r="H86" s="18">
        <v>839</v>
      </c>
      <c r="I86" s="51">
        <v>1329</v>
      </c>
      <c r="J86" s="37">
        <v>27161</v>
      </c>
    </row>
    <row r="87" spans="1:10" ht="12" customHeight="1">
      <c r="A87" s="22" t="s">
        <v>177</v>
      </c>
      <c r="B87" s="36">
        <v>172072</v>
      </c>
      <c r="C87" s="48">
        <v>21234</v>
      </c>
      <c r="D87" s="49">
        <v>2076</v>
      </c>
      <c r="E87" s="48">
        <v>4258</v>
      </c>
      <c r="F87" s="35">
        <v>896</v>
      </c>
      <c r="G87" s="35">
        <v>2251</v>
      </c>
      <c r="H87" s="35">
        <v>5733</v>
      </c>
      <c r="I87" s="49">
        <v>13138</v>
      </c>
      <c r="J87" s="36">
        <v>135624</v>
      </c>
    </row>
    <row r="88" spans="1:10" ht="12" customHeight="1">
      <c r="A88" s="23" t="s">
        <v>178</v>
      </c>
      <c r="B88" s="37">
        <v>233544</v>
      </c>
      <c r="C88" s="50">
        <v>43714</v>
      </c>
      <c r="D88" s="51">
        <v>2931</v>
      </c>
      <c r="E88" s="50">
        <v>3266</v>
      </c>
      <c r="F88" s="18">
        <v>7527</v>
      </c>
      <c r="G88" s="18">
        <v>16628</v>
      </c>
      <c r="H88" s="18">
        <v>5817</v>
      </c>
      <c r="I88" s="51">
        <v>33238</v>
      </c>
      <c r="J88" s="37">
        <v>153661</v>
      </c>
    </row>
    <row r="89" spans="1:10" ht="12" customHeight="1">
      <c r="A89" s="22" t="s">
        <v>179</v>
      </c>
      <c r="B89" s="36">
        <v>86419</v>
      </c>
      <c r="C89" s="48">
        <v>15783</v>
      </c>
      <c r="D89" s="49">
        <v>159</v>
      </c>
      <c r="E89" s="48">
        <v>282</v>
      </c>
      <c r="F89" s="35">
        <v>188</v>
      </c>
      <c r="G89" s="35">
        <v>983</v>
      </c>
      <c r="H89" s="35">
        <v>2146</v>
      </c>
      <c r="I89" s="49">
        <v>3599</v>
      </c>
      <c r="J89" s="36">
        <v>66878</v>
      </c>
    </row>
    <row r="90" spans="1:10" ht="12" customHeight="1">
      <c r="A90" s="23" t="s">
        <v>94</v>
      </c>
      <c r="B90" s="37">
        <v>142799</v>
      </c>
      <c r="C90" s="50">
        <v>20317</v>
      </c>
      <c r="D90" s="51">
        <v>950</v>
      </c>
      <c r="E90" s="50">
        <v>2948</v>
      </c>
      <c r="F90" s="18">
        <v>1234</v>
      </c>
      <c r="G90" s="18">
        <v>1036</v>
      </c>
      <c r="H90" s="18">
        <v>4180</v>
      </c>
      <c r="I90" s="51">
        <v>9398</v>
      </c>
      <c r="J90" s="37">
        <v>112134</v>
      </c>
    </row>
    <row r="91" spans="1:10" ht="12" customHeight="1">
      <c r="A91" s="22" t="s">
        <v>180</v>
      </c>
      <c r="B91" s="36">
        <v>72670</v>
      </c>
      <c r="C91" s="48">
        <v>8438</v>
      </c>
      <c r="D91" s="49">
        <v>554</v>
      </c>
      <c r="E91" s="48">
        <v>437</v>
      </c>
      <c r="F91" s="35">
        <v>2042</v>
      </c>
      <c r="G91" s="35">
        <v>2293</v>
      </c>
      <c r="H91" s="35">
        <v>1125</v>
      </c>
      <c r="I91" s="49">
        <v>5897</v>
      </c>
      <c r="J91" s="36">
        <v>57781</v>
      </c>
    </row>
    <row r="92" spans="1:10" ht="12" customHeight="1">
      <c r="A92" s="23" t="s">
        <v>181</v>
      </c>
      <c r="B92" s="37">
        <v>77080</v>
      </c>
      <c r="C92" s="50">
        <v>27756</v>
      </c>
      <c r="D92" s="51">
        <v>673</v>
      </c>
      <c r="E92" s="50">
        <v>252</v>
      </c>
      <c r="F92" s="18">
        <v>698</v>
      </c>
      <c r="G92" s="18">
        <v>5861</v>
      </c>
      <c r="H92" s="18">
        <v>1139</v>
      </c>
      <c r="I92" s="51">
        <v>7950</v>
      </c>
      <c r="J92" s="37">
        <v>40701</v>
      </c>
    </row>
    <row r="93" spans="1:10" ht="12" customHeight="1">
      <c r="A93" s="22" t="s">
        <v>182</v>
      </c>
      <c r="B93" s="36">
        <v>84182</v>
      </c>
      <c r="C93" s="48">
        <v>32485</v>
      </c>
      <c r="D93" s="49">
        <v>681</v>
      </c>
      <c r="E93" s="48">
        <v>1446</v>
      </c>
      <c r="F93" s="35">
        <v>1180</v>
      </c>
      <c r="G93" s="35">
        <v>8111</v>
      </c>
      <c r="H93" s="35">
        <v>1292</v>
      </c>
      <c r="I93" s="49">
        <v>12029</v>
      </c>
      <c r="J93" s="36">
        <v>38987</v>
      </c>
    </row>
    <row r="94" spans="1:10" ht="12" customHeight="1">
      <c r="A94" s="21" t="s">
        <v>238</v>
      </c>
      <c r="B94" s="80">
        <f>SUM(B95:B97)</f>
        <v>677658</v>
      </c>
      <c r="C94" s="81">
        <f t="shared" ref="C94:J94" si="3">SUM(C95:C97)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34415</v>
      </c>
      <c r="I94" s="82">
        <f t="shared" si="3"/>
        <v>34415</v>
      </c>
      <c r="J94" s="80">
        <f t="shared" si="3"/>
        <v>643243</v>
      </c>
    </row>
    <row r="95" spans="1:10" ht="12" customHeight="1">
      <c r="A95" s="23" t="s">
        <v>186</v>
      </c>
      <c r="B95" s="37">
        <v>365497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19765</v>
      </c>
      <c r="I95" s="51">
        <v>19765</v>
      </c>
      <c r="J95" s="37">
        <v>345732</v>
      </c>
    </row>
    <row r="96" spans="1:10" ht="12" customHeight="1">
      <c r="A96" s="22" t="s">
        <v>187</v>
      </c>
      <c r="B96" s="36">
        <v>171018</v>
      </c>
      <c r="C96" s="48">
        <v>0</v>
      </c>
      <c r="D96" s="49">
        <v>0</v>
      </c>
      <c r="E96" s="48">
        <v>0</v>
      </c>
      <c r="F96" s="35">
        <v>0</v>
      </c>
      <c r="G96" s="35">
        <v>0</v>
      </c>
      <c r="H96" s="35">
        <v>9568</v>
      </c>
      <c r="I96" s="49">
        <v>9568</v>
      </c>
      <c r="J96" s="36">
        <v>161450</v>
      </c>
    </row>
    <row r="97" spans="1:10" ht="12" customHeight="1">
      <c r="A97" s="23" t="s">
        <v>188</v>
      </c>
      <c r="B97" s="37">
        <v>141143</v>
      </c>
      <c r="C97" s="50">
        <v>0</v>
      </c>
      <c r="D97" s="51">
        <v>0</v>
      </c>
      <c r="E97" s="50">
        <v>0</v>
      </c>
      <c r="F97" s="18">
        <v>0</v>
      </c>
      <c r="G97" s="18">
        <v>0</v>
      </c>
      <c r="H97" s="18">
        <v>5082</v>
      </c>
      <c r="I97" s="51">
        <v>5082</v>
      </c>
      <c r="J97" s="37">
        <v>136061</v>
      </c>
    </row>
    <row r="98" spans="1:10" ht="12" customHeight="1">
      <c r="A98" s="24" t="s">
        <v>239</v>
      </c>
      <c r="B98" s="68">
        <f t="shared" ref="B98:J98" si="4">SUM(B99,B109,B123,B137)</f>
        <v>4756519</v>
      </c>
      <c r="C98" s="69">
        <f t="shared" si="4"/>
        <v>-795238</v>
      </c>
      <c r="D98" s="70">
        <f t="shared" si="4"/>
        <v>-66561</v>
      </c>
      <c r="E98" s="69">
        <f t="shared" si="4"/>
        <v>22</v>
      </c>
      <c r="F98" s="71">
        <f t="shared" si="4"/>
        <v>0</v>
      </c>
      <c r="G98" s="71">
        <f t="shared" si="4"/>
        <v>87833</v>
      </c>
      <c r="H98" s="71">
        <f t="shared" si="4"/>
        <v>162001</v>
      </c>
      <c r="I98" s="70">
        <f t="shared" si="4"/>
        <v>249856</v>
      </c>
      <c r="J98" s="68">
        <f t="shared" si="4"/>
        <v>5368462</v>
      </c>
    </row>
    <row r="99" spans="1:10" ht="12" customHeight="1">
      <c r="A99" s="25" t="s">
        <v>229</v>
      </c>
      <c r="B99" s="80">
        <f>SUM(B101:B108)</f>
        <v>1570447</v>
      </c>
      <c r="C99" s="81">
        <f>SUM(C101:C108)</f>
        <v>-809087</v>
      </c>
      <c r="D99" s="82">
        <f t="shared" ref="D99:J99" si="5">SUM(D101:D108)</f>
        <v>0</v>
      </c>
      <c r="E99" s="81">
        <f t="shared" si="5"/>
        <v>0</v>
      </c>
      <c r="F99" s="83">
        <f t="shared" si="5"/>
        <v>0</v>
      </c>
      <c r="G99" s="83">
        <f t="shared" si="5"/>
        <v>0</v>
      </c>
      <c r="H99" s="83">
        <f t="shared" si="5"/>
        <v>2943</v>
      </c>
      <c r="I99" s="82">
        <f t="shared" si="5"/>
        <v>2943</v>
      </c>
      <c r="J99" s="80">
        <f t="shared" si="5"/>
        <v>2376591</v>
      </c>
    </row>
    <row r="100" spans="1:10" ht="12" customHeight="1">
      <c r="A100" s="26" t="s">
        <v>226</v>
      </c>
      <c r="B100" s="84">
        <f>B99/B$98</f>
        <v>0.33016729250950116</v>
      </c>
      <c r="C100" s="85">
        <f>C99/C$98</f>
        <v>1.0174149122652589</v>
      </c>
      <c r="D100" s="86">
        <f>D99/D$98</f>
        <v>0</v>
      </c>
      <c r="E100" s="85">
        <f>E99/E$98</f>
        <v>0</v>
      </c>
      <c r="F100" s="87">
        <v>0</v>
      </c>
      <c r="G100" s="87">
        <f>G99/G$98</f>
        <v>0</v>
      </c>
      <c r="H100" s="87">
        <f>H99/H$98</f>
        <v>1.8166554527441189E-2</v>
      </c>
      <c r="I100" s="86">
        <f>I99/I$98</f>
        <v>1.1778784579918032E-2</v>
      </c>
      <c r="J100" s="84">
        <f>J99/J$98</f>
        <v>0.44269494689540506</v>
      </c>
    </row>
    <row r="101" spans="1:10" ht="12" customHeight="1">
      <c r="A101" s="27" t="s">
        <v>189</v>
      </c>
      <c r="B101" s="36">
        <v>60109</v>
      </c>
      <c r="C101" s="48">
        <v>-81830</v>
      </c>
      <c r="D101" s="49">
        <v>0</v>
      </c>
      <c r="E101" s="48">
        <v>0</v>
      </c>
      <c r="F101" s="35">
        <v>0</v>
      </c>
      <c r="G101" s="35">
        <v>0</v>
      </c>
      <c r="H101" s="35">
        <v>1332</v>
      </c>
      <c r="I101" s="49">
        <v>1332</v>
      </c>
      <c r="J101" s="36">
        <v>140607</v>
      </c>
    </row>
    <row r="102" spans="1:10" ht="12" customHeight="1">
      <c r="A102" s="28" t="s">
        <v>190</v>
      </c>
      <c r="B102" s="37">
        <v>40129</v>
      </c>
      <c r="C102" s="50">
        <v>-727257</v>
      </c>
      <c r="D102" s="51">
        <v>0</v>
      </c>
      <c r="E102" s="50">
        <v>0</v>
      </c>
      <c r="F102" s="18">
        <v>0</v>
      </c>
      <c r="G102" s="18">
        <v>0</v>
      </c>
      <c r="H102" s="18">
        <v>605</v>
      </c>
      <c r="I102" s="51">
        <v>605</v>
      </c>
      <c r="J102" s="37">
        <v>766781</v>
      </c>
    </row>
    <row r="103" spans="1:10" ht="12" customHeight="1">
      <c r="A103" s="27" t="s">
        <v>204</v>
      </c>
      <c r="B103" s="36">
        <v>170351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1006</v>
      </c>
      <c r="I103" s="49">
        <v>1006</v>
      </c>
      <c r="J103" s="36">
        <v>169345</v>
      </c>
    </row>
    <row r="104" spans="1:10" ht="12" customHeight="1">
      <c r="A104" s="28" t="s">
        <v>105</v>
      </c>
      <c r="B104" s="37">
        <v>335975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335975</v>
      </c>
    </row>
    <row r="105" spans="1:10" ht="12" customHeight="1">
      <c r="A105" s="27" t="s">
        <v>213</v>
      </c>
      <c r="B105" s="36">
        <v>573744</v>
      </c>
      <c r="C105" s="48">
        <v>0</v>
      </c>
      <c r="D105" s="49">
        <v>0</v>
      </c>
      <c r="E105" s="48">
        <v>0</v>
      </c>
      <c r="F105" s="35">
        <v>0</v>
      </c>
      <c r="G105" s="35">
        <v>0</v>
      </c>
      <c r="H105" s="35">
        <v>0</v>
      </c>
      <c r="I105" s="49">
        <v>0</v>
      </c>
      <c r="J105" s="36">
        <v>573744</v>
      </c>
    </row>
    <row r="106" spans="1:10" ht="12" customHeight="1">
      <c r="A106" s="28" t="s">
        <v>214</v>
      </c>
      <c r="B106" s="37">
        <v>12176</v>
      </c>
      <c r="C106" s="50">
        <v>0</v>
      </c>
      <c r="D106" s="51">
        <v>0</v>
      </c>
      <c r="E106" s="50">
        <v>0</v>
      </c>
      <c r="F106" s="18">
        <v>0</v>
      </c>
      <c r="G106" s="18">
        <v>0</v>
      </c>
      <c r="H106" s="18">
        <v>0</v>
      </c>
      <c r="I106" s="51">
        <v>0</v>
      </c>
      <c r="J106" s="37">
        <v>12176</v>
      </c>
    </row>
    <row r="107" spans="1:10" ht="12" customHeight="1">
      <c r="A107" s="27" t="s">
        <v>114</v>
      </c>
      <c r="B107" s="36">
        <v>235352</v>
      </c>
      <c r="C107" s="48">
        <v>0</v>
      </c>
      <c r="D107" s="49">
        <v>0</v>
      </c>
      <c r="E107" s="48">
        <v>0</v>
      </c>
      <c r="F107" s="35">
        <v>0</v>
      </c>
      <c r="G107" s="35">
        <v>0</v>
      </c>
      <c r="H107" s="35">
        <v>0</v>
      </c>
      <c r="I107" s="49">
        <v>0</v>
      </c>
      <c r="J107" s="36">
        <v>235352</v>
      </c>
    </row>
    <row r="108" spans="1:10" ht="12" customHeight="1">
      <c r="A108" s="28" t="s">
        <v>115</v>
      </c>
      <c r="B108" s="37">
        <v>142611</v>
      </c>
      <c r="C108" s="50">
        <v>0</v>
      </c>
      <c r="D108" s="51">
        <v>0</v>
      </c>
      <c r="E108" s="50">
        <v>0</v>
      </c>
      <c r="F108" s="18">
        <v>0</v>
      </c>
      <c r="G108" s="18">
        <v>0</v>
      </c>
      <c r="H108" s="18">
        <v>0</v>
      </c>
      <c r="I108" s="51">
        <v>0</v>
      </c>
      <c r="J108" s="37">
        <v>142611</v>
      </c>
    </row>
    <row r="109" spans="1:10" ht="12" customHeight="1">
      <c r="A109" s="25" t="s">
        <v>228</v>
      </c>
      <c r="B109" s="38">
        <f t="shared" ref="B109:J109" si="6">SUM(B111:B122)</f>
        <v>775280</v>
      </c>
      <c r="C109" s="52">
        <f t="shared" si="6"/>
        <v>2146</v>
      </c>
      <c r="D109" s="53">
        <f t="shared" si="6"/>
        <v>-66620</v>
      </c>
      <c r="E109" s="52">
        <f t="shared" si="6"/>
        <v>0</v>
      </c>
      <c r="F109" s="32">
        <f t="shared" si="6"/>
        <v>0</v>
      </c>
      <c r="G109" s="32">
        <f t="shared" si="6"/>
        <v>10735</v>
      </c>
      <c r="H109" s="32">
        <f t="shared" si="6"/>
        <v>33789</v>
      </c>
      <c r="I109" s="53">
        <f t="shared" si="6"/>
        <v>44524</v>
      </c>
      <c r="J109" s="38">
        <f t="shared" si="6"/>
        <v>795230</v>
      </c>
    </row>
    <row r="110" spans="1:10" ht="12" customHeight="1">
      <c r="A110" s="26" t="s">
        <v>226</v>
      </c>
      <c r="B110" s="84">
        <f>B109/B$98</f>
        <v>0.16299314687905167</v>
      </c>
      <c r="C110" s="85">
        <f>C109/C$98</f>
        <v>-2.6985631974327184E-3</v>
      </c>
      <c r="D110" s="86">
        <f>D109/D$98</f>
        <v>1.0008864049518487</v>
      </c>
      <c r="E110" s="85">
        <f>E109/E$98</f>
        <v>0</v>
      </c>
      <c r="F110" s="87">
        <v>0</v>
      </c>
      <c r="G110" s="87">
        <f>G109/G$98</f>
        <v>0.12222057768720185</v>
      </c>
      <c r="H110" s="87">
        <f>H109/H$98</f>
        <v>0.20857278658773712</v>
      </c>
      <c r="I110" s="86">
        <f>I109/I$98</f>
        <v>0.17819864241803279</v>
      </c>
      <c r="J110" s="84">
        <f>J109/J$98</f>
        <v>0.14812994857745104</v>
      </c>
    </row>
    <row r="111" spans="1:10" ht="12" customHeight="1">
      <c r="A111" s="27" t="s">
        <v>191</v>
      </c>
      <c r="B111" s="36">
        <v>136933</v>
      </c>
      <c r="C111" s="48">
        <v>0</v>
      </c>
      <c r="D111" s="49">
        <v>-64783</v>
      </c>
      <c r="E111" s="48">
        <v>0</v>
      </c>
      <c r="F111" s="35">
        <v>0</v>
      </c>
      <c r="G111" s="35">
        <v>1849</v>
      </c>
      <c r="H111" s="35">
        <v>5176</v>
      </c>
      <c r="I111" s="49">
        <v>7025</v>
      </c>
      <c r="J111" s="36">
        <v>194691</v>
      </c>
    </row>
    <row r="112" spans="1:10" ht="12" customHeight="1">
      <c r="A112" s="28" t="s">
        <v>192</v>
      </c>
      <c r="B112" s="37">
        <v>94517</v>
      </c>
      <c r="C112" s="50">
        <v>0</v>
      </c>
      <c r="D112" s="51">
        <v>0</v>
      </c>
      <c r="E112" s="50">
        <v>0</v>
      </c>
      <c r="F112" s="18">
        <v>0</v>
      </c>
      <c r="G112" s="18">
        <v>8212</v>
      </c>
      <c r="H112" s="18">
        <v>629</v>
      </c>
      <c r="I112" s="51">
        <v>8841</v>
      </c>
      <c r="J112" s="37">
        <v>85676</v>
      </c>
    </row>
    <row r="113" spans="1:10" ht="12" customHeight="1">
      <c r="A113" s="27" t="s">
        <v>193</v>
      </c>
      <c r="B113" s="36">
        <v>22445</v>
      </c>
      <c r="C113" s="48">
        <v>0</v>
      </c>
      <c r="D113" s="49">
        <v>-1837</v>
      </c>
      <c r="E113" s="48">
        <v>0</v>
      </c>
      <c r="F113" s="35">
        <v>0</v>
      </c>
      <c r="G113" s="35">
        <v>177</v>
      </c>
      <c r="H113" s="35">
        <v>3642</v>
      </c>
      <c r="I113" s="49">
        <v>3819</v>
      </c>
      <c r="J113" s="36">
        <v>20463</v>
      </c>
    </row>
    <row r="114" spans="1:10" ht="12" customHeight="1">
      <c r="A114" s="28" t="s">
        <v>194</v>
      </c>
      <c r="B114" s="37">
        <v>44252</v>
      </c>
      <c r="C114" s="50">
        <v>0</v>
      </c>
      <c r="D114" s="51">
        <v>0</v>
      </c>
      <c r="E114" s="50">
        <v>0</v>
      </c>
      <c r="F114" s="18">
        <v>0</v>
      </c>
      <c r="G114" s="18">
        <v>316</v>
      </c>
      <c r="H114" s="18">
        <v>1566</v>
      </c>
      <c r="I114" s="51">
        <v>1882</v>
      </c>
      <c r="J114" s="37">
        <v>42370</v>
      </c>
    </row>
    <row r="115" spans="1:10" ht="12" customHeight="1">
      <c r="A115" s="27" t="s">
        <v>195</v>
      </c>
      <c r="B115" s="36">
        <v>90840</v>
      </c>
      <c r="C115" s="48">
        <v>0</v>
      </c>
      <c r="D115" s="49">
        <v>0</v>
      </c>
      <c r="E115" s="48">
        <v>0</v>
      </c>
      <c r="F115" s="35">
        <v>0</v>
      </c>
      <c r="G115" s="35">
        <v>0</v>
      </c>
      <c r="H115" s="35">
        <v>5126</v>
      </c>
      <c r="I115" s="49">
        <v>5126</v>
      </c>
      <c r="J115" s="36">
        <v>85714</v>
      </c>
    </row>
    <row r="116" spans="1:10" ht="12" customHeight="1">
      <c r="A116" s="28" t="s">
        <v>196</v>
      </c>
      <c r="B116" s="37">
        <v>21076</v>
      </c>
      <c r="C116" s="50">
        <v>0</v>
      </c>
      <c r="D116" s="51">
        <v>0</v>
      </c>
      <c r="E116" s="50">
        <v>0</v>
      </c>
      <c r="F116" s="18">
        <v>0</v>
      </c>
      <c r="G116" s="18">
        <v>0</v>
      </c>
      <c r="H116" s="18">
        <v>1435</v>
      </c>
      <c r="I116" s="51">
        <v>1435</v>
      </c>
      <c r="J116" s="37">
        <v>19641</v>
      </c>
    </row>
    <row r="117" spans="1:10" ht="12" customHeight="1">
      <c r="A117" s="27" t="s">
        <v>185</v>
      </c>
      <c r="B117" s="36">
        <v>63422</v>
      </c>
      <c r="C117" s="48">
        <v>2146</v>
      </c>
      <c r="D117" s="49">
        <v>0</v>
      </c>
      <c r="E117" s="48">
        <v>0</v>
      </c>
      <c r="F117" s="35">
        <v>0</v>
      </c>
      <c r="G117" s="35">
        <v>181</v>
      </c>
      <c r="H117" s="35">
        <v>2822</v>
      </c>
      <c r="I117" s="49">
        <v>3003</v>
      </c>
      <c r="J117" s="36">
        <v>58273</v>
      </c>
    </row>
    <row r="118" spans="1:10" ht="12" customHeight="1">
      <c r="A118" s="28" t="s">
        <v>197</v>
      </c>
      <c r="B118" s="37">
        <v>42818</v>
      </c>
      <c r="C118" s="50">
        <v>0</v>
      </c>
      <c r="D118" s="51">
        <v>0</v>
      </c>
      <c r="E118" s="50">
        <v>0</v>
      </c>
      <c r="F118" s="18">
        <v>0</v>
      </c>
      <c r="G118" s="18">
        <v>0</v>
      </c>
      <c r="H118" s="18">
        <v>3256</v>
      </c>
      <c r="I118" s="51">
        <v>3256</v>
      </c>
      <c r="J118" s="37">
        <v>39562</v>
      </c>
    </row>
    <row r="119" spans="1:10" ht="12" customHeight="1">
      <c r="A119" s="27" t="s">
        <v>211</v>
      </c>
      <c r="B119" s="36">
        <v>119138</v>
      </c>
      <c r="C119" s="48">
        <v>0</v>
      </c>
      <c r="D119" s="49">
        <v>0</v>
      </c>
      <c r="E119" s="48">
        <v>0</v>
      </c>
      <c r="F119" s="35">
        <v>0</v>
      </c>
      <c r="G119" s="35">
        <v>0</v>
      </c>
      <c r="H119" s="35">
        <v>7407</v>
      </c>
      <c r="I119" s="49">
        <v>7407</v>
      </c>
      <c r="J119" s="36">
        <v>111731</v>
      </c>
    </row>
    <row r="120" spans="1:10" ht="12" customHeight="1">
      <c r="A120" s="28" t="s">
        <v>218</v>
      </c>
      <c r="B120" s="37">
        <v>79327</v>
      </c>
      <c r="C120" s="50">
        <v>0</v>
      </c>
      <c r="D120" s="51">
        <v>0</v>
      </c>
      <c r="E120" s="50">
        <v>0</v>
      </c>
      <c r="F120" s="18">
        <v>0</v>
      </c>
      <c r="G120" s="18">
        <v>0</v>
      </c>
      <c r="H120" s="18">
        <v>0</v>
      </c>
      <c r="I120" s="51">
        <v>0</v>
      </c>
      <c r="J120" s="37">
        <v>79327</v>
      </c>
    </row>
    <row r="121" spans="1:10" ht="12" customHeight="1">
      <c r="A121" s="27" t="s">
        <v>212</v>
      </c>
      <c r="B121" s="36">
        <v>34472</v>
      </c>
      <c r="C121" s="48">
        <v>0</v>
      </c>
      <c r="D121" s="49">
        <v>0</v>
      </c>
      <c r="E121" s="48">
        <v>0</v>
      </c>
      <c r="F121" s="35">
        <v>0</v>
      </c>
      <c r="G121" s="35">
        <v>0</v>
      </c>
      <c r="H121" s="35">
        <v>1548</v>
      </c>
      <c r="I121" s="49">
        <v>1548</v>
      </c>
      <c r="J121" s="36">
        <v>32924</v>
      </c>
    </row>
    <row r="122" spans="1:10" ht="12" customHeight="1">
      <c r="A122" s="27" t="s">
        <v>219</v>
      </c>
      <c r="B122" s="36">
        <v>26040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1182</v>
      </c>
      <c r="I122" s="49">
        <v>1182</v>
      </c>
      <c r="J122" s="36">
        <v>24858</v>
      </c>
    </row>
    <row r="123" spans="1:10" ht="12" customHeight="1">
      <c r="A123" s="25" t="s">
        <v>227</v>
      </c>
      <c r="B123" s="80">
        <f t="shared" ref="B123:J123" si="7">SUM(B125:B136)</f>
        <v>1713027</v>
      </c>
      <c r="C123" s="81">
        <f t="shared" si="7"/>
        <v>11703</v>
      </c>
      <c r="D123" s="82">
        <f t="shared" si="7"/>
        <v>59</v>
      </c>
      <c r="E123" s="81">
        <f t="shared" si="7"/>
        <v>16</v>
      </c>
      <c r="F123" s="83">
        <f t="shared" si="7"/>
        <v>0</v>
      </c>
      <c r="G123" s="83">
        <f t="shared" si="7"/>
        <v>58573</v>
      </c>
      <c r="H123" s="83">
        <f t="shared" si="7"/>
        <v>108334</v>
      </c>
      <c r="I123" s="82">
        <f t="shared" si="7"/>
        <v>166923</v>
      </c>
      <c r="J123" s="80">
        <f t="shared" si="7"/>
        <v>1534342</v>
      </c>
    </row>
    <row r="124" spans="1:10" ht="12" customHeight="1">
      <c r="A124" s="26" t="s">
        <v>226</v>
      </c>
      <c r="B124" s="84">
        <f>B123/B$98</f>
        <v>0.36014299532914723</v>
      </c>
      <c r="C124" s="85">
        <f>C123/C$98</f>
        <v>-1.4716349067826236E-2</v>
      </c>
      <c r="D124" s="86">
        <f>D123/D$98</f>
        <v>-8.864049518486802E-4</v>
      </c>
      <c r="E124" s="85">
        <f>E123/E$98</f>
        <v>0.72727272727272729</v>
      </c>
      <c r="F124" s="87">
        <v>0</v>
      </c>
      <c r="G124" s="87">
        <f>G123/G$98</f>
        <v>0.66686780594992767</v>
      </c>
      <c r="H124" s="87">
        <f>H123/H$98</f>
        <v>0.66872426713415345</v>
      </c>
      <c r="I124" s="86">
        <f>I123/I$98</f>
        <v>0.66807681224385251</v>
      </c>
      <c r="J124" s="84">
        <f>J123/J$98</f>
        <v>0.28580662394555462</v>
      </c>
    </row>
    <row r="125" spans="1:10" ht="12" customHeight="1">
      <c r="A125" s="27" t="s">
        <v>199</v>
      </c>
      <c r="B125" s="36">
        <v>33426</v>
      </c>
      <c r="C125" s="48">
        <v>10224</v>
      </c>
      <c r="D125" s="49">
        <v>59</v>
      </c>
      <c r="E125" s="48">
        <v>4</v>
      </c>
      <c r="F125" s="35">
        <v>0</v>
      </c>
      <c r="G125" s="35">
        <v>0</v>
      </c>
      <c r="H125" s="35">
        <v>848</v>
      </c>
      <c r="I125" s="49">
        <v>852</v>
      </c>
      <c r="J125" s="36">
        <v>22291</v>
      </c>
    </row>
    <row r="126" spans="1:10" ht="12" customHeight="1">
      <c r="A126" s="28" t="s">
        <v>200</v>
      </c>
      <c r="B126" s="37">
        <v>42881</v>
      </c>
      <c r="C126" s="50">
        <v>0</v>
      </c>
      <c r="D126" s="51">
        <v>0</v>
      </c>
      <c r="E126" s="50">
        <v>12</v>
      </c>
      <c r="F126" s="18">
        <v>0</v>
      </c>
      <c r="G126" s="18">
        <v>0</v>
      </c>
      <c r="H126" s="18">
        <v>1735</v>
      </c>
      <c r="I126" s="51">
        <v>1747</v>
      </c>
      <c r="J126" s="37">
        <v>41134</v>
      </c>
    </row>
    <row r="127" spans="1:10" ht="12" customHeight="1">
      <c r="A127" s="27" t="s">
        <v>201</v>
      </c>
      <c r="B127" s="36">
        <v>201352</v>
      </c>
      <c r="C127" s="48">
        <v>0</v>
      </c>
      <c r="D127" s="49">
        <v>0</v>
      </c>
      <c r="E127" s="48">
        <v>0</v>
      </c>
      <c r="F127" s="35">
        <v>0</v>
      </c>
      <c r="G127" s="35">
        <v>33482</v>
      </c>
      <c r="H127" s="35">
        <v>7043</v>
      </c>
      <c r="I127" s="49">
        <v>40525</v>
      </c>
      <c r="J127" s="36">
        <v>160827</v>
      </c>
    </row>
    <row r="128" spans="1:10" ht="12" customHeight="1">
      <c r="A128" s="28" t="s">
        <v>202</v>
      </c>
      <c r="B128" s="37">
        <v>120649</v>
      </c>
      <c r="C128" s="50">
        <v>160</v>
      </c>
      <c r="D128" s="51">
        <v>0</v>
      </c>
      <c r="E128" s="50">
        <v>0</v>
      </c>
      <c r="F128" s="18">
        <v>0</v>
      </c>
      <c r="G128" s="18">
        <v>0</v>
      </c>
      <c r="H128" s="18">
        <v>5352</v>
      </c>
      <c r="I128" s="51">
        <v>5352</v>
      </c>
      <c r="J128" s="37">
        <v>115137</v>
      </c>
    </row>
    <row r="129" spans="1:10" ht="12" customHeight="1">
      <c r="A129" s="27" t="s">
        <v>205</v>
      </c>
      <c r="B129" s="36">
        <v>178631</v>
      </c>
      <c r="C129" s="48">
        <v>0</v>
      </c>
      <c r="D129" s="49">
        <v>0</v>
      </c>
      <c r="E129" s="48">
        <v>0</v>
      </c>
      <c r="F129" s="35">
        <v>0</v>
      </c>
      <c r="G129" s="35">
        <v>0</v>
      </c>
      <c r="H129" s="35">
        <v>8998</v>
      </c>
      <c r="I129" s="49">
        <v>8998</v>
      </c>
      <c r="J129" s="36">
        <v>169633</v>
      </c>
    </row>
    <row r="130" spans="1:10" ht="12" customHeight="1">
      <c r="A130" s="28" t="s">
        <v>206</v>
      </c>
      <c r="B130" s="37">
        <v>48557</v>
      </c>
      <c r="C130" s="50">
        <v>0</v>
      </c>
      <c r="D130" s="51">
        <v>0</v>
      </c>
      <c r="E130" s="50">
        <v>0</v>
      </c>
      <c r="F130" s="18">
        <v>0</v>
      </c>
      <c r="G130" s="18">
        <v>0</v>
      </c>
      <c r="H130" s="18">
        <v>46</v>
      </c>
      <c r="I130" s="51">
        <v>46</v>
      </c>
      <c r="J130" s="37">
        <v>48511</v>
      </c>
    </row>
    <row r="131" spans="1:10" ht="12" customHeight="1">
      <c r="A131" s="27" t="s">
        <v>207</v>
      </c>
      <c r="B131" s="36">
        <v>78832</v>
      </c>
      <c r="C131" s="48">
        <v>0</v>
      </c>
      <c r="D131" s="49">
        <v>0</v>
      </c>
      <c r="E131" s="48">
        <v>0</v>
      </c>
      <c r="F131" s="35">
        <v>0</v>
      </c>
      <c r="G131" s="35">
        <v>0</v>
      </c>
      <c r="H131" s="35">
        <v>3996</v>
      </c>
      <c r="I131" s="49">
        <v>3996</v>
      </c>
      <c r="J131" s="36">
        <v>74836</v>
      </c>
    </row>
    <row r="132" spans="1:10" ht="12" customHeight="1">
      <c r="A132" s="27" t="s">
        <v>203</v>
      </c>
      <c r="B132" s="36">
        <v>516805</v>
      </c>
      <c r="C132" s="48">
        <v>0</v>
      </c>
      <c r="D132" s="49">
        <v>0</v>
      </c>
      <c r="E132" s="48">
        <v>0</v>
      </c>
      <c r="F132" s="35">
        <v>0</v>
      </c>
      <c r="G132" s="35">
        <v>0</v>
      </c>
      <c r="H132" s="35">
        <v>63672</v>
      </c>
      <c r="I132" s="49">
        <v>63672</v>
      </c>
      <c r="J132" s="36">
        <v>453133</v>
      </c>
    </row>
    <row r="133" spans="1:10" ht="12" customHeight="1">
      <c r="A133" s="28" t="s">
        <v>184</v>
      </c>
      <c r="B133" s="37">
        <v>206334</v>
      </c>
      <c r="C133" s="50">
        <v>1319</v>
      </c>
      <c r="D133" s="51">
        <v>0</v>
      </c>
      <c r="E133" s="50">
        <v>0</v>
      </c>
      <c r="F133" s="18">
        <v>0</v>
      </c>
      <c r="G133" s="18">
        <v>25091</v>
      </c>
      <c r="H133" s="18">
        <v>-1184</v>
      </c>
      <c r="I133" s="51">
        <v>23907</v>
      </c>
      <c r="J133" s="37">
        <v>181108</v>
      </c>
    </row>
    <row r="134" spans="1:10" ht="12" customHeight="1">
      <c r="A134" s="28" t="s">
        <v>183</v>
      </c>
      <c r="B134" s="37">
        <v>77805</v>
      </c>
      <c r="C134" s="50">
        <v>0</v>
      </c>
      <c r="D134" s="51">
        <v>0</v>
      </c>
      <c r="E134" s="50">
        <v>0</v>
      </c>
      <c r="F134" s="18">
        <v>0</v>
      </c>
      <c r="G134" s="18">
        <v>0</v>
      </c>
      <c r="H134" s="18">
        <v>3586</v>
      </c>
      <c r="I134" s="51">
        <v>3586</v>
      </c>
      <c r="J134" s="37">
        <v>74219</v>
      </c>
    </row>
    <row r="135" spans="1:10" ht="12" customHeight="1">
      <c r="A135" s="28" t="s">
        <v>209</v>
      </c>
      <c r="B135" s="37">
        <v>100936</v>
      </c>
      <c r="C135" s="50">
        <v>0</v>
      </c>
      <c r="D135" s="51">
        <v>0</v>
      </c>
      <c r="E135" s="50">
        <v>0</v>
      </c>
      <c r="F135" s="18">
        <v>0</v>
      </c>
      <c r="G135" s="18">
        <v>0</v>
      </c>
      <c r="H135" s="18">
        <v>8840</v>
      </c>
      <c r="I135" s="51">
        <v>8840</v>
      </c>
      <c r="J135" s="37">
        <v>92096</v>
      </c>
    </row>
    <row r="136" spans="1:10" ht="12" customHeight="1">
      <c r="A136" s="27" t="s">
        <v>208</v>
      </c>
      <c r="B136" s="36">
        <v>106819</v>
      </c>
      <c r="C136" s="48">
        <v>0</v>
      </c>
      <c r="D136" s="49">
        <v>0</v>
      </c>
      <c r="E136" s="48">
        <v>0</v>
      </c>
      <c r="F136" s="35">
        <v>0</v>
      </c>
      <c r="G136" s="35">
        <v>0</v>
      </c>
      <c r="H136" s="35">
        <v>5402</v>
      </c>
      <c r="I136" s="49">
        <v>5402</v>
      </c>
      <c r="J136" s="36">
        <v>101417</v>
      </c>
    </row>
    <row r="137" spans="1:10" ht="12" customHeight="1">
      <c r="A137" s="25" t="s">
        <v>225</v>
      </c>
      <c r="B137" s="80">
        <f>SUM(B139:B145)</f>
        <v>697765</v>
      </c>
      <c r="C137" s="81">
        <f t="shared" ref="C137:J137" si="8">SUM(C139:C145)</f>
        <v>0</v>
      </c>
      <c r="D137" s="82">
        <f t="shared" si="8"/>
        <v>0</v>
      </c>
      <c r="E137" s="81">
        <f t="shared" si="8"/>
        <v>6</v>
      </c>
      <c r="F137" s="83">
        <f t="shared" si="8"/>
        <v>0</v>
      </c>
      <c r="G137" s="83">
        <f t="shared" si="8"/>
        <v>18525</v>
      </c>
      <c r="H137" s="83">
        <f t="shared" si="8"/>
        <v>16935</v>
      </c>
      <c r="I137" s="82">
        <f t="shared" si="8"/>
        <v>35466</v>
      </c>
      <c r="J137" s="80">
        <f t="shared" si="8"/>
        <v>662299</v>
      </c>
    </row>
    <row r="138" spans="1:10" ht="12" customHeight="1">
      <c r="A138" s="26" t="s">
        <v>226</v>
      </c>
      <c r="B138" s="84">
        <f>B137/B$98</f>
        <v>0.14669656528229993</v>
      </c>
      <c r="C138" s="85">
        <f t="shared" ref="C138:J138" si="9">C137/C$98</f>
        <v>0</v>
      </c>
      <c r="D138" s="86">
        <f t="shared" si="9"/>
        <v>0</v>
      </c>
      <c r="E138" s="85">
        <f t="shared" si="9"/>
        <v>0.27272727272727271</v>
      </c>
      <c r="F138" s="87">
        <v>0</v>
      </c>
      <c r="G138" s="87">
        <f t="shared" si="9"/>
        <v>0.21091161636287045</v>
      </c>
      <c r="H138" s="87">
        <f t="shared" si="9"/>
        <v>0.1045363917506682</v>
      </c>
      <c r="I138" s="86">
        <f t="shared" si="9"/>
        <v>0.14194576075819673</v>
      </c>
      <c r="J138" s="84">
        <f t="shared" si="9"/>
        <v>0.12336848058158929</v>
      </c>
    </row>
    <row r="139" spans="1:10" ht="12" customHeight="1">
      <c r="A139" s="27" t="s">
        <v>210</v>
      </c>
      <c r="B139" s="36">
        <v>77413</v>
      </c>
      <c r="C139" s="48">
        <v>0</v>
      </c>
      <c r="D139" s="49">
        <v>0</v>
      </c>
      <c r="E139" s="48">
        <v>0</v>
      </c>
      <c r="F139" s="35">
        <v>0</v>
      </c>
      <c r="G139" s="35">
        <v>0</v>
      </c>
      <c r="H139" s="35">
        <v>1694</v>
      </c>
      <c r="I139" s="49">
        <v>1694</v>
      </c>
      <c r="J139" s="36">
        <v>75719</v>
      </c>
    </row>
    <row r="140" spans="1:10" ht="12" customHeight="1">
      <c r="A140" s="28" t="s">
        <v>215</v>
      </c>
      <c r="B140" s="37">
        <v>87633</v>
      </c>
      <c r="C140" s="50">
        <v>0</v>
      </c>
      <c r="D140" s="51">
        <v>0</v>
      </c>
      <c r="E140" s="50">
        <v>0</v>
      </c>
      <c r="F140" s="18">
        <v>0</v>
      </c>
      <c r="G140" s="18">
        <v>0</v>
      </c>
      <c r="H140" s="18">
        <v>1506</v>
      </c>
      <c r="I140" s="51">
        <v>1506</v>
      </c>
      <c r="J140" s="37">
        <v>86127</v>
      </c>
    </row>
    <row r="141" spans="1:10" ht="12" customHeight="1">
      <c r="A141" s="27" t="s">
        <v>216</v>
      </c>
      <c r="B141" s="36">
        <v>175346</v>
      </c>
      <c r="C141" s="48">
        <v>0</v>
      </c>
      <c r="D141" s="49">
        <v>0</v>
      </c>
      <c r="E141" s="48">
        <v>0</v>
      </c>
      <c r="F141" s="35">
        <v>0</v>
      </c>
      <c r="G141" s="35">
        <v>0</v>
      </c>
      <c r="H141" s="35">
        <v>4808</v>
      </c>
      <c r="I141" s="49">
        <v>4808</v>
      </c>
      <c r="J141" s="36">
        <v>170538</v>
      </c>
    </row>
    <row r="142" spans="1:10" ht="12" customHeight="1">
      <c r="A142" s="28" t="s">
        <v>217</v>
      </c>
      <c r="B142" s="37">
        <v>39896</v>
      </c>
      <c r="C142" s="50">
        <v>0</v>
      </c>
      <c r="D142" s="51">
        <v>0</v>
      </c>
      <c r="E142" s="50">
        <v>6</v>
      </c>
      <c r="F142" s="18">
        <v>0</v>
      </c>
      <c r="G142" s="18">
        <v>0</v>
      </c>
      <c r="H142" s="18">
        <v>4927</v>
      </c>
      <c r="I142" s="51">
        <v>4933</v>
      </c>
      <c r="J142" s="37">
        <v>34963</v>
      </c>
    </row>
    <row r="143" spans="1:10" ht="12" customHeight="1">
      <c r="A143" s="27" t="s">
        <v>198</v>
      </c>
      <c r="B143" s="36">
        <v>229043</v>
      </c>
      <c r="C143" s="48">
        <v>0</v>
      </c>
      <c r="D143" s="49">
        <v>0</v>
      </c>
      <c r="E143" s="48">
        <v>0</v>
      </c>
      <c r="F143" s="35">
        <v>0</v>
      </c>
      <c r="G143" s="35">
        <v>18525</v>
      </c>
      <c r="H143" s="35">
        <v>3525</v>
      </c>
      <c r="I143" s="49">
        <v>22050</v>
      </c>
      <c r="J143" s="36">
        <v>206993</v>
      </c>
    </row>
    <row r="144" spans="1:10" ht="12" customHeight="1">
      <c r="A144" s="28" t="s">
        <v>220</v>
      </c>
      <c r="B144" s="37">
        <v>34778</v>
      </c>
      <c r="C144" s="50">
        <v>0</v>
      </c>
      <c r="D144" s="51">
        <v>0</v>
      </c>
      <c r="E144" s="50">
        <v>0</v>
      </c>
      <c r="F144" s="18">
        <v>0</v>
      </c>
      <c r="G144" s="18">
        <v>0</v>
      </c>
      <c r="H144" s="18">
        <v>475</v>
      </c>
      <c r="I144" s="51">
        <v>475</v>
      </c>
      <c r="J144" s="37">
        <v>34303</v>
      </c>
    </row>
    <row r="145" spans="1:10" ht="12" customHeight="1">
      <c r="A145" s="27" t="s">
        <v>113</v>
      </c>
      <c r="B145" s="36">
        <v>53656</v>
      </c>
      <c r="C145" s="48">
        <v>0</v>
      </c>
      <c r="D145" s="49">
        <v>0</v>
      </c>
      <c r="E145" s="48">
        <v>0</v>
      </c>
      <c r="F145" s="35">
        <v>0</v>
      </c>
      <c r="G145" s="35">
        <v>0</v>
      </c>
      <c r="H145" s="35">
        <v>0</v>
      </c>
      <c r="I145" s="49">
        <v>0</v>
      </c>
      <c r="J145" s="36">
        <v>53656</v>
      </c>
    </row>
    <row r="146" spans="1:10" ht="12" customHeight="1">
      <c r="A146" s="40"/>
      <c r="B146" s="39"/>
      <c r="C146" s="54"/>
      <c r="D146" s="55"/>
      <c r="E146" s="54"/>
      <c r="F146" s="11"/>
      <c r="G146" s="11"/>
      <c r="H146" s="11"/>
      <c r="I146" s="55"/>
      <c r="J146" s="39"/>
    </row>
    <row r="147" spans="1:10" ht="12" customHeight="1">
      <c r="A147" s="40"/>
      <c r="B147" s="40"/>
      <c r="C147" s="56"/>
      <c r="D147" s="57"/>
      <c r="E147" s="56"/>
      <c r="F147" s="10"/>
      <c r="G147" s="10"/>
      <c r="H147" s="10"/>
      <c r="I147" s="57"/>
      <c r="J147" s="40"/>
    </row>
    <row r="148" spans="1:10" ht="12" customHeight="1">
      <c r="A148" s="24" t="s">
        <v>234</v>
      </c>
      <c r="B148" s="68">
        <f t="shared" ref="B148:J148" si="10">B4</f>
        <v>10625696</v>
      </c>
      <c r="C148" s="69">
        <f t="shared" si="10"/>
        <v>0</v>
      </c>
      <c r="D148" s="70">
        <f t="shared" si="10"/>
        <v>0</v>
      </c>
      <c r="E148" s="69">
        <f t="shared" si="10"/>
        <v>36832</v>
      </c>
      <c r="F148" s="71">
        <f t="shared" si="10"/>
        <v>43188</v>
      </c>
      <c r="G148" s="71">
        <f t="shared" si="10"/>
        <v>363552</v>
      </c>
      <c r="H148" s="71">
        <f t="shared" si="10"/>
        <v>334287</v>
      </c>
      <c r="I148" s="70">
        <f t="shared" si="10"/>
        <v>777859</v>
      </c>
      <c r="J148" s="68">
        <f t="shared" si="10"/>
        <v>9847837</v>
      </c>
    </row>
    <row r="149" spans="1:10" ht="12" customHeight="1">
      <c r="A149" s="25" t="s">
        <v>239</v>
      </c>
      <c r="B149" s="72">
        <f t="shared" ref="B149:J149" si="11">B98</f>
        <v>4756519</v>
      </c>
      <c r="C149" s="73">
        <f t="shared" si="11"/>
        <v>-795238</v>
      </c>
      <c r="D149" s="74">
        <f t="shared" si="11"/>
        <v>-66561</v>
      </c>
      <c r="E149" s="73">
        <f t="shared" si="11"/>
        <v>22</v>
      </c>
      <c r="F149" s="75">
        <f t="shared" si="11"/>
        <v>0</v>
      </c>
      <c r="G149" s="75">
        <f t="shared" si="11"/>
        <v>87833</v>
      </c>
      <c r="H149" s="75">
        <f t="shared" si="11"/>
        <v>162001</v>
      </c>
      <c r="I149" s="74">
        <f t="shared" si="11"/>
        <v>249856</v>
      </c>
      <c r="J149" s="72">
        <f t="shared" si="11"/>
        <v>5368462</v>
      </c>
    </row>
    <row r="150" spans="1:10" ht="12" customHeight="1">
      <c r="A150" s="22" t="s">
        <v>230</v>
      </c>
      <c r="B150" s="41">
        <f t="shared" ref="B150:J150" si="12">B99</f>
        <v>1570447</v>
      </c>
      <c r="C150" s="58">
        <f t="shared" si="12"/>
        <v>-809087</v>
      </c>
      <c r="D150" s="59">
        <f t="shared" si="12"/>
        <v>0</v>
      </c>
      <c r="E150" s="58">
        <f t="shared" si="12"/>
        <v>0</v>
      </c>
      <c r="F150" s="66">
        <f t="shared" si="12"/>
        <v>0</v>
      </c>
      <c r="G150" s="66">
        <f t="shared" si="12"/>
        <v>0</v>
      </c>
      <c r="H150" s="66">
        <f t="shared" si="12"/>
        <v>2943</v>
      </c>
      <c r="I150" s="59">
        <f t="shared" si="12"/>
        <v>2943</v>
      </c>
      <c r="J150" s="41">
        <f t="shared" si="12"/>
        <v>2376591</v>
      </c>
    </row>
    <row r="151" spans="1:10" ht="12" customHeight="1">
      <c r="A151" s="23" t="s">
        <v>231</v>
      </c>
      <c r="B151" s="42">
        <f t="shared" ref="B151:J151" si="13">B109</f>
        <v>775280</v>
      </c>
      <c r="C151" s="60">
        <f t="shared" si="13"/>
        <v>2146</v>
      </c>
      <c r="D151" s="61">
        <f t="shared" si="13"/>
        <v>-66620</v>
      </c>
      <c r="E151" s="60">
        <f t="shared" si="13"/>
        <v>0</v>
      </c>
      <c r="F151" s="67">
        <f t="shared" si="13"/>
        <v>0</v>
      </c>
      <c r="G151" s="67">
        <f t="shared" si="13"/>
        <v>10735</v>
      </c>
      <c r="H151" s="67">
        <f t="shared" si="13"/>
        <v>33789</v>
      </c>
      <c r="I151" s="61">
        <f t="shared" si="13"/>
        <v>44524</v>
      </c>
      <c r="J151" s="42">
        <f t="shared" si="13"/>
        <v>795230</v>
      </c>
    </row>
    <row r="152" spans="1:10" ht="12" customHeight="1">
      <c r="A152" s="22" t="s">
        <v>232</v>
      </c>
      <c r="B152" s="41">
        <f t="shared" ref="B152:J152" si="14">B123</f>
        <v>1713027</v>
      </c>
      <c r="C152" s="58">
        <f t="shared" si="14"/>
        <v>11703</v>
      </c>
      <c r="D152" s="59">
        <f t="shared" si="14"/>
        <v>59</v>
      </c>
      <c r="E152" s="58">
        <f t="shared" si="14"/>
        <v>16</v>
      </c>
      <c r="F152" s="66">
        <f t="shared" si="14"/>
        <v>0</v>
      </c>
      <c r="G152" s="66">
        <f t="shared" si="14"/>
        <v>58573</v>
      </c>
      <c r="H152" s="66">
        <f t="shared" si="14"/>
        <v>108334</v>
      </c>
      <c r="I152" s="59">
        <f t="shared" si="14"/>
        <v>166923</v>
      </c>
      <c r="J152" s="41">
        <f t="shared" si="14"/>
        <v>1534342</v>
      </c>
    </row>
    <row r="153" spans="1:10" ht="12" customHeight="1">
      <c r="A153" s="23" t="s">
        <v>233</v>
      </c>
      <c r="B153" s="42">
        <f t="shared" ref="B153:J153" si="15">B137</f>
        <v>697765</v>
      </c>
      <c r="C153" s="60">
        <f t="shared" si="15"/>
        <v>0</v>
      </c>
      <c r="D153" s="61">
        <f t="shared" si="15"/>
        <v>0</v>
      </c>
      <c r="E153" s="60">
        <f t="shared" si="15"/>
        <v>6</v>
      </c>
      <c r="F153" s="67">
        <f t="shared" si="15"/>
        <v>0</v>
      </c>
      <c r="G153" s="67">
        <f t="shared" si="15"/>
        <v>18525</v>
      </c>
      <c r="H153" s="67">
        <f t="shared" si="15"/>
        <v>16935</v>
      </c>
      <c r="I153" s="61">
        <f t="shared" si="15"/>
        <v>35466</v>
      </c>
      <c r="J153" s="42">
        <f t="shared" si="15"/>
        <v>662299</v>
      </c>
    </row>
    <row r="154" spans="1:10" ht="12" customHeight="1">
      <c r="A154" s="30"/>
      <c r="B154" s="29"/>
      <c r="C154" s="62"/>
      <c r="D154" s="63"/>
      <c r="E154" s="62"/>
      <c r="F154" s="7"/>
      <c r="G154" s="7"/>
      <c r="H154" s="7"/>
      <c r="I154" s="63"/>
      <c r="J154" s="29"/>
    </row>
    <row r="155" spans="1:10" ht="12" customHeight="1">
      <c r="A155" s="25" t="s">
        <v>240</v>
      </c>
      <c r="B155" s="76">
        <f>SUM(B156:B159)</f>
        <v>0.99999999999999989</v>
      </c>
      <c r="C155" s="77">
        <f t="shared" ref="C155:J155" si="16">SUM(C156:C159)</f>
        <v>0.99999999999999989</v>
      </c>
      <c r="D155" s="78">
        <f t="shared" si="16"/>
        <v>1</v>
      </c>
      <c r="E155" s="77">
        <f t="shared" si="16"/>
        <v>1</v>
      </c>
      <c r="F155" s="79">
        <f t="shared" si="16"/>
        <v>0</v>
      </c>
      <c r="G155" s="79">
        <f t="shared" si="16"/>
        <v>1</v>
      </c>
      <c r="H155" s="79">
        <f t="shared" si="16"/>
        <v>0.99999999999999989</v>
      </c>
      <c r="I155" s="78">
        <f t="shared" si="16"/>
        <v>1</v>
      </c>
      <c r="J155" s="76">
        <f t="shared" si="16"/>
        <v>1</v>
      </c>
    </row>
    <row r="156" spans="1:10" ht="12" customHeight="1">
      <c r="A156" s="22" t="s">
        <v>230</v>
      </c>
      <c r="B156" s="43">
        <f t="shared" ref="B156:J156" si="17">B100</f>
        <v>0.33016729250950116</v>
      </c>
      <c r="C156" s="89">
        <f t="shared" si="17"/>
        <v>1.0174149122652589</v>
      </c>
      <c r="D156" s="90">
        <f t="shared" si="17"/>
        <v>0</v>
      </c>
      <c r="E156" s="89">
        <f t="shared" si="17"/>
        <v>0</v>
      </c>
      <c r="F156" s="91">
        <f t="shared" si="17"/>
        <v>0</v>
      </c>
      <c r="G156" s="91">
        <f t="shared" si="17"/>
        <v>0</v>
      </c>
      <c r="H156" s="91">
        <f t="shared" si="17"/>
        <v>1.8166554527441189E-2</v>
      </c>
      <c r="I156" s="90">
        <f t="shared" si="17"/>
        <v>1.1778784579918032E-2</v>
      </c>
      <c r="J156" s="92">
        <f t="shared" si="17"/>
        <v>0.44269494689540506</v>
      </c>
    </row>
    <row r="157" spans="1:10" ht="12" customHeight="1">
      <c r="A157" s="23" t="s">
        <v>231</v>
      </c>
      <c r="B157" s="44">
        <f t="shared" ref="B157:J157" si="18">B110</f>
        <v>0.16299314687905167</v>
      </c>
      <c r="C157" s="93">
        <f t="shared" si="18"/>
        <v>-2.6985631974327184E-3</v>
      </c>
      <c r="D157" s="94">
        <f t="shared" si="18"/>
        <v>1.0008864049518487</v>
      </c>
      <c r="E157" s="93">
        <f t="shared" si="18"/>
        <v>0</v>
      </c>
      <c r="F157" s="95">
        <f t="shared" si="18"/>
        <v>0</v>
      </c>
      <c r="G157" s="95">
        <f t="shared" si="18"/>
        <v>0.12222057768720185</v>
      </c>
      <c r="H157" s="95">
        <f t="shared" si="18"/>
        <v>0.20857278658773712</v>
      </c>
      <c r="I157" s="94">
        <f t="shared" si="18"/>
        <v>0.17819864241803279</v>
      </c>
      <c r="J157" s="96">
        <f t="shared" si="18"/>
        <v>0.14812994857745104</v>
      </c>
    </row>
    <row r="158" spans="1:10" ht="12" customHeight="1">
      <c r="A158" s="22" t="s">
        <v>232</v>
      </c>
      <c r="B158" s="43">
        <f t="shared" ref="B158:J158" si="19">B124</f>
        <v>0.36014299532914723</v>
      </c>
      <c r="C158" s="89">
        <f t="shared" si="19"/>
        <v>-1.4716349067826236E-2</v>
      </c>
      <c r="D158" s="90">
        <f t="shared" si="19"/>
        <v>-8.864049518486802E-4</v>
      </c>
      <c r="E158" s="89">
        <f t="shared" si="19"/>
        <v>0.72727272727272729</v>
      </c>
      <c r="F158" s="91">
        <f t="shared" si="19"/>
        <v>0</v>
      </c>
      <c r="G158" s="91">
        <f t="shared" si="19"/>
        <v>0.66686780594992767</v>
      </c>
      <c r="H158" s="91">
        <f t="shared" si="19"/>
        <v>0.66872426713415345</v>
      </c>
      <c r="I158" s="90">
        <f t="shared" si="19"/>
        <v>0.66807681224385251</v>
      </c>
      <c r="J158" s="92">
        <f t="shared" si="19"/>
        <v>0.28580662394555462</v>
      </c>
    </row>
    <row r="159" spans="1:10" ht="12" customHeight="1" thickBot="1">
      <c r="A159" s="31" t="s">
        <v>233</v>
      </c>
      <c r="B159" s="45">
        <f>B138</f>
        <v>0.14669656528229993</v>
      </c>
      <c r="C159" s="97">
        <f t="shared" ref="C159:J159" si="20">C138</f>
        <v>0</v>
      </c>
      <c r="D159" s="98">
        <f t="shared" si="20"/>
        <v>0</v>
      </c>
      <c r="E159" s="97">
        <f t="shared" si="20"/>
        <v>0.27272727272727271</v>
      </c>
      <c r="F159" s="99">
        <f t="shared" si="20"/>
        <v>0</v>
      </c>
      <c r="G159" s="99">
        <f t="shared" si="20"/>
        <v>0.21091161636287045</v>
      </c>
      <c r="H159" s="99">
        <f t="shared" si="20"/>
        <v>0.1045363917506682</v>
      </c>
      <c r="I159" s="98">
        <f t="shared" si="20"/>
        <v>0.14194576075819673</v>
      </c>
      <c r="J159" s="100">
        <f t="shared" si="20"/>
        <v>0.12336848058158929</v>
      </c>
    </row>
    <row r="16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showGridLines="0" tabSelected="1" zoomScaleNormal="100" workbookViewId="0">
      <pane xSplit="1" ySplit="4" topLeftCell="B131" activePane="bottomRight" state="frozen"/>
      <selection activeCell="L152" sqref="L152"/>
      <selection pane="topRight" activeCell="L152" sqref="L152"/>
      <selection pane="bottomLeft" activeCell="L152" sqref="L152"/>
      <selection pane="bottomRight" activeCell="L152" sqref="L152"/>
    </sheetView>
  </sheetViews>
  <sheetFormatPr defaultColWidth="11.5703125" defaultRowHeight="12"/>
  <cols>
    <col min="1" max="1" width="60.42578125" style="8" bestFit="1" customWidth="1"/>
    <col min="2" max="5" width="11.7109375" style="8" customWidth="1"/>
    <col min="6" max="7" width="10.5703125" style="8" customWidth="1"/>
    <col min="8" max="9" width="11.7109375" style="8" customWidth="1"/>
    <col min="10" max="10" width="11.7109375" style="10" customWidth="1"/>
    <col min="11" max="16384" width="11.5703125" style="8"/>
  </cols>
  <sheetData>
    <row r="1" spans="1:10" ht="12.75" customHeight="1">
      <c r="A1" s="14" t="s">
        <v>223</v>
      </c>
      <c r="B1" s="15"/>
      <c r="C1" s="4"/>
      <c r="D1" s="4"/>
      <c r="E1" s="4"/>
      <c r="F1" s="4"/>
      <c r="G1" s="4"/>
      <c r="H1" s="4"/>
      <c r="I1" s="4"/>
      <c r="J1" s="15"/>
    </row>
    <row r="2" spans="1:10" ht="12" customHeight="1" thickBot="1">
      <c r="B2" s="20" t="s">
        <v>0</v>
      </c>
      <c r="F2" s="9"/>
    </row>
    <row r="3" spans="1:10" s="12" customFormat="1" ht="49.5" customHeight="1" thickTop="1">
      <c r="A3" s="101" t="s">
        <v>241</v>
      </c>
      <c r="B3" s="33" t="s">
        <v>1</v>
      </c>
      <c r="C3" s="46" t="s">
        <v>2</v>
      </c>
      <c r="D3" s="47" t="s">
        <v>3</v>
      </c>
      <c r="E3" s="34" t="s">
        <v>4</v>
      </c>
      <c r="F3" s="64" t="s">
        <v>10</v>
      </c>
      <c r="G3" s="64" t="s">
        <v>5</v>
      </c>
      <c r="H3" s="64" t="s">
        <v>8</v>
      </c>
      <c r="I3" s="65" t="s">
        <v>9</v>
      </c>
      <c r="J3" s="33" t="s">
        <v>6</v>
      </c>
    </row>
    <row r="4" spans="1:10" s="12" customFormat="1" ht="12" customHeight="1">
      <c r="A4" s="24" t="s">
        <v>234</v>
      </c>
      <c r="B4" s="68">
        <v>11484006</v>
      </c>
      <c r="C4" s="69">
        <v>0</v>
      </c>
      <c r="D4" s="70">
        <v>0</v>
      </c>
      <c r="E4" s="69">
        <v>36611</v>
      </c>
      <c r="F4" s="71">
        <v>49204</v>
      </c>
      <c r="G4" s="71">
        <v>384812</v>
      </c>
      <c r="H4" s="71">
        <v>335592</v>
      </c>
      <c r="I4" s="70">
        <v>806219</v>
      </c>
      <c r="J4" s="68">
        <v>10677787</v>
      </c>
    </row>
    <row r="5" spans="1:10" s="12" customFormat="1" ht="12" customHeight="1">
      <c r="A5" s="21" t="s">
        <v>235</v>
      </c>
      <c r="B5" s="80">
        <f>SUM(B6:B20)</f>
        <v>512362</v>
      </c>
      <c r="C5" s="81">
        <f t="shared" ref="C5:J5" si="0">SUM(C6:C20)</f>
        <v>54445</v>
      </c>
      <c r="D5" s="82">
        <f t="shared" si="0"/>
        <v>12218</v>
      </c>
      <c r="E5" s="81">
        <f t="shared" si="0"/>
        <v>438</v>
      </c>
      <c r="F5" s="83">
        <f t="shared" si="0"/>
        <v>0</v>
      </c>
      <c r="G5" s="83">
        <f t="shared" si="0"/>
        <v>7302</v>
      </c>
      <c r="H5" s="83">
        <f t="shared" si="0"/>
        <v>4062</v>
      </c>
      <c r="I5" s="82">
        <f t="shared" si="0"/>
        <v>11802</v>
      </c>
      <c r="J5" s="80">
        <f t="shared" si="0"/>
        <v>433897</v>
      </c>
    </row>
    <row r="6" spans="1:10" ht="12" customHeight="1">
      <c r="A6" s="22" t="s">
        <v>121</v>
      </c>
      <c r="B6" s="36">
        <v>19293</v>
      </c>
      <c r="C6" s="48">
        <v>2143</v>
      </c>
      <c r="D6" s="49">
        <v>1065</v>
      </c>
      <c r="E6" s="48">
        <v>183</v>
      </c>
      <c r="F6" s="35">
        <v>0</v>
      </c>
      <c r="G6" s="35">
        <v>28</v>
      </c>
      <c r="H6" s="35">
        <v>89</v>
      </c>
      <c r="I6" s="49">
        <v>300</v>
      </c>
      <c r="J6" s="36">
        <v>15785</v>
      </c>
    </row>
    <row r="7" spans="1:10" ht="12" customHeight="1">
      <c r="A7" s="23" t="s">
        <v>12</v>
      </c>
      <c r="B7" s="37">
        <v>32253</v>
      </c>
      <c r="C7" s="50">
        <v>4009</v>
      </c>
      <c r="D7" s="51">
        <v>1873</v>
      </c>
      <c r="E7" s="50">
        <v>0</v>
      </c>
      <c r="F7" s="18">
        <v>0</v>
      </c>
      <c r="G7" s="18">
        <v>129</v>
      </c>
      <c r="H7" s="18">
        <v>-62</v>
      </c>
      <c r="I7" s="51">
        <v>67</v>
      </c>
      <c r="J7" s="37">
        <v>26304</v>
      </c>
    </row>
    <row r="8" spans="1:10" ht="12" customHeight="1">
      <c r="A8" s="22" t="s">
        <v>122</v>
      </c>
      <c r="B8" s="36">
        <v>10499</v>
      </c>
      <c r="C8" s="48">
        <v>607</v>
      </c>
      <c r="D8" s="49">
        <v>236</v>
      </c>
      <c r="E8" s="48">
        <v>3</v>
      </c>
      <c r="F8" s="35">
        <v>0</v>
      </c>
      <c r="G8" s="35">
        <v>25</v>
      </c>
      <c r="H8" s="35">
        <v>118</v>
      </c>
      <c r="I8" s="49">
        <v>146</v>
      </c>
      <c r="J8" s="36">
        <v>9510</v>
      </c>
    </row>
    <row r="9" spans="1:10" ht="12" customHeight="1">
      <c r="A9" s="23" t="s">
        <v>14</v>
      </c>
      <c r="B9" s="37">
        <v>46994</v>
      </c>
      <c r="C9" s="50">
        <v>0</v>
      </c>
      <c r="D9" s="51">
        <v>2297</v>
      </c>
      <c r="E9" s="50">
        <v>0</v>
      </c>
      <c r="F9" s="18">
        <v>0</v>
      </c>
      <c r="G9" s="18">
        <v>44</v>
      </c>
      <c r="H9" s="18">
        <v>1138</v>
      </c>
      <c r="I9" s="51">
        <v>1182</v>
      </c>
      <c r="J9" s="37">
        <v>43515</v>
      </c>
    </row>
    <row r="10" spans="1:10" ht="12" customHeight="1">
      <c r="A10" s="22" t="s">
        <v>123</v>
      </c>
      <c r="B10" s="36">
        <v>98121</v>
      </c>
      <c r="C10" s="48">
        <v>3833</v>
      </c>
      <c r="D10" s="49">
        <v>2260</v>
      </c>
      <c r="E10" s="48">
        <v>0</v>
      </c>
      <c r="F10" s="35">
        <v>0</v>
      </c>
      <c r="G10" s="35">
        <v>93</v>
      </c>
      <c r="H10" s="35">
        <v>265</v>
      </c>
      <c r="I10" s="49">
        <v>358</v>
      </c>
      <c r="J10" s="36">
        <v>91670</v>
      </c>
    </row>
    <row r="11" spans="1:10" ht="12" customHeight="1">
      <c r="A11" s="23" t="s">
        <v>124</v>
      </c>
      <c r="B11" s="37">
        <v>70492</v>
      </c>
      <c r="C11" s="50">
        <v>14971</v>
      </c>
      <c r="D11" s="51">
        <v>1346</v>
      </c>
      <c r="E11" s="50">
        <v>113</v>
      </c>
      <c r="F11" s="18">
        <v>0</v>
      </c>
      <c r="G11" s="18">
        <v>1643</v>
      </c>
      <c r="H11" s="18">
        <v>-26</v>
      </c>
      <c r="I11" s="51">
        <v>1730</v>
      </c>
      <c r="J11" s="37">
        <v>52445</v>
      </c>
    </row>
    <row r="12" spans="1:10" ht="12" customHeight="1">
      <c r="A12" s="22" t="s">
        <v>125</v>
      </c>
      <c r="B12" s="36">
        <v>9329</v>
      </c>
      <c r="C12" s="48">
        <v>2976</v>
      </c>
      <c r="D12" s="49">
        <v>672</v>
      </c>
      <c r="E12" s="48">
        <v>3</v>
      </c>
      <c r="F12" s="35">
        <v>0</v>
      </c>
      <c r="G12" s="35">
        <v>96</v>
      </c>
      <c r="H12" s="35">
        <v>0</v>
      </c>
      <c r="I12" s="49">
        <v>99</v>
      </c>
      <c r="J12" s="36">
        <v>5582</v>
      </c>
    </row>
    <row r="13" spans="1:10" ht="12" customHeight="1">
      <c r="A13" s="23" t="s">
        <v>21</v>
      </c>
      <c r="B13" s="37">
        <v>16499</v>
      </c>
      <c r="C13" s="50">
        <v>953</v>
      </c>
      <c r="D13" s="51">
        <v>178</v>
      </c>
      <c r="E13" s="50">
        <v>0</v>
      </c>
      <c r="F13" s="18">
        <v>0</v>
      </c>
      <c r="G13" s="18">
        <v>32</v>
      </c>
      <c r="H13" s="18">
        <v>-237</v>
      </c>
      <c r="I13" s="51">
        <v>-205</v>
      </c>
      <c r="J13" s="37">
        <v>15573</v>
      </c>
    </row>
    <row r="14" spans="1:10" ht="12" customHeight="1">
      <c r="A14" s="22" t="s">
        <v>126</v>
      </c>
      <c r="B14" s="36">
        <v>29864</v>
      </c>
      <c r="C14" s="48">
        <v>6787</v>
      </c>
      <c r="D14" s="49">
        <v>596</v>
      </c>
      <c r="E14" s="48">
        <v>86</v>
      </c>
      <c r="F14" s="35">
        <v>0</v>
      </c>
      <c r="G14" s="35">
        <v>852</v>
      </c>
      <c r="H14" s="35">
        <v>379</v>
      </c>
      <c r="I14" s="49">
        <v>1317</v>
      </c>
      <c r="J14" s="36">
        <v>21164</v>
      </c>
    </row>
    <row r="15" spans="1:10" ht="12" customHeight="1">
      <c r="A15" s="23" t="s">
        <v>127</v>
      </c>
      <c r="B15" s="37">
        <v>68182</v>
      </c>
      <c r="C15" s="50">
        <v>4810</v>
      </c>
      <c r="D15" s="51">
        <v>105</v>
      </c>
      <c r="E15" s="50">
        <v>0</v>
      </c>
      <c r="F15" s="18">
        <v>0</v>
      </c>
      <c r="G15" s="18">
        <v>1003</v>
      </c>
      <c r="H15" s="18">
        <v>892</v>
      </c>
      <c r="I15" s="51">
        <v>1895</v>
      </c>
      <c r="J15" s="37">
        <v>61372</v>
      </c>
    </row>
    <row r="16" spans="1:10" ht="12" customHeight="1">
      <c r="A16" s="22" t="s">
        <v>24</v>
      </c>
      <c r="B16" s="36">
        <v>30978</v>
      </c>
      <c r="C16" s="48">
        <v>4569</v>
      </c>
      <c r="D16" s="49">
        <v>917</v>
      </c>
      <c r="E16" s="48">
        <v>0</v>
      </c>
      <c r="F16" s="35">
        <v>0</v>
      </c>
      <c r="G16" s="35">
        <v>260</v>
      </c>
      <c r="H16" s="35">
        <v>241</v>
      </c>
      <c r="I16" s="49">
        <v>501</v>
      </c>
      <c r="J16" s="36">
        <v>24991</v>
      </c>
    </row>
    <row r="17" spans="1:10" ht="12" customHeight="1">
      <c r="A17" s="23" t="s">
        <v>128</v>
      </c>
      <c r="B17" s="37">
        <v>9481</v>
      </c>
      <c r="C17" s="50">
        <v>560</v>
      </c>
      <c r="D17" s="51">
        <v>3</v>
      </c>
      <c r="E17" s="50">
        <v>0</v>
      </c>
      <c r="F17" s="18">
        <v>0</v>
      </c>
      <c r="G17" s="18">
        <v>32</v>
      </c>
      <c r="H17" s="18">
        <v>152</v>
      </c>
      <c r="I17" s="51">
        <v>184</v>
      </c>
      <c r="J17" s="37">
        <v>8734</v>
      </c>
    </row>
    <row r="18" spans="1:10" ht="12" customHeight="1">
      <c r="A18" s="22" t="s">
        <v>129</v>
      </c>
      <c r="B18" s="36">
        <v>25553</v>
      </c>
      <c r="C18" s="48">
        <v>2430</v>
      </c>
      <c r="D18" s="49">
        <v>151</v>
      </c>
      <c r="E18" s="48">
        <v>0</v>
      </c>
      <c r="F18" s="35">
        <v>0</v>
      </c>
      <c r="G18" s="35">
        <v>489</v>
      </c>
      <c r="H18" s="35">
        <v>458</v>
      </c>
      <c r="I18" s="49">
        <v>947</v>
      </c>
      <c r="J18" s="36">
        <v>22025</v>
      </c>
    </row>
    <row r="19" spans="1:10" ht="12" customHeight="1">
      <c r="A19" s="23" t="s">
        <v>22</v>
      </c>
      <c r="B19" s="37">
        <v>28576</v>
      </c>
      <c r="C19" s="50">
        <v>3227</v>
      </c>
      <c r="D19" s="51">
        <v>452</v>
      </c>
      <c r="E19" s="50">
        <v>48</v>
      </c>
      <c r="F19" s="18">
        <v>0</v>
      </c>
      <c r="G19" s="18">
        <v>1640</v>
      </c>
      <c r="H19" s="18">
        <v>459</v>
      </c>
      <c r="I19" s="51">
        <v>2147</v>
      </c>
      <c r="J19" s="37">
        <v>22750</v>
      </c>
    </row>
    <row r="20" spans="1:10" ht="12" customHeight="1">
      <c r="A20" s="22" t="s">
        <v>130</v>
      </c>
      <c r="B20" s="36">
        <v>16248</v>
      </c>
      <c r="C20" s="48">
        <v>2570</v>
      </c>
      <c r="D20" s="49">
        <v>67</v>
      </c>
      <c r="E20" s="48">
        <v>2</v>
      </c>
      <c r="F20" s="35">
        <v>0</v>
      </c>
      <c r="G20" s="35">
        <v>936</v>
      </c>
      <c r="H20" s="35">
        <v>196</v>
      </c>
      <c r="I20" s="49">
        <v>1134</v>
      </c>
      <c r="J20" s="36">
        <v>12477</v>
      </c>
    </row>
    <row r="21" spans="1:10" ht="12" customHeight="1">
      <c r="A21" s="21" t="s">
        <v>236</v>
      </c>
      <c r="B21" s="80">
        <f>SUM(B22:B26)</f>
        <v>394370</v>
      </c>
      <c r="C21" s="81">
        <f t="shared" ref="C21:J21" si="1">SUM(C22:C26)</f>
        <v>12922</v>
      </c>
      <c r="D21" s="82">
        <f t="shared" si="1"/>
        <v>6934</v>
      </c>
      <c r="E21" s="81">
        <f t="shared" si="1"/>
        <v>20</v>
      </c>
      <c r="F21" s="83">
        <f t="shared" si="1"/>
        <v>0</v>
      </c>
      <c r="G21" s="83">
        <f t="shared" si="1"/>
        <v>1221</v>
      </c>
      <c r="H21" s="83">
        <f t="shared" si="1"/>
        <v>4456</v>
      </c>
      <c r="I21" s="82">
        <f t="shared" si="1"/>
        <v>5697</v>
      </c>
      <c r="J21" s="80">
        <f t="shared" si="1"/>
        <v>368817</v>
      </c>
    </row>
    <row r="22" spans="1:10" ht="12" customHeight="1">
      <c r="A22" s="23" t="s">
        <v>31</v>
      </c>
      <c r="B22" s="37">
        <v>8430</v>
      </c>
      <c r="C22" s="50">
        <v>0</v>
      </c>
      <c r="D22" s="51">
        <v>946</v>
      </c>
      <c r="E22" s="50">
        <v>0</v>
      </c>
      <c r="F22" s="18">
        <v>0</v>
      </c>
      <c r="G22" s="18">
        <v>0</v>
      </c>
      <c r="H22" s="18">
        <v>0</v>
      </c>
      <c r="I22" s="51">
        <v>0</v>
      </c>
      <c r="J22" s="37">
        <v>7484</v>
      </c>
    </row>
    <row r="23" spans="1:10" ht="12" customHeight="1">
      <c r="A23" s="22" t="s">
        <v>33</v>
      </c>
      <c r="B23" s="36">
        <v>28040</v>
      </c>
      <c r="C23" s="48">
        <v>4367</v>
      </c>
      <c r="D23" s="49">
        <v>1807</v>
      </c>
      <c r="E23" s="48">
        <v>17</v>
      </c>
      <c r="F23" s="35">
        <v>0</v>
      </c>
      <c r="G23" s="35">
        <v>1221</v>
      </c>
      <c r="H23" s="35">
        <v>515</v>
      </c>
      <c r="I23" s="49">
        <v>1753</v>
      </c>
      <c r="J23" s="36">
        <v>20113</v>
      </c>
    </row>
    <row r="24" spans="1:10" ht="12" customHeight="1">
      <c r="A24" s="23" t="s">
        <v>131</v>
      </c>
      <c r="B24" s="37">
        <v>259799</v>
      </c>
      <c r="C24" s="50">
        <v>0</v>
      </c>
      <c r="D24" s="51">
        <v>908</v>
      </c>
      <c r="E24" s="50">
        <v>0</v>
      </c>
      <c r="F24" s="18">
        <v>0</v>
      </c>
      <c r="G24" s="18">
        <v>0</v>
      </c>
      <c r="H24" s="18">
        <v>3314</v>
      </c>
      <c r="I24" s="51">
        <v>3314</v>
      </c>
      <c r="J24" s="37">
        <v>255577</v>
      </c>
    </row>
    <row r="25" spans="1:10" ht="12" customHeight="1">
      <c r="A25" s="22" t="s">
        <v>30</v>
      </c>
      <c r="B25" s="36">
        <v>79898</v>
      </c>
      <c r="C25" s="48">
        <v>6346</v>
      </c>
      <c r="D25" s="49">
        <v>2321</v>
      </c>
      <c r="E25" s="48">
        <v>0</v>
      </c>
      <c r="F25" s="35">
        <v>0</v>
      </c>
      <c r="G25" s="35">
        <v>0</v>
      </c>
      <c r="H25" s="35">
        <v>203</v>
      </c>
      <c r="I25" s="49">
        <v>203</v>
      </c>
      <c r="J25" s="36">
        <v>71028</v>
      </c>
    </row>
    <row r="26" spans="1:10" ht="12" customHeight="1">
      <c r="A26" s="23" t="s">
        <v>32</v>
      </c>
      <c r="B26" s="37">
        <v>18203</v>
      </c>
      <c r="C26" s="50">
        <v>2209</v>
      </c>
      <c r="D26" s="51">
        <v>952</v>
      </c>
      <c r="E26" s="50">
        <v>3</v>
      </c>
      <c r="F26" s="18">
        <v>0</v>
      </c>
      <c r="G26" s="18">
        <v>0</v>
      </c>
      <c r="H26" s="18">
        <v>424</v>
      </c>
      <c r="I26" s="51">
        <v>427</v>
      </c>
      <c r="J26" s="37">
        <v>14615</v>
      </c>
    </row>
    <row r="27" spans="1:10" ht="12" customHeight="1">
      <c r="A27" s="21" t="s">
        <v>237</v>
      </c>
      <c r="B27" s="80">
        <f>SUM(B28:B93)</f>
        <v>4598932</v>
      </c>
      <c r="C27" s="81">
        <f t="shared" ref="C27:I27" si="2">SUM(C28:C93)</f>
        <v>809573</v>
      </c>
      <c r="D27" s="82">
        <f t="shared" si="2"/>
        <v>55512</v>
      </c>
      <c r="E27" s="81">
        <f t="shared" si="2"/>
        <v>36131</v>
      </c>
      <c r="F27" s="83">
        <f t="shared" si="2"/>
        <v>49204</v>
      </c>
      <c r="G27" s="83">
        <f t="shared" si="2"/>
        <v>284049</v>
      </c>
      <c r="H27" s="83">
        <f t="shared" si="2"/>
        <v>126369</v>
      </c>
      <c r="I27" s="82">
        <f t="shared" si="2"/>
        <v>495753</v>
      </c>
      <c r="J27" s="80">
        <f>SUM(J28:J93)</f>
        <v>3238094</v>
      </c>
    </row>
    <row r="28" spans="1:10" ht="12" customHeight="1">
      <c r="A28" s="23" t="s">
        <v>132</v>
      </c>
      <c r="B28" s="37">
        <v>156197</v>
      </c>
      <c r="C28" s="50">
        <v>31058</v>
      </c>
      <c r="D28" s="51">
        <v>1270</v>
      </c>
      <c r="E28" s="50">
        <v>37</v>
      </c>
      <c r="F28" s="18">
        <v>0</v>
      </c>
      <c r="G28" s="18">
        <v>9997</v>
      </c>
      <c r="H28" s="18">
        <v>1072</v>
      </c>
      <c r="I28" s="51">
        <v>11106</v>
      </c>
      <c r="J28" s="37">
        <v>112763</v>
      </c>
    </row>
    <row r="29" spans="1:10" ht="12" customHeight="1">
      <c r="A29" s="22" t="s">
        <v>133</v>
      </c>
      <c r="B29" s="36">
        <v>15723</v>
      </c>
      <c r="C29" s="48">
        <v>1720</v>
      </c>
      <c r="D29" s="49">
        <v>103</v>
      </c>
      <c r="E29" s="48">
        <v>0</v>
      </c>
      <c r="F29" s="35">
        <v>0</v>
      </c>
      <c r="G29" s="35">
        <v>685</v>
      </c>
      <c r="H29" s="35">
        <v>50</v>
      </c>
      <c r="I29" s="49">
        <v>735</v>
      </c>
      <c r="J29" s="36">
        <v>13165</v>
      </c>
    </row>
    <row r="30" spans="1:10" ht="12" customHeight="1">
      <c r="A30" s="23" t="s">
        <v>134</v>
      </c>
      <c r="B30" s="37">
        <v>57484</v>
      </c>
      <c r="C30" s="50">
        <v>7881</v>
      </c>
      <c r="D30" s="51">
        <v>701</v>
      </c>
      <c r="E30" s="50">
        <v>0</v>
      </c>
      <c r="F30" s="18">
        <v>0</v>
      </c>
      <c r="G30" s="18">
        <v>3102</v>
      </c>
      <c r="H30" s="18">
        <v>117</v>
      </c>
      <c r="I30" s="51">
        <v>3219</v>
      </c>
      <c r="J30" s="37">
        <v>45683</v>
      </c>
    </row>
    <row r="31" spans="1:10" ht="12" customHeight="1">
      <c r="A31" s="22" t="s">
        <v>37</v>
      </c>
      <c r="B31" s="36">
        <v>9763</v>
      </c>
      <c r="C31" s="48">
        <v>1850</v>
      </c>
      <c r="D31" s="49">
        <v>90</v>
      </c>
      <c r="E31" s="48">
        <v>128</v>
      </c>
      <c r="F31" s="35">
        <v>40</v>
      </c>
      <c r="G31" s="35">
        <v>945</v>
      </c>
      <c r="H31" s="35">
        <v>179</v>
      </c>
      <c r="I31" s="49">
        <v>1292</v>
      </c>
      <c r="J31" s="36">
        <v>6531</v>
      </c>
    </row>
    <row r="32" spans="1:10" ht="12" customHeight="1">
      <c r="A32" s="23" t="s">
        <v>135</v>
      </c>
      <c r="B32" s="37">
        <v>30091</v>
      </c>
      <c r="C32" s="50">
        <v>5661</v>
      </c>
      <c r="D32" s="51">
        <v>500</v>
      </c>
      <c r="E32" s="50">
        <v>0</v>
      </c>
      <c r="F32" s="18">
        <v>0</v>
      </c>
      <c r="G32" s="18">
        <v>2332</v>
      </c>
      <c r="H32" s="18">
        <v>700</v>
      </c>
      <c r="I32" s="51">
        <v>3032</v>
      </c>
      <c r="J32" s="37">
        <v>20898</v>
      </c>
    </row>
    <row r="33" spans="1:10" ht="12" customHeight="1">
      <c r="A33" s="22" t="s">
        <v>136</v>
      </c>
      <c r="B33" s="36">
        <v>68799</v>
      </c>
      <c r="C33" s="48">
        <v>14518</v>
      </c>
      <c r="D33" s="49">
        <v>477</v>
      </c>
      <c r="E33" s="48">
        <v>54</v>
      </c>
      <c r="F33" s="35">
        <v>267</v>
      </c>
      <c r="G33" s="35">
        <v>7274</v>
      </c>
      <c r="H33" s="35">
        <v>1487</v>
      </c>
      <c r="I33" s="49">
        <v>9082</v>
      </c>
      <c r="J33" s="36">
        <v>44722</v>
      </c>
    </row>
    <row r="34" spans="1:10" ht="12" customHeight="1">
      <c r="A34" s="23" t="s">
        <v>137</v>
      </c>
      <c r="B34" s="37">
        <v>45312</v>
      </c>
      <c r="C34" s="50">
        <v>6624</v>
      </c>
      <c r="D34" s="51">
        <v>1603</v>
      </c>
      <c r="E34" s="50">
        <v>1</v>
      </c>
      <c r="F34" s="18">
        <v>71</v>
      </c>
      <c r="G34" s="18">
        <v>1127</v>
      </c>
      <c r="H34" s="18">
        <v>52</v>
      </c>
      <c r="I34" s="51">
        <v>1251</v>
      </c>
      <c r="J34" s="37">
        <v>35834</v>
      </c>
    </row>
    <row r="35" spans="1:10" ht="12" customHeight="1">
      <c r="A35" s="22" t="s">
        <v>138</v>
      </c>
      <c r="B35" s="36">
        <v>42345</v>
      </c>
      <c r="C35" s="48">
        <v>10580</v>
      </c>
      <c r="D35" s="49">
        <v>406</v>
      </c>
      <c r="E35" s="48">
        <v>220</v>
      </c>
      <c r="F35" s="35">
        <v>0</v>
      </c>
      <c r="G35" s="35">
        <v>4200</v>
      </c>
      <c r="H35" s="35">
        <v>693</v>
      </c>
      <c r="I35" s="49">
        <v>5113</v>
      </c>
      <c r="J35" s="36">
        <v>26246</v>
      </c>
    </row>
    <row r="36" spans="1:10" ht="12" customHeight="1">
      <c r="A36" s="23" t="s">
        <v>139</v>
      </c>
      <c r="B36" s="37">
        <v>69407</v>
      </c>
      <c r="C36" s="50">
        <v>5920</v>
      </c>
      <c r="D36" s="51">
        <v>1813</v>
      </c>
      <c r="E36" s="50">
        <v>167</v>
      </c>
      <c r="F36" s="18">
        <v>0</v>
      </c>
      <c r="G36" s="18">
        <v>2645</v>
      </c>
      <c r="H36" s="18">
        <v>1091</v>
      </c>
      <c r="I36" s="51">
        <v>3903</v>
      </c>
      <c r="J36" s="37">
        <v>57771</v>
      </c>
    </row>
    <row r="37" spans="1:10" ht="12" customHeight="1">
      <c r="A37" s="22" t="s">
        <v>140</v>
      </c>
      <c r="B37" s="36">
        <v>16482</v>
      </c>
      <c r="C37" s="48">
        <v>4441</v>
      </c>
      <c r="D37" s="49">
        <v>213</v>
      </c>
      <c r="E37" s="48">
        <v>17</v>
      </c>
      <c r="F37" s="35">
        <v>0</v>
      </c>
      <c r="G37" s="35">
        <v>1636</v>
      </c>
      <c r="H37" s="35">
        <v>71</v>
      </c>
      <c r="I37" s="49">
        <v>1724</v>
      </c>
      <c r="J37" s="36">
        <v>10104</v>
      </c>
    </row>
    <row r="38" spans="1:10" ht="12" customHeight="1">
      <c r="A38" s="23" t="s">
        <v>141</v>
      </c>
      <c r="B38" s="37">
        <v>21799</v>
      </c>
      <c r="C38" s="50">
        <v>6648</v>
      </c>
      <c r="D38" s="51">
        <v>398</v>
      </c>
      <c r="E38" s="50">
        <v>10</v>
      </c>
      <c r="F38" s="18">
        <v>0</v>
      </c>
      <c r="G38" s="18">
        <v>1080</v>
      </c>
      <c r="H38" s="18">
        <v>469</v>
      </c>
      <c r="I38" s="51">
        <v>1559</v>
      </c>
      <c r="J38" s="37">
        <v>13194</v>
      </c>
    </row>
    <row r="39" spans="1:10" ht="12" customHeight="1">
      <c r="A39" s="22" t="s">
        <v>142</v>
      </c>
      <c r="B39" s="36">
        <v>49682</v>
      </c>
      <c r="C39" s="48">
        <v>11421</v>
      </c>
      <c r="D39" s="49">
        <v>764</v>
      </c>
      <c r="E39" s="48">
        <v>31</v>
      </c>
      <c r="F39" s="35">
        <v>1</v>
      </c>
      <c r="G39" s="35">
        <v>2298</v>
      </c>
      <c r="H39" s="35">
        <v>974</v>
      </c>
      <c r="I39" s="49">
        <v>3304</v>
      </c>
      <c r="J39" s="36">
        <v>34193</v>
      </c>
    </row>
    <row r="40" spans="1:10" ht="12" customHeight="1">
      <c r="A40" s="23" t="s">
        <v>143</v>
      </c>
      <c r="B40" s="37">
        <v>40738</v>
      </c>
      <c r="C40" s="50">
        <v>7070</v>
      </c>
      <c r="D40" s="51">
        <v>1139</v>
      </c>
      <c r="E40" s="50">
        <v>44</v>
      </c>
      <c r="F40" s="18">
        <v>150</v>
      </c>
      <c r="G40" s="18">
        <v>1631</v>
      </c>
      <c r="H40" s="18">
        <v>822</v>
      </c>
      <c r="I40" s="51">
        <v>2647</v>
      </c>
      <c r="J40" s="37">
        <v>29882</v>
      </c>
    </row>
    <row r="41" spans="1:10" ht="12" customHeight="1">
      <c r="A41" s="22" t="s">
        <v>50</v>
      </c>
      <c r="B41" s="36">
        <v>165314</v>
      </c>
      <c r="C41" s="48">
        <v>47139</v>
      </c>
      <c r="D41" s="49">
        <v>877</v>
      </c>
      <c r="E41" s="48">
        <v>305</v>
      </c>
      <c r="F41" s="35">
        <v>436</v>
      </c>
      <c r="G41" s="35">
        <v>14434</v>
      </c>
      <c r="H41" s="35">
        <v>2468</v>
      </c>
      <c r="I41" s="49">
        <v>17643</v>
      </c>
      <c r="J41" s="36">
        <v>99655</v>
      </c>
    </row>
    <row r="42" spans="1:10" ht="12" customHeight="1">
      <c r="A42" s="23" t="s">
        <v>51</v>
      </c>
      <c r="B42" s="37">
        <v>131476</v>
      </c>
      <c r="C42" s="50">
        <v>21731</v>
      </c>
      <c r="D42" s="51">
        <v>2036</v>
      </c>
      <c r="E42" s="50">
        <v>251</v>
      </c>
      <c r="F42" s="18">
        <v>5020</v>
      </c>
      <c r="G42" s="18">
        <v>12718</v>
      </c>
      <c r="H42" s="18">
        <v>9330</v>
      </c>
      <c r="I42" s="51">
        <v>27319</v>
      </c>
      <c r="J42" s="37">
        <v>80390</v>
      </c>
    </row>
    <row r="43" spans="1:10" ht="12" customHeight="1">
      <c r="A43" s="22" t="s">
        <v>52</v>
      </c>
      <c r="B43" s="36">
        <v>31145</v>
      </c>
      <c r="C43" s="48">
        <v>2607</v>
      </c>
      <c r="D43" s="49">
        <v>26</v>
      </c>
      <c r="E43" s="48">
        <v>7</v>
      </c>
      <c r="F43" s="35">
        <v>3806</v>
      </c>
      <c r="G43" s="35">
        <v>3848</v>
      </c>
      <c r="H43" s="35">
        <v>858</v>
      </c>
      <c r="I43" s="49">
        <v>8519</v>
      </c>
      <c r="J43" s="36">
        <v>19993</v>
      </c>
    </row>
    <row r="44" spans="1:10" ht="12" customHeight="1">
      <c r="A44" s="23" t="s">
        <v>144</v>
      </c>
      <c r="B44" s="37">
        <v>14696</v>
      </c>
      <c r="C44" s="50">
        <v>2295</v>
      </c>
      <c r="D44" s="51">
        <v>158</v>
      </c>
      <c r="E44" s="50">
        <v>279</v>
      </c>
      <c r="F44" s="18">
        <v>0</v>
      </c>
      <c r="G44" s="18">
        <v>374</v>
      </c>
      <c r="H44" s="18">
        <v>388</v>
      </c>
      <c r="I44" s="51">
        <v>1041</v>
      </c>
      <c r="J44" s="37">
        <v>11202</v>
      </c>
    </row>
    <row r="45" spans="1:10" ht="12" customHeight="1">
      <c r="A45" s="22" t="s">
        <v>145</v>
      </c>
      <c r="B45" s="36">
        <v>31206</v>
      </c>
      <c r="C45" s="48">
        <v>4921</v>
      </c>
      <c r="D45" s="49">
        <v>342</v>
      </c>
      <c r="E45" s="48">
        <v>1101</v>
      </c>
      <c r="F45" s="35">
        <v>73</v>
      </c>
      <c r="G45" s="35">
        <v>1080</v>
      </c>
      <c r="H45" s="35">
        <v>870</v>
      </c>
      <c r="I45" s="49">
        <v>3124</v>
      </c>
      <c r="J45" s="36">
        <v>22819</v>
      </c>
    </row>
    <row r="46" spans="1:10" ht="12" customHeight="1">
      <c r="A46" s="23" t="s">
        <v>146</v>
      </c>
      <c r="B46" s="37">
        <v>46644</v>
      </c>
      <c r="C46" s="50">
        <v>13610</v>
      </c>
      <c r="D46" s="51">
        <v>454</v>
      </c>
      <c r="E46" s="50">
        <v>652</v>
      </c>
      <c r="F46" s="18">
        <v>289</v>
      </c>
      <c r="G46" s="18">
        <v>4356</v>
      </c>
      <c r="H46" s="18">
        <v>810</v>
      </c>
      <c r="I46" s="51">
        <v>6107</v>
      </c>
      <c r="J46" s="37">
        <v>26473</v>
      </c>
    </row>
    <row r="47" spans="1:10" ht="12" customHeight="1">
      <c r="A47" s="22" t="s">
        <v>55</v>
      </c>
      <c r="B47" s="36">
        <v>146362</v>
      </c>
      <c r="C47" s="48">
        <v>50464</v>
      </c>
      <c r="D47" s="49">
        <v>1174</v>
      </c>
      <c r="E47" s="48">
        <v>2219</v>
      </c>
      <c r="F47" s="35">
        <v>0</v>
      </c>
      <c r="G47" s="35">
        <v>18362</v>
      </c>
      <c r="H47" s="35">
        <v>2004</v>
      </c>
      <c r="I47" s="49">
        <v>22585</v>
      </c>
      <c r="J47" s="36">
        <v>72139</v>
      </c>
    </row>
    <row r="48" spans="1:10" ht="12" customHeight="1">
      <c r="A48" s="23" t="s">
        <v>147</v>
      </c>
      <c r="B48" s="37">
        <v>72955</v>
      </c>
      <c r="C48" s="50">
        <v>17915</v>
      </c>
      <c r="D48" s="51">
        <v>722</v>
      </c>
      <c r="E48" s="50">
        <v>943</v>
      </c>
      <c r="F48" s="18">
        <v>261</v>
      </c>
      <c r="G48" s="18">
        <v>8097</v>
      </c>
      <c r="H48" s="18">
        <v>1152</v>
      </c>
      <c r="I48" s="51">
        <v>10453</v>
      </c>
      <c r="J48" s="37">
        <v>43865</v>
      </c>
    </row>
    <row r="49" spans="1:10" ht="12" customHeight="1">
      <c r="A49" s="22" t="s">
        <v>148</v>
      </c>
      <c r="B49" s="36">
        <v>38953</v>
      </c>
      <c r="C49" s="48">
        <v>6599</v>
      </c>
      <c r="D49" s="49">
        <v>596</v>
      </c>
      <c r="E49" s="48">
        <v>34</v>
      </c>
      <c r="F49" s="35">
        <v>311</v>
      </c>
      <c r="G49" s="35">
        <v>2201</v>
      </c>
      <c r="H49" s="35">
        <v>647</v>
      </c>
      <c r="I49" s="49">
        <v>3193</v>
      </c>
      <c r="J49" s="36">
        <v>28565</v>
      </c>
    </row>
    <row r="50" spans="1:10" ht="12" customHeight="1">
      <c r="A50" s="23" t="s">
        <v>149</v>
      </c>
      <c r="B50" s="37">
        <v>16792</v>
      </c>
      <c r="C50" s="50">
        <v>972</v>
      </c>
      <c r="D50" s="51">
        <v>354</v>
      </c>
      <c r="E50" s="50">
        <v>19</v>
      </c>
      <c r="F50" s="18">
        <v>0</v>
      </c>
      <c r="G50" s="18">
        <v>0</v>
      </c>
      <c r="H50" s="18">
        <v>122</v>
      </c>
      <c r="I50" s="51">
        <v>141</v>
      </c>
      <c r="J50" s="37">
        <v>15325</v>
      </c>
    </row>
    <row r="51" spans="1:10" ht="12" customHeight="1">
      <c r="A51" s="22" t="s">
        <v>150</v>
      </c>
      <c r="B51" s="36">
        <v>84593</v>
      </c>
      <c r="C51" s="48">
        <v>14611</v>
      </c>
      <c r="D51" s="49">
        <v>1200</v>
      </c>
      <c r="E51" s="48">
        <v>253</v>
      </c>
      <c r="F51" s="35">
        <v>1468</v>
      </c>
      <c r="G51" s="35">
        <v>5002</v>
      </c>
      <c r="H51" s="35">
        <v>1715</v>
      </c>
      <c r="I51" s="49">
        <v>8438</v>
      </c>
      <c r="J51" s="36">
        <v>60344</v>
      </c>
    </row>
    <row r="52" spans="1:10" ht="12" customHeight="1">
      <c r="A52" s="23" t="s">
        <v>151</v>
      </c>
      <c r="B52" s="37">
        <v>35745</v>
      </c>
      <c r="C52" s="50">
        <v>10414</v>
      </c>
      <c r="D52" s="51">
        <v>385</v>
      </c>
      <c r="E52" s="50">
        <v>21</v>
      </c>
      <c r="F52" s="18">
        <v>127</v>
      </c>
      <c r="G52" s="18">
        <v>2236</v>
      </c>
      <c r="H52" s="18">
        <v>721</v>
      </c>
      <c r="I52" s="51">
        <v>3105</v>
      </c>
      <c r="J52" s="37">
        <v>21841</v>
      </c>
    </row>
    <row r="53" spans="1:10" ht="12" customHeight="1">
      <c r="A53" s="22" t="s">
        <v>152</v>
      </c>
      <c r="B53" s="36">
        <v>23244</v>
      </c>
      <c r="C53" s="48">
        <v>1287</v>
      </c>
      <c r="D53" s="49">
        <v>190</v>
      </c>
      <c r="E53" s="48">
        <v>0</v>
      </c>
      <c r="F53" s="35">
        <v>0</v>
      </c>
      <c r="G53" s="35">
        <v>2210</v>
      </c>
      <c r="H53" s="35">
        <v>2561</v>
      </c>
      <c r="I53" s="49">
        <v>4771</v>
      </c>
      <c r="J53" s="36">
        <v>16996</v>
      </c>
    </row>
    <row r="54" spans="1:10" ht="12" customHeight="1">
      <c r="A54" s="23" t="s">
        <v>64</v>
      </c>
      <c r="B54" s="37">
        <v>138907</v>
      </c>
      <c r="C54" s="50">
        <v>28446</v>
      </c>
      <c r="D54" s="51">
        <v>994</v>
      </c>
      <c r="E54" s="50">
        <v>0</v>
      </c>
      <c r="F54" s="18">
        <v>0</v>
      </c>
      <c r="G54" s="18">
        <v>31668</v>
      </c>
      <c r="H54" s="18">
        <v>0</v>
      </c>
      <c r="I54" s="51">
        <v>31668</v>
      </c>
      <c r="J54" s="37">
        <v>77799</v>
      </c>
    </row>
    <row r="55" spans="1:10" ht="12" customHeight="1">
      <c r="A55" s="22" t="s">
        <v>153</v>
      </c>
      <c r="B55" s="36">
        <v>22631</v>
      </c>
      <c r="C55" s="48">
        <v>0</v>
      </c>
      <c r="D55" s="49">
        <v>350</v>
      </c>
      <c r="E55" s="48">
        <v>0</v>
      </c>
      <c r="F55" s="35">
        <v>0</v>
      </c>
      <c r="G55" s="35">
        <v>0</v>
      </c>
      <c r="H55" s="35">
        <v>786</v>
      </c>
      <c r="I55" s="49">
        <v>786</v>
      </c>
      <c r="J55" s="36">
        <v>21495</v>
      </c>
    </row>
    <row r="56" spans="1:10" ht="12" customHeight="1">
      <c r="A56" s="23" t="s">
        <v>154</v>
      </c>
      <c r="B56" s="37">
        <v>26506</v>
      </c>
      <c r="C56" s="50">
        <v>1140</v>
      </c>
      <c r="D56" s="51">
        <v>637</v>
      </c>
      <c r="E56" s="50">
        <v>0</v>
      </c>
      <c r="F56" s="18">
        <v>0</v>
      </c>
      <c r="G56" s="18">
        <v>0</v>
      </c>
      <c r="H56" s="18">
        <v>2319</v>
      </c>
      <c r="I56" s="51">
        <v>2319</v>
      </c>
      <c r="J56" s="37">
        <v>22410</v>
      </c>
    </row>
    <row r="57" spans="1:10" ht="12" customHeight="1">
      <c r="A57" s="22" t="s">
        <v>155</v>
      </c>
      <c r="B57" s="36">
        <v>131700</v>
      </c>
      <c r="C57" s="48">
        <v>15183</v>
      </c>
      <c r="D57" s="49">
        <v>1742</v>
      </c>
      <c r="E57" s="48">
        <v>0</v>
      </c>
      <c r="F57" s="35">
        <v>0</v>
      </c>
      <c r="G57" s="35">
        <v>7931</v>
      </c>
      <c r="H57" s="35">
        <v>0</v>
      </c>
      <c r="I57" s="49">
        <v>7931</v>
      </c>
      <c r="J57" s="36">
        <v>106844</v>
      </c>
    </row>
    <row r="58" spans="1:10" ht="12" customHeight="1">
      <c r="A58" s="23" t="s">
        <v>156</v>
      </c>
      <c r="B58" s="37">
        <v>229334</v>
      </c>
      <c r="C58" s="50">
        <v>17201</v>
      </c>
      <c r="D58" s="51">
        <v>1329</v>
      </c>
      <c r="E58" s="50">
        <v>24</v>
      </c>
      <c r="F58" s="18">
        <v>107</v>
      </c>
      <c r="G58" s="18">
        <v>4737</v>
      </c>
      <c r="H58" s="18">
        <v>28962</v>
      </c>
      <c r="I58" s="51">
        <v>33830</v>
      </c>
      <c r="J58" s="37">
        <v>176974</v>
      </c>
    </row>
    <row r="59" spans="1:10" ht="12" customHeight="1">
      <c r="A59" s="22" t="s">
        <v>157</v>
      </c>
      <c r="B59" s="36">
        <v>70365</v>
      </c>
      <c r="C59" s="48">
        <v>7083</v>
      </c>
      <c r="D59" s="49">
        <v>941</v>
      </c>
      <c r="E59" s="48">
        <v>18</v>
      </c>
      <c r="F59" s="35">
        <v>0</v>
      </c>
      <c r="G59" s="35">
        <v>6321</v>
      </c>
      <c r="H59" s="35">
        <v>3100</v>
      </c>
      <c r="I59" s="49">
        <v>9439</v>
      </c>
      <c r="J59" s="36">
        <v>52902</v>
      </c>
    </row>
    <row r="60" spans="1:10" ht="12" customHeight="1">
      <c r="A60" s="23" t="s">
        <v>69</v>
      </c>
      <c r="B60" s="37">
        <v>61437</v>
      </c>
      <c r="C60" s="50">
        <v>6349</v>
      </c>
      <c r="D60" s="51">
        <v>1112</v>
      </c>
      <c r="E60" s="50">
        <v>268</v>
      </c>
      <c r="F60" s="18">
        <v>5</v>
      </c>
      <c r="G60" s="18">
        <v>758</v>
      </c>
      <c r="H60" s="18">
        <v>2289</v>
      </c>
      <c r="I60" s="51">
        <v>3320</v>
      </c>
      <c r="J60" s="37">
        <v>50656</v>
      </c>
    </row>
    <row r="61" spans="1:10" ht="12" customHeight="1">
      <c r="A61" s="22" t="s">
        <v>158</v>
      </c>
      <c r="B61" s="36">
        <v>45660</v>
      </c>
      <c r="C61" s="48">
        <v>5817</v>
      </c>
      <c r="D61" s="49">
        <v>739</v>
      </c>
      <c r="E61" s="48">
        <v>25</v>
      </c>
      <c r="F61" s="35">
        <v>0</v>
      </c>
      <c r="G61" s="35">
        <v>1912</v>
      </c>
      <c r="H61" s="35">
        <v>1324</v>
      </c>
      <c r="I61" s="49">
        <v>3261</v>
      </c>
      <c r="J61" s="36">
        <v>35843</v>
      </c>
    </row>
    <row r="62" spans="1:10" ht="12" customHeight="1">
      <c r="A62" s="23" t="s">
        <v>70</v>
      </c>
      <c r="B62" s="37">
        <v>71866</v>
      </c>
      <c r="C62" s="50">
        <v>4402</v>
      </c>
      <c r="D62" s="51">
        <v>954</v>
      </c>
      <c r="E62" s="50">
        <v>869</v>
      </c>
      <c r="F62" s="18">
        <v>13</v>
      </c>
      <c r="G62" s="18">
        <v>15</v>
      </c>
      <c r="H62" s="18">
        <v>2528</v>
      </c>
      <c r="I62" s="51">
        <v>3425</v>
      </c>
      <c r="J62" s="37">
        <v>63085</v>
      </c>
    </row>
    <row r="63" spans="1:10" ht="12" customHeight="1">
      <c r="A63" s="22" t="s">
        <v>159</v>
      </c>
      <c r="B63" s="36">
        <v>60650</v>
      </c>
      <c r="C63" s="48">
        <v>4814</v>
      </c>
      <c r="D63" s="49">
        <v>889</v>
      </c>
      <c r="E63" s="48">
        <v>1597</v>
      </c>
      <c r="F63" s="35">
        <v>46</v>
      </c>
      <c r="G63" s="35">
        <v>152</v>
      </c>
      <c r="H63" s="35">
        <v>1819</v>
      </c>
      <c r="I63" s="49">
        <v>3614</v>
      </c>
      <c r="J63" s="36">
        <v>51333</v>
      </c>
    </row>
    <row r="64" spans="1:10" ht="12" customHeight="1">
      <c r="A64" s="23" t="s">
        <v>160</v>
      </c>
      <c r="B64" s="37">
        <v>43551</v>
      </c>
      <c r="C64" s="50">
        <v>4005</v>
      </c>
      <c r="D64" s="51">
        <v>0</v>
      </c>
      <c r="E64" s="50">
        <v>387</v>
      </c>
      <c r="F64" s="18">
        <v>0</v>
      </c>
      <c r="G64" s="18">
        <v>1480</v>
      </c>
      <c r="H64" s="18">
        <v>1358</v>
      </c>
      <c r="I64" s="51">
        <v>3225</v>
      </c>
      <c r="J64" s="37">
        <v>36321</v>
      </c>
    </row>
    <row r="65" spans="1:10" ht="12" customHeight="1">
      <c r="A65" s="22" t="s">
        <v>161</v>
      </c>
      <c r="B65" s="36">
        <v>33609</v>
      </c>
      <c r="C65" s="48">
        <v>2755</v>
      </c>
      <c r="D65" s="49">
        <v>525</v>
      </c>
      <c r="E65" s="48">
        <v>499</v>
      </c>
      <c r="F65" s="35">
        <v>336</v>
      </c>
      <c r="G65" s="35">
        <v>346</v>
      </c>
      <c r="H65" s="35">
        <v>961</v>
      </c>
      <c r="I65" s="49">
        <v>2142</v>
      </c>
      <c r="J65" s="36">
        <v>28187</v>
      </c>
    </row>
    <row r="66" spans="1:10" ht="12" customHeight="1">
      <c r="A66" s="23" t="s">
        <v>162</v>
      </c>
      <c r="B66" s="37">
        <v>25517</v>
      </c>
      <c r="C66" s="50">
        <v>4085</v>
      </c>
      <c r="D66" s="51">
        <v>359</v>
      </c>
      <c r="E66" s="50">
        <v>174</v>
      </c>
      <c r="F66" s="18">
        <v>314</v>
      </c>
      <c r="G66" s="18">
        <v>1650</v>
      </c>
      <c r="H66" s="18">
        <v>622</v>
      </c>
      <c r="I66" s="51">
        <v>2760</v>
      </c>
      <c r="J66" s="37">
        <v>18313</v>
      </c>
    </row>
    <row r="67" spans="1:10" ht="12" customHeight="1">
      <c r="A67" s="22" t="s">
        <v>163</v>
      </c>
      <c r="B67" s="36">
        <v>100407</v>
      </c>
      <c r="C67" s="48">
        <v>30721</v>
      </c>
      <c r="D67" s="49">
        <v>818</v>
      </c>
      <c r="E67" s="48">
        <v>298</v>
      </c>
      <c r="F67" s="35">
        <v>3499</v>
      </c>
      <c r="G67" s="35">
        <v>15098</v>
      </c>
      <c r="H67" s="35">
        <v>1569</v>
      </c>
      <c r="I67" s="49">
        <v>20464</v>
      </c>
      <c r="J67" s="36">
        <v>48404</v>
      </c>
    </row>
    <row r="68" spans="1:10" ht="12" customHeight="1">
      <c r="A68" s="23" t="s">
        <v>72</v>
      </c>
      <c r="B68" s="37">
        <v>134876</v>
      </c>
      <c r="C68" s="50">
        <v>33403</v>
      </c>
      <c r="D68" s="51">
        <v>1351</v>
      </c>
      <c r="E68" s="50">
        <v>772</v>
      </c>
      <c r="F68" s="18">
        <v>0</v>
      </c>
      <c r="G68" s="18">
        <v>16867</v>
      </c>
      <c r="H68" s="18">
        <v>429</v>
      </c>
      <c r="I68" s="51">
        <v>18068</v>
      </c>
      <c r="J68" s="37">
        <v>82054</v>
      </c>
    </row>
    <row r="69" spans="1:10" ht="12" customHeight="1">
      <c r="A69" s="22" t="s">
        <v>77</v>
      </c>
      <c r="B69" s="36">
        <v>42268</v>
      </c>
      <c r="C69" s="48">
        <v>4876</v>
      </c>
      <c r="D69" s="49">
        <v>554</v>
      </c>
      <c r="E69" s="48">
        <v>799</v>
      </c>
      <c r="F69" s="35">
        <v>885</v>
      </c>
      <c r="G69" s="35">
        <v>1627</v>
      </c>
      <c r="H69" s="35">
        <v>1159</v>
      </c>
      <c r="I69" s="49">
        <v>4470</v>
      </c>
      <c r="J69" s="36">
        <v>32368</v>
      </c>
    </row>
    <row r="70" spans="1:10" ht="12" customHeight="1">
      <c r="A70" s="23" t="s">
        <v>78</v>
      </c>
      <c r="B70" s="37">
        <v>102687</v>
      </c>
      <c r="C70" s="50">
        <v>11449</v>
      </c>
      <c r="D70" s="51">
        <v>1444</v>
      </c>
      <c r="E70" s="50">
        <v>940</v>
      </c>
      <c r="F70" s="18">
        <v>1647</v>
      </c>
      <c r="G70" s="18">
        <v>3065</v>
      </c>
      <c r="H70" s="18">
        <v>2583</v>
      </c>
      <c r="I70" s="51">
        <v>8235</v>
      </c>
      <c r="J70" s="37">
        <v>81559</v>
      </c>
    </row>
    <row r="71" spans="1:10" ht="12" customHeight="1">
      <c r="A71" s="22" t="s">
        <v>79</v>
      </c>
      <c r="B71" s="36">
        <v>24216</v>
      </c>
      <c r="C71" s="48">
        <v>2310</v>
      </c>
      <c r="D71" s="49">
        <v>552</v>
      </c>
      <c r="E71" s="48">
        <v>20</v>
      </c>
      <c r="F71" s="35">
        <v>0</v>
      </c>
      <c r="G71" s="35">
        <v>1327</v>
      </c>
      <c r="H71" s="35">
        <v>577</v>
      </c>
      <c r="I71" s="49">
        <v>1924</v>
      </c>
      <c r="J71" s="36">
        <v>19430</v>
      </c>
    </row>
    <row r="72" spans="1:10" ht="12" customHeight="1">
      <c r="A72" s="23" t="s">
        <v>164</v>
      </c>
      <c r="B72" s="37">
        <v>35910</v>
      </c>
      <c r="C72" s="50">
        <v>4606</v>
      </c>
      <c r="D72" s="51">
        <v>408</v>
      </c>
      <c r="E72" s="50">
        <v>23</v>
      </c>
      <c r="F72" s="18">
        <v>0</v>
      </c>
      <c r="G72" s="18">
        <v>2853</v>
      </c>
      <c r="H72" s="18">
        <v>894</v>
      </c>
      <c r="I72" s="51">
        <v>3770</v>
      </c>
      <c r="J72" s="37">
        <v>27126</v>
      </c>
    </row>
    <row r="73" spans="1:10" ht="12" customHeight="1">
      <c r="A73" s="22" t="s">
        <v>165</v>
      </c>
      <c r="B73" s="36">
        <v>73259</v>
      </c>
      <c r="C73" s="48">
        <v>14011</v>
      </c>
      <c r="D73" s="49">
        <v>1141</v>
      </c>
      <c r="E73" s="48">
        <v>559</v>
      </c>
      <c r="F73" s="35">
        <v>408</v>
      </c>
      <c r="G73" s="35">
        <v>4205</v>
      </c>
      <c r="H73" s="35">
        <v>1598</v>
      </c>
      <c r="I73" s="49">
        <v>6770</v>
      </c>
      <c r="J73" s="36">
        <v>51337</v>
      </c>
    </row>
    <row r="74" spans="1:10" ht="12" customHeight="1">
      <c r="A74" s="23" t="s">
        <v>166</v>
      </c>
      <c r="B74" s="37">
        <v>13408</v>
      </c>
      <c r="C74" s="50">
        <v>23</v>
      </c>
      <c r="D74" s="51">
        <v>390</v>
      </c>
      <c r="E74" s="50">
        <v>19</v>
      </c>
      <c r="F74" s="18">
        <v>0</v>
      </c>
      <c r="G74" s="18">
        <v>0</v>
      </c>
      <c r="H74" s="18">
        <v>145</v>
      </c>
      <c r="I74" s="51">
        <v>164</v>
      </c>
      <c r="J74" s="37">
        <v>12831</v>
      </c>
    </row>
    <row r="75" spans="1:10" ht="12" customHeight="1">
      <c r="A75" s="22" t="s">
        <v>167</v>
      </c>
      <c r="B75" s="36">
        <v>118140</v>
      </c>
      <c r="C75" s="48">
        <v>7852</v>
      </c>
      <c r="D75" s="49">
        <v>2820</v>
      </c>
      <c r="E75" s="48">
        <v>1088</v>
      </c>
      <c r="F75" s="35">
        <v>289</v>
      </c>
      <c r="G75" s="35">
        <v>1726</v>
      </c>
      <c r="H75" s="35">
        <v>2986</v>
      </c>
      <c r="I75" s="49">
        <v>6089</v>
      </c>
      <c r="J75" s="36">
        <v>101379</v>
      </c>
    </row>
    <row r="76" spans="1:10" ht="12" customHeight="1">
      <c r="A76" s="23" t="s">
        <v>83</v>
      </c>
      <c r="B76" s="37">
        <v>64874</v>
      </c>
      <c r="C76" s="50">
        <v>7427</v>
      </c>
      <c r="D76" s="51">
        <v>905</v>
      </c>
      <c r="E76" s="50">
        <v>261</v>
      </c>
      <c r="F76" s="18">
        <v>129</v>
      </c>
      <c r="G76" s="18">
        <v>993</v>
      </c>
      <c r="H76" s="18">
        <v>1519</v>
      </c>
      <c r="I76" s="51">
        <v>2902</v>
      </c>
      <c r="J76" s="37">
        <v>53640</v>
      </c>
    </row>
    <row r="77" spans="1:10" ht="12" customHeight="1">
      <c r="A77" s="22" t="s">
        <v>168</v>
      </c>
      <c r="B77" s="36">
        <v>8334</v>
      </c>
      <c r="C77" s="48">
        <v>1660</v>
      </c>
      <c r="D77" s="49">
        <v>141</v>
      </c>
      <c r="E77" s="48">
        <v>0</v>
      </c>
      <c r="F77" s="35">
        <v>43</v>
      </c>
      <c r="G77" s="35">
        <v>59</v>
      </c>
      <c r="H77" s="35">
        <v>195</v>
      </c>
      <c r="I77" s="49">
        <v>297</v>
      </c>
      <c r="J77" s="36">
        <v>6236</v>
      </c>
    </row>
    <row r="78" spans="1:10" ht="12" customHeight="1">
      <c r="A78" s="23" t="s">
        <v>169</v>
      </c>
      <c r="B78" s="37">
        <v>144995</v>
      </c>
      <c r="C78" s="50">
        <v>19840</v>
      </c>
      <c r="D78" s="51">
        <v>1868</v>
      </c>
      <c r="E78" s="50">
        <v>1598</v>
      </c>
      <c r="F78" s="18">
        <v>2073</v>
      </c>
      <c r="G78" s="18">
        <v>5188</v>
      </c>
      <c r="H78" s="18">
        <v>3651</v>
      </c>
      <c r="I78" s="51">
        <v>12510</v>
      </c>
      <c r="J78" s="37">
        <v>110777</v>
      </c>
    </row>
    <row r="79" spans="1:10" ht="12" customHeight="1">
      <c r="A79" s="22" t="s">
        <v>170</v>
      </c>
      <c r="B79" s="36">
        <v>23575</v>
      </c>
      <c r="C79" s="48">
        <v>1752</v>
      </c>
      <c r="D79" s="49">
        <v>332</v>
      </c>
      <c r="E79" s="48">
        <v>242</v>
      </c>
      <c r="F79" s="35">
        <v>55</v>
      </c>
      <c r="G79" s="35">
        <v>93</v>
      </c>
      <c r="H79" s="35">
        <v>1100</v>
      </c>
      <c r="I79" s="49">
        <v>1490</v>
      </c>
      <c r="J79" s="36">
        <v>20001</v>
      </c>
    </row>
    <row r="80" spans="1:10" ht="12" customHeight="1">
      <c r="A80" s="23" t="s">
        <v>171</v>
      </c>
      <c r="B80" s="37">
        <v>64738</v>
      </c>
      <c r="C80" s="50">
        <v>14278</v>
      </c>
      <c r="D80" s="51">
        <v>861</v>
      </c>
      <c r="E80" s="50">
        <v>651</v>
      </c>
      <c r="F80" s="18">
        <v>2041</v>
      </c>
      <c r="G80" s="18">
        <v>3267</v>
      </c>
      <c r="H80" s="18">
        <v>1849</v>
      </c>
      <c r="I80" s="51">
        <v>7808</v>
      </c>
      <c r="J80" s="37">
        <v>41791</v>
      </c>
    </row>
    <row r="81" spans="1:10" ht="12" customHeight="1">
      <c r="A81" s="22" t="s">
        <v>172</v>
      </c>
      <c r="B81" s="36">
        <v>110750</v>
      </c>
      <c r="C81" s="48">
        <v>21224</v>
      </c>
      <c r="D81" s="49">
        <v>1639</v>
      </c>
      <c r="E81" s="48">
        <v>1623</v>
      </c>
      <c r="F81" s="35">
        <v>4866</v>
      </c>
      <c r="G81" s="35">
        <v>7552</v>
      </c>
      <c r="H81" s="35">
        <v>2369</v>
      </c>
      <c r="I81" s="49">
        <v>16410</v>
      </c>
      <c r="J81" s="36">
        <v>71477</v>
      </c>
    </row>
    <row r="82" spans="1:10" ht="12" customHeight="1">
      <c r="A82" s="23" t="s">
        <v>173</v>
      </c>
      <c r="B82" s="37">
        <v>34275</v>
      </c>
      <c r="C82" s="50">
        <v>8083</v>
      </c>
      <c r="D82" s="51">
        <v>450</v>
      </c>
      <c r="E82" s="50">
        <v>822</v>
      </c>
      <c r="F82" s="18">
        <v>503</v>
      </c>
      <c r="G82" s="18">
        <v>973</v>
      </c>
      <c r="H82" s="18">
        <v>1135</v>
      </c>
      <c r="I82" s="51">
        <v>3433</v>
      </c>
      <c r="J82" s="37">
        <v>22309</v>
      </c>
    </row>
    <row r="83" spans="1:10" ht="12" customHeight="1">
      <c r="A83" s="22" t="s">
        <v>174</v>
      </c>
      <c r="B83" s="36">
        <v>98362</v>
      </c>
      <c r="C83" s="48">
        <v>11622</v>
      </c>
      <c r="D83" s="49">
        <v>1168</v>
      </c>
      <c r="E83" s="48">
        <v>2517</v>
      </c>
      <c r="F83" s="35">
        <v>1479</v>
      </c>
      <c r="G83" s="35">
        <v>2850</v>
      </c>
      <c r="H83" s="35">
        <v>2881</v>
      </c>
      <c r="I83" s="49">
        <v>9727</v>
      </c>
      <c r="J83" s="36">
        <v>75845</v>
      </c>
    </row>
    <row r="84" spans="1:10" ht="12" customHeight="1">
      <c r="A84" s="23" t="s">
        <v>87</v>
      </c>
      <c r="B84" s="37">
        <v>45084</v>
      </c>
      <c r="C84" s="50">
        <v>14250</v>
      </c>
      <c r="D84" s="51">
        <v>552</v>
      </c>
      <c r="E84" s="50">
        <v>477</v>
      </c>
      <c r="F84" s="18">
        <v>1778</v>
      </c>
      <c r="G84" s="18">
        <v>5861</v>
      </c>
      <c r="H84" s="18">
        <v>769</v>
      </c>
      <c r="I84" s="51">
        <v>8885</v>
      </c>
      <c r="J84" s="37">
        <v>21397</v>
      </c>
    </row>
    <row r="85" spans="1:10" ht="12" customHeight="1">
      <c r="A85" s="22" t="s">
        <v>175</v>
      </c>
      <c r="B85" s="36">
        <v>40842</v>
      </c>
      <c r="C85" s="48">
        <v>7071</v>
      </c>
      <c r="D85" s="49">
        <v>460</v>
      </c>
      <c r="E85" s="48">
        <v>164</v>
      </c>
      <c r="F85" s="35">
        <v>65</v>
      </c>
      <c r="G85" s="35">
        <v>1335</v>
      </c>
      <c r="H85" s="35">
        <v>837</v>
      </c>
      <c r="I85" s="49">
        <v>2401</v>
      </c>
      <c r="J85" s="36">
        <v>30910</v>
      </c>
    </row>
    <row r="86" spans="1:10" ht="12" customHeight="1">
      <c r="A86" s="23" t="s">
        <v>176</v>
      </c>
      <c r="B86" s="37">
        <v>33259</v>
      </c>
      <c r="C86" s="50">
        <v>4228</v>
      </c>
      <c r="D86" s="51">
        <v>402</v>
      </c>
      <c r="E86" s="50">
        <v>294</v>
      </c>
      <c r="F86" s="18">
        <v>74</v>
      </c>
      <c r="G86" s="18">
        <v>1</v>
      </c>
      <c r="H86" s="18">
        <v>797</v>
      </c>
      <c r="I86" s="51">
        <v>1166</v>
      </c>
      <c r="J86" s="37">
        <v>27463</v>
      </c>
    </row>
    <row r="87" spans="1:10" ht="12" customHeight="1">
      <c r="A87" s="22" t="s">
        <v>177</v>
      </c>
      <c r="B87" s="36">
        <v>175094</v>
      </c>
      <c r="C87" s="48">
        <v>23734</v>
      </c>
      <c r="D87" s="49">
        <v>2314</v>
      </c>
      <c r="E87" s="48">
        <v>4023</v>
      </c>
      <c r="F87" s="35">
        <v>1031</v>
      </c>
      <c r="G87" s="35">
        <v>2407</v>
      </c>
      <c r="H87" s="35">
        <v>5368</v>
      </c>
      <c r="I87" s="49">
        <v>12829</v>
      </c>
      <c r="J87" s="36">
        <v>136217</v>
      </c>
    </row>
    <row r="88" spans="1:10" ht="12" customHeight="1">
      <c r="A88" s="23" t="s">
        <v>178</v>
      </c>
      <c r="B88" s="37">
        <v>217234</v>
      </c>
      <c r="C88" s="50">
        <v>40368</v>
      </c>
      <c r="D88" s="51">
        <v>3021</v>
      </c>
      <c r="E88" s="50">
        <v>3071</v>
      </c>
      <c r="F88" s="18">
        <v>9074</v>
      </c>
      <c r="G88" s="18">
        <v>16153</v>
      </c>
      <c r="H88" s="18">
        <v>5086</v>
      </c>
      <c r="I88" s="51">
        <v>33384</v>
      </c>
      <c r="J88" s="37">
        <v>140461</v>
      </c>
    </row>
    <row r="89" spans="1:10" ht="12" customHeight="1">
      <c r="A89" s="22" t="s">
        <v>179</v>
      </c>
      <c r="B89" s="36">
        <v>72277</v>
      </c>
      <c r="C89" s="48">
        <v>13772</v>
      </c>
      <c r="D89" s="49">
        <v>157</v>
      </c>
      <c r="E89" s="48">
        <v>240</v>
      </c>
      <c r="F89" s="35">
        <v>171</v>
      </c>
      <c r="G89" s="35">
        <v>881</v>
      </c>
      <c r="H89" s="35">
        <v>1726</v>
      </c>
      <c r="I89" s="49">
        <v>3018</v>
      </c>
      <c r="J89" s="36">
        <v>55330</v>
      </c>
    </row>
    <row r="90" spans="1:10" ht="12" customHeight="1">
      <c r="A90" s="23" t="s">
        <v>94</v>
      </c>
      <c r="B90" s="37">
        <v>133742</v>
      </c>
      <c r="C90" s="50">
        <v>19536</v>
      </c>
      <c r="D90" s="51">
        <v>981</v>
      </c>
      <c r="E90" s="50">
        <v>2784</v>
      </c>
      <c r="F90" s="18">
        <v>1294</v>
      </c>
      <c r="G90" s="18">
        <v>1010</v>
      </c>
      <c r="H90" s="18">
        <v>3848</v>
      </c>
      <c r="I90" s="51">
        <v>8936</v>
      </c>
      <c r="J90" s="37">
        <v>104289</v>
      </c>
    </row>
    <row r="91" spans="1:10" ht="12" customHeight="1">
      <c r="A91" s="22" t="s">
        <v>180</v>
      </c>
      <c r="B91" s="36">
        <v>83569</v>
      </c>
      <c r="C91" s="48">
        <v>9739</v>
      </c>
      <c r="D91" s="49">
        <v>658</v>
      </c>
      <c r="E91" s="48">
        <v>440</v>
      </c>
      <c r="F91" s="35">
        <v>2361</v>
      </c>
      <c r="G91" s="35">
        <v>2451</v>
      </c>
      <c r="H91" s="35">
        <v>1312</v>
      </c>
      <c r="I91" s="49">
        <v>6564</v>
      </c>
      <c r="J91" s="36">
        <v>66608</v>
      </c>
    </row>
    <row r="92" spans="1:10" ht="12" customHeight="1">
      <c r="A92" s="23" t="s">
        <v>181</v>
      </c>
      <c r="B92" s="37">
        <v>82655</v>
      </c>
      <c r="C92" s="50">
        <v>31454</v>
      </c>
      <c r="D92" s="51">
        <v>764</v>
      </c>
      <c r="E92" s="50">
        <v>252</v>
      </c>
      <c r="F92" s="18">
        <v>877</v>
      </c>
      <c r="G92" s="18">
        <v>6196</v>
      </c>
      <c r="H92" s="18">
        <v>1133</v>
      </c>
      <c r="I92" s="51">
        <v>8458</v>
      </c>
      <c r="J92" s="37">
        <v>41979</v>
      </c>
    </row>
    <row r="93" spans="1:10" ht="12" customHeight="1">
      <c r="A93" s="22" t="s">
        <v>182</v>
      </c>
      <c r="B93" s="36">
        <v>95422</v>
      </c>
      <c r="C93" s="48">
        <v>39047</v>
      </c>
      <c r="D93" s="49">
        <v>799</v>
      </c>
      <c r="E93" s="48">
        <v>1500</v>
      </c>
      <c r="F93" s="35">
        <v>1421</v>
      </c>
      <c r="G93" s="35">
        <v>9171</v>
      </c>
      <c r="H93" s="35">
        <v>1363</v>
      </c>
      <c r="I93" s="49">
        <v>13455</v>
      </c>
      <c r="J93" s="36">
        <v>42121</v>
      </c>
    </row>
    <row r="94" spans="1:10" ht="12" customHeight="1">
      <c r="A94" s="21" t="s">
        <v>238</v>
      </c>
      <c r="B94" s="80">
        <f>SUM(B95:B97)</f>
        <v>715727</v>
      </c>
      <c r="C94" s="81">
        <f t="shared" ref="C94:J94" si="3">SUM(C95:C97)</f>
        <v>0</v>
      </c>
      <c r="D94" s="82">
        <f t="shared" si="3"/>
        <v>0</v>
      </c>
      <c r="E94" s="81">
        <f t="shared" si="3"/>
        <v>0</v>
      </c>
      <c r="F94" s="83">
        <f t="shared" si="3"/>
        <v>0</v>
      </c>
      <c r="G94" s="83">
        <f t="shared" si="3"/>
        <v>0</v>
      </c>
      <c r="H94" s="83">
        <f t="shared" si="3"/>
        <v>35946</v>
      </c>
      <c r="I94" s="82">
        <f t="shared" si="3"/>
        <v>35946</v>
      </c>
      <c r="J94" s="80">
        <f t="shared" si="3"/>
        <v>679781</v>
      </c>
    </row>
    <row r="95" spans="1:10" ht="12" customHeight="1">
      <c r="A95" s="23" t="s">
        <v>186</v>
      </c>
      <c r="B95" s="37">
        <v>389094</v>
      </c>
      <c r="C95" s="50">
        <v>0</v>
      </c>
      <c r="D95" s="51">
        <v>0</v>
      </c>
      <c r="E95" s="50">
        <v>0</v>
      </c>
      <c r="F95" s="18">
        <v>0</v>
      </c>
      <c r="G95" s="18">
        <v>0</v>
      </c>
      <c r="H95" s="18">
        <v>21141</v>
      </c>
      <c r="I95" s="51">
        <v>21141</v>
      </c>
      <c r="J95" s="37">
        <v>367953</v>
      </c>
    </row>
    <row r="96" spans="1:10" ht="12" customHeight="1">
      <c r="A96" s="22" t="s">
        <v>187</v>
      </c>
      <c r="B96" s="36">
        <v>178595</v>
      </c>
      <c r="C96" s="48">
        <v>0</v>
      </c>
      <c r="D96" s="49">
        <v>0</v>
      </c>
      <c r="E96" s="48">
        <v>0</v>
      </c>
      <c r="F96" s="35">
        <v>0</v>
      </c>
      <c r="G96" s="35">
        <v>0</v>
      </c>
      <c r="H96" s="35">
        <v>9705</v>
      </c>
      <c r="I96" s="49">
        <v>9705</v>
      </c>
      <c r="J96" s="36">
        <v>168890</v>
      </c>
    </row>
    <row r="97" spans="1:10" ht="12" customHeight="1">
      <c r="A97" s="23" t="s">
        <v>188</v>
      </c>
      <c r="B97" s="37">
        <v>148038</v>
      </c>
      <c r="C97" s="50">
        <v>0</v>
      </c>
      <c r="D97" s="51">
        <v>0</v>
      </c>
      <c r="E97" s="50">
        <v>0</v>
      </c>
      <c r="F97" s="18">
        <v>0</v>
      </c>
      <c r="G97" s="18">
        <v>0</v>
      </c>
      <c r="H97" s="18">
        <v>5100</v>
      </c>
      <c r="I97" s="51">
        <v>5100</v>
      </c>
      <c r="J97" s="37">
        <v>142938</v>
      </c>
    </row>
    <row r="98" spans="1:10" ht="12" customHeight="1">
      <c r="A98" s="24" t="s">
        <v>239</v>
      </c>
      <c r="B98" s="68">
        <f t="shared" ref="B98:J98" si="4">SUM(B99,B109,B123,B137)</f>
        <v>5262615</v>
      </c>
      <c r="C98" s="69">
        <f t="shared" si="4"/>
        <v>-876940</v>
      </c>
      <c r="D98" s="70">
        <f t="shared" si="4"/>
        <v>-74664</v>
      </c>
      <c r="E98" s="69">
        <f t="shared" si="4"/>
        <v>22</v>
      </c>
      <c r="F98" s="71">
        <f t="shared" si="4"/>
        <v>0</v>
      </c>
      <c r="G98" s="71">
        <f t="shared" si="4"/>
        <v>92240</v>
      </c>
      <c r="H98" s="71">
        <f t="shared" si="4"/>
        <v>164759</v>
      </c>
      <c r="I98" s="70">
        <f t="shared" si="4"/>
        <v>257021</v>
      </c>
      <c r="J98" s="68">
        <f t="shared" si="4"/>
        <v>5957198</v>
      </c>
    </row>
    <row r="99" spans="1:10" ht="12" customHeight="1">
      <c r="A99" s="25" t="s">
        <v>229</v>
      </c>
      <c r="B99" s="80">
        <f>SUM(B101:B108)</f>
        <v>1734376</v>
      </c>
      <c r="C99" s="81">
        <f>SUM(C101:C108)</f>
        <v>-891732</v>
      </c>
      <c r="D99" s="82">
        <f t="shared" ref="D99:J99" si="5">SUM(D101:D108)</f>
        <v>0</v>
      </c>
      <c r="E99" s="81">
        <f t="shared" si="5"/>
        <v>0</v>
      </c>
      <c r="F99" s="83">
        <f t="shared" si="5"/>
        <v>0</v>
      </c>
      <c r="G99" s="83">
        <f t="shared" si="5"/>
        <v>0</v>
      </c>
      <c r="H99" s="83">
        <f t="shared" si="5"/>
        <v>3253</v>
      </c>
      <c r="I99" s="82">
        <f t="shared" si="5"/>
        <v>3253</v>
      </c>
      <c r="J99" s="80">
        <f t="shared" si="5"/>
        <v>2622855</v>
      </c>
    </row>
    <row r="100" spans="1:10" ht="12" customHeight="1">
      <c r="A100" s="26" t="s">
        <v>226</v>
      </c>
      <c r="B100" s="84">
        <f>B99/B$98</f>
        <v>0.32956543467458671</v>
      </c>
      <c r="C100" s="85">
        <f>C99/C$98</f>
        <v>1.0168677446575591</v>
      </c>
      <c r="D100" s="86">
        <f>D99/D$98</f>
        <v>0</v>
      </c>
      <c r="E100" s="85">
        <f>E99/E$98</f>
        <v>0</v>
      </c>
      <c r="F100" s="87">
        <v>0</v>
      </c>
      <c r="G100" s="87">
        <f>G99/G$98</f>
        <v>0</v>
      </c>
      <c r="H100" s="87">
        <f>H99/H$98</f>
        <v>1.9743989706176902E-2</v>
      </c>
      <c r="I100" s="86">
        <f>I99/I$98</f>
        <v>1.2656553355562386E-2</v>
      </c>
      <c r="J100" s="84">
        <f>J99/J$98</f>
        <v>0.4402833345475507</v>
      </c>
    </row>
    <row r="101" spans="1:10" ht="12" customHeight="1">
      <c r="A101" s="27" t="s">
        <v>189</v>
      </c>
      <c r="B101" s="36">
        <v>67482</v>
      </c>
      <c r="C101" s="48">
        <v>-85012</v>
      </c>
      <c r="D101" s="49">
        <v>0</v>
      </c>
      <c r="E101" s="48">
        <v>0</v>
      </c>
      <c r="F101" s="35">
        <v>0</v>
      </c>
      <c r="G101" s="35">
        <v>0</v>
      </c>
      <c r="H101" s="35">
        <v>1447</v>
      </c>
      <c r="I101" s="49">
        <v>1447</v>
      </c>
      <c r="J101" s="36">
        <v>151047</v>
      </c>
    </row>
    <row r="102" spans="1:10" ht="12" customHeight="1">
      <c r="A102" s="28" t="s">
        <v>190</v>
      </c>
      <c r="B102" s="37">
        <v>45961</v>
      </c>
      <c r="C102" s="50">
        <v>-806720</v>
      </c>
      <c r="D102" s="51">
        <v>0</v>
      </c>
      <c r="E102" s="50">
        <v>0</v>
      </c>
      <c r="F102" s="18">
        <v>0</v>
      </c>
      <c r="G102" s="18">
        <v>0</v>
      </c>
      <c r="H102" s="18">
        <v>649</v>
      </c>
      <c r="I102" s="51">
        <v>649</v>
      </c>
      <c r="J102" s="37">
        <v>852032</v>
      </c>
    </row>
    <row r="103" spans="1:10" ht="12" customHeight="1">
      <c r="A103" s="27" t="s">
        <v>204</v>
      </c>
      <c r="B103" s="36">
        <v>193923</v>
      </c>
      <c r="C103" s="48">
        <v>0</v>
      </c>
      <c r="D103" s="49">
        <v>0</v>
      </c>
      <c r="E103" s="48">
        <v>0</v>
      </c>
      <c r="F103" s="35">
        <v>0</v>
      </c>
      <c r="G103" s="35">
        <v>0</v>
      </c>
      <c r="H103" s="35">
        <v>1157</v>
      </c>
      <c r="I103" s="49">
        <v>1157</v>
      </c>
      <c r="J103" s="36">
        <v>192766</v>
      </c>
    </row>
    <row r="104" spans="1:10" ht="12" customHeight="1">
      <c r="A104" s="28" t="s">
        <v>105</v>
      </c>
      <c r="B104" s="37">
        <v>367290</v>
      </c>
      <c r="C104" s="50">
        <v>0</v>
      </c>
      <c r="D104" s="51">
        <v>0</v>
      </c>
      <c r="E104" s="50">
        <v>0</v>
      </c>
      <c r="F104" s="18">
        <v>0</v>
      </c>
      <c r="G104" s="18">
        <v>0</v>
      </c>
      <c r="H104" s="18">
        <v>0</v>
      </c>
      <c r="I104" s="51">
        <v>0</v>
      </c>
      <c r="J104" s="37">
        <v>367290</v>
      </c>
    </row>
    <row r="105" spans="1:10" ht="12" customHeight="1">
      <c r="A105" s="27" t="s">
        <v>213</v>
      </c>
      <c r="B105" s="36">
        <v>618895</v>
      </c>
      <c r="C105" s="48">
        <v>0</v>
      </c>
      <c r="D105" s="49">
        <v>0</v>
      </c>
      <c r="E105" s="48">
        <v>0</v>
      </c>
      <c r="F105" s="35">
        <v>0</v>
      </c>
      <c r="G105" s="35">
        <v>0</v>
      </c>
      <c r="H105" s="35">
        <v>0</v>
      </c>
      <c r="I105" s="49">
        <v>0</v>
      </c>
      <c r="J105" s="36">
        <v>618895</v>
      </c>
    </row>
    <row r="106" spans="1:10" ht="12" customHeight="1">
      <c r="A106" s="28" t="s">
        <v>214</v>
      </c>
      <c r="B106" s="37">
        <v>12933</v>
      </c>
      <c r="C106" s="50">
        <v>0</v>
      </c>
      <c r="D106" s="51">
        <v>0</v>
      </c>
      <c r="E106" s="50">
        <v>0</v>
      </c>
      <c r="F106" s="18">
        <v>0</v>
      </c>
      <c r="G106" s="18">
        <v>0</v>
      </c>
      <c r="H106" s="18">
        <v>0</v>
      </c>
      <c r="I106" s="51">
        <v>0</v>
      </c>
      <c r="J106" s="37">
        <v>12933</v>
      </c>
    </row>
    <row r="107" spans="1:10" ht="12" customHeight="1">
      <c r="A107" s="27" t="s">
        <v>114</v>
      </c>
      <c r="B107" s="36">
        <v>264750</v>
      </c>
      <c r="C107" s="48">
        <v>0</v>
      </c>
      <c r="D107" s="49">
        <v>0</v>
      </c>
      <c r="E107" s="48">
        <v>0</v>
      </c>
      <c r="F107" s="35">
        <v>0</v>
      </c>
      <c r="G107" s="35">
        <v>0</v>
      </c>
      <c r="H107" s="35">
        <v>0</v>
      </c>
      <c r="I107" s="49">
        <v>0</v>
      </c>
      <c r="J107" s="36">
        <v>264750</v>
      </c>
    </row>
    <row r="108" spans="1:10" ht="12" customHeight="1">
      <c r="A108" s="28" t="s">
        <v>115</v>
      </c>
      <c r="B108" s="37">
        <v>163142</v>
      </c>
      <c r="C108" s="50">
        <v>0</v>
      </c>
      <c r="D108" s="51">
        <v>0</v>
      </c>
      <c r="E108" s="50">
        <v>0</v>
      </c>
      <c r="F108" s="18">
        <v>0</v>
      </c>
      <c r="G108" s="18">
        <v>0</v>
      </c>
      <c r="H108" s="18">
        <v>0</v>
      </c>
      <c r="I108" s="51">
        <v>0</v>
      </c>
      <c r="J108" s="37">
        <v>163142</v>
      </c>
    </row>
    <row r="109" spans="1:10" ht="12" customHeight="1">
      <c r="A109" s="25" t="s">
        <v>228</v>
      </c>
      <c r="B109" s="38">
        <f t="shared" ref="B109:J109" si="6">SUM(B111:B122)</f>
        <v>849051</v>
      </c>
      <c r="C109" s="52">
        <f t="shared" si="6"/>
        <v>2603</v>
      </c>
      <c r="D109" s="53">
        <f t="shared" si="6"/>
        <v>-74732</v>
      </c>
      <c r="E109" s="52">
        <f t="shared" si="6"/>
        <v>0</v>
      </c>
      <c r="F109" s="32">
        <f t="shared" si="6"/>
        <v>0</v>
      </c>
      <c r="G109" s="32">
        <f t="shared" si="6"/>
        <v>11241</v>
      </c>
      <c r="H109" s="32">
        <f t="shared" si="6"/>
        <v>35095</v>
      </c>
      <c r="I109" s="53">
        <f t="shared" si="6"/>
        <v>46336</v>
      </c>
      <c r="J109" s="38">
        <f t="shared" si="6"/>
        <v>874844</v>
      </c>
    </row>
    <row r="110" spans="1:10" ht="12" customHeight="1">
      <c r="A110" s="26" t="s">
        <v>226</v>
      </c>
      <c r="B110" s="84">
        <f>B109/B$98</f>
        <v>0.16133633184262958</v>
      </c>
      <c r="C110" s="85">
        <f>C109/C$98</f>
        <v>-2.9682760508130544E-3</v>
      </c>
      <c r="D110" s="86">
        <f>D109/D$98</f>
        <v>1.0009107468123861</v>
      </c>
      <c r="E110" s="85">
        <f>E109/E$98</f>
        <v>0</v>
      </c>
      <c r="F110" s="87">
        <v>0</v>
      </c>
      <c r="G110" s="87">
        <f>G109/G$98</f>
        <v>0.12186686903729402</v>
      </c>
      <c r="H110" s="87">
        <f>H109/H$98</f>
        <v>0.21300809060506559</v>
      </c>
      <c r="I110" s="86">
        <f>I109/I$98</f>
        <v>0.18028098871298454</v>
      </c>
      <c r="J110" s="84">
        <f>J109/J$98</f>
        <v>0.14685494757770348</v>
      </c>
    </row>
    <row r="111" spans="1:10" ht="12" customHeight="1">
      <c r="A111" s="27" t="s">
        <v>191</v>
      </c>
      <c r="B111" s="36">
        <v>157296</v>
      </c>
      <c r="C111" s="48">
        <v>0</v>
      </c>
      <c r="D111" s="49">
        <v>-72732</v>
      </c>
      <c r="E111" s="48">
        <v>0</v>
      </c>
      <c r="F111" s="35">
        <v>0</v>
      </c>
      <c r="G111" s="35">
        <v>2063</v>
      </c>
      <c r="H111" s="35">
        <v>5385</v>
      </c>
      <c r="I111" s="49">
        <v>7448</v>
      </c>
      <c r="J111" s="36">
        <v>222580</v>
      </c>
    </row>
    <row r="112" spans="1:10" ht="12" customHeight="1">
      <c r="A112" s="28" t="s">
        <v>192</v>
      </c>
      <c r="B112" s="37">
        <v>100878</v>
      </c>
      <c r="C112" s="50">
        <v>0</v>
      </c>
      <c r="D112" s="51">
        <v>0</v>
      </c>
      <c r="E112" s="50">
        <v>0</v>
      </c>
      <c r="F112" s="18">
        <v>0</v>
      </c>
      <c r="G112" s="18">
        <v>8463</v>
      </c>
      <c r="H112" s="18">
        <v>502</v>
      </c>
      <c r="I112" s="51">
        <v>8965</v>
      </c>
      <c r="J112" s="37">
        <v>91913</v>
      </c>
    </row>
    <row r="113" spans="1:10" ht="12" customHeight="1">
      <c r="A113" s="27" t="s">
        <v>193</v>
      </c>
      <c r="B113" s="36">
        <v>26241</v>
      </c>
      <c r="C113" s="48">
        <v>0</v>
      </c>
      <c r="D113" s="49">
        <v>-2000</v>
      </c>
      <c r="E113" s="48">
        <v>0</v>
      </c>
      <c r="F113" s="35">
        <v>0</v>
      </c>
      <c r="G113" s="35">
        <v>201</v>
      </c>
      <c r="H113" s="35">
        <v>3787</v>
      </c>
      <c r="I113" s="49">
        <v>3988</v>
      </c>
      <c r="J113" s="36">
        <v>24253</v>
      </c>
    </row>
    <row r="114" spans="1:10" ht="12" customHeight="1">
      <c r="A114" s="28" t="s">
        <v>194</v>
      </c>
      <c r="B114" s="37">
        <v>48383</v>
      </c>
      <c r="C114" s="50">
        <v>0</v>
      </c>
      <c r="D114" s="51">
        <v>0</v>
      </c>
      <c r="E114" s="50">
        <v>0</v>
      </c>
      <c r="F114" s="18">
        <v>0</v>
      </c>
      <c r="G114" s="18">
        <v>328</v>
      </c>
      <c r="H114" s="18">
        <v>1526</v>
      </c>
      <c r="I114" s="51">
        <v>1854</v>
      </c>
      <c r="J114" s="37">
        <v>46529</v>
      </c>
    </row>
    <row r="115" spans="1:10" ht="12" customHeight="1">
      <c r="A115" s="27" t="s">
        <v>195</v>
      </c>
      <c r="B115" s="36">
        <v>100760</v>
      </c>
      <c r="C115" s="48">
        <v>0</v>
      </c>
      <c r="D115" s="49">
        <v>0</v>
      </c>
      <c r="E115" s="48">
        <v>0</v>
      </c>
      <c r="F115" s="35">
        <v>0</v>
      </c>
      <c r="G115" s="35">
        <v>0</v>
      </c>
      <c r="H115" s="35">
        <v>5475</v>
      </c>
      <c r="I115" s="49">
        <v>5475</v>
      </c>
      <c r="J115" s="36">
        <v>95285</v>
      </c>
    </row>
    <row r="116" spans="1:10" ht="12" customHeight="1">
      <c r="A116" s="28" t="s">
        <v>196</v>
      </c>
      <c r="B116" s="37">
        <v>22292</v>
      </c>
      <c r="C116" s="50">
        <v>0</v>
      </c>
      <c r="D116" s="51">
        <v>0</v>
      </c>
      <c r="E116" s="50">
        <v>0</v>
      </c>
      <c r="F116" s="18">
        <v>0</v>
      </c>
      <c r="G116" s="18">
        <v>0</v>
      </c>
      <c r="H116" s="18">
        <v>1469</v>
      </c>
      <c r="I116" s="51">
        <v>1469</v>
      </c>
      <c r="J116" s="37">
        <v>20823</v>
      </c>
    </row>
    <row r="117" spans="1:10" ht="12" customHeight="1">
      <c r="A117" s="27" t="s">
        <v>185</v>
      </c>
      <c r="B117" s="36">
        <v>67741</v>
      </c>
      <c r="C117" s="48">
        <v>2603</v>
      </c>
      <c r="D117" s="49">
        <v>0</v>
      </c>
      <c r="E117" s="48">
        <v>0</v>
      </c>
      <c r="F117" s="35">
        <v>0</v>
      </c>
      <c r="G117" s="35">
        <v>186</v>
      </c>
      <c r="H117" s="35">
        <v>2828</v>
      </c>
      <c r="I117" s="49">
        <v>3014</v>
      </c>
      <c r="J117" s="36">
        <v>62124</v>
      </c>
    </row>
    <row r="118" spans="1:10" ht="12" customHeight="1">
      <c r="A118" s="28" t="s">
        <v>197</v>
      </c>
      <c r="B118" s="37">
        <v>48676</v>
      </c>
      <c r="C118" s="50">
        <v>0</v>
      </c>
      <c r="D118" s="51">
        <v>0</v>
      </c>
      <c r="E118" s="50">
        <v>0</v>
      </c>
      <c r="F118" s="18">
        <v>0</v>
      </c>
      <c r="G118" s="18">
        <v>0</v>
      </c>
      <c r="H118" s="18">
        <v>3591</v>
      </c>
      <c r="I118" s="51">
        <v>3591</v>
      </c>
      <c r="J118" s="37">
        <v>45085</v>
      </c>
    </row>
    <row r="119" spans="1:10" ht="12" customHeight="1">
      <c r="A119" s="27" t="s">
        <v>211</v>
      </c>
      <c r="B119" s="36">
        <v>128719</v>
      </c>
      <c r="C119" s="48">
        <v>0</v>
      </c>
      <c r="D119" s="49">
        <v>0</v>
      </c>
      <c r="E119" s="48">
        <v>0</v>
      </c>
      <c r="F119" s="35">
        <v>0</v>
      </c>
      <c r="G119" s="35">
        <v>0</v>
      </c>
      <c r="H119" s="35">
        <v>7656</v>
      </c>
      <c r="I119" s="49">
        <v>7656</v>
      </c>
      <c r="J119" s="36">
        <v>121063</v>
      </c>
    </row>
    <row r="120" spans="1:10" ht="12" customHeight="1">
      <c r="A120" s="28" t="s">
        <v>218</v>
      </c>
      <c r="B120" s="37">
        <v>81581</v>
      </c>
      <c r="C120" s="50">
        <v>0</v>
      </c>
      <c r="D120" s="51">
        <v>0</v>
      </c>
      <c r="E120" s="50">
        <v>0</v>
      </c>
      <c r="F120" s="18">
        <v>0</v>
      </c>
      <c r="G120" s="18">
        <v>0</v>
      </c>
      <c r="H120" s="18">
        <v>0</v>
      </c>
      <c r="I120" s="51">
        <v>0</v>
      </c>
      <c r="J120" s="37">
        <v>81581</v>
      </c>
    </row>
    <row r="121" spans="1:10" ht="12" customHeight="1">
      <c r="A121" s="27" t="s">
        <v>212</v>
      </c>
      <c r="B121" s="36">
        <v>39216</v>
      </c>
      <c r="C121" s="48">
        <v>0</v>
      </c>
      <c r="D121" s="49">
        <v>0</v>
      </c>
      <c r="E121" s="48">
        <v>0</v>
      </c>
      <c r="F121" s="35">
        <v>0</v>
      </c>
      <c r="G121" s="35">
        <v>0</v>
      </c>
      <c r="H121" s="35">
        <v>1678</v>
      </c>
      <c r="I121" s="49">
        <v>1678</v>
      </c>
      <c r="J121" s="36">
        <v>37538</v>
      </c>
    </row>
    <row r="122" spans="1:10" ht="12" customHeight="1">
      <c r="A122" s="27" t="s">
        <v>219</v>
      </c>
      <c r="B122" s="36">
        <v>27268</v>
      </c>
      <c r="C122" s="48">
        <v>0</v>
      </c>
      <c r="D122" s="49">
        <v>0</v>
      </c>
      <c r="E122" s="48">
        <v>0</v>
      </c>
      <c r="F122" s="35">
        <v>0</v>
      </c>
      <c r="G122" s="35">
        <v>0</v>
      </c>
      <c r="H122" s="35">
        <v>1198</v>
      </c>
      <c r="I122" s="49">
        <v>1198</v>
      </c>
      <c r="J122" s="36">
        <v>26070</v>
      </c>
    </row>
    <row r="123" spans="1:10" ht="12" customHeight="1">
      <c r="A123" s="25" t="s">
        <v>227</v>
      </c>
      <c r="B123" s="80">
        <f t="shared" ref="B123:J123" si="7">SUM(B125:B136)</f>
        <v>1871505</v>
      </c>
      <c r="C123" s="81">
        <f t="shared" si="7"/>
        <v>12189</v>
      </c>
      <c r="D123" s="82">
        <f t="shared" si="7"/>
        <v>68</v>
      </c>
      <c r="E123" s="81">
        <f t="shared" si="7"/>
        <v>14</v>
      </c>
      <c r="F123" s="83">
        <f t="shared" si="7"/>
        <v>0</v>
      </c>
      <c r="G123" s="83">
        <f t="shared" si="7"/>
        <v>60054</v>
      </c>
      <c r="H123" s="83">
        <f t="shared" si="7"/>
        <v>107458</v>
      </c>
      <c r="I123" s="82">
        <f t="shared" si="7"/>
        <v>167526</v>
      </c>
      <c r="J123" s="80">
        <f t="shared" si="7"/>
        <v>1691722</v>
      </c>
    </row>
    <row r="124" spans="1:10" ht="12" customHeight="1">
      <c r="A124" s="26" t="s">
        <v>226</v>
      </c>
      <c r="B124" s="84">
        <f>B123/B$98</f>
        <v>0.35562263247453973</v>
      </c>
      <c r="C124" s="85">
        <f>C123/C$98</f>
        <v>-1.3899468606746186E-2</v>
      </c>
      <c r="D124" s="86">
        <f>D123/D$98</f>
        <v>-9.1074681238615665E-4</v>
      </c>
      <c r="E124" s="85">
        <f>E123/E$98</f>
        <v>0.63636363636363635</v>
      </c>
      <c r="F124" s="87">
        <v>0</v>
      </c>
      <c r="G124" s="87">
        <f>G123/G$98</f>
        <v>0.65106244579358197</v>
      </c>
      <c r="H124" s="87">
        <f>H123/H$98</f>
        <v>0.65221323266103826</v>
      </c>
      <c r="I124" s="86">
        <f>I123/I$98</f>
        <v>0.65179888024713939</v>
      </c>
      <c r="J124" s="84">
        <f>J123/J$98</f>
        <v>0.28397948162877917</v>
      </c>
    </row>
    <row r="125" spans="1:10" ht="12" customHeight="1">
      <c r="A125" s="27" t="s">
        <v>199</v>
      </c>
      <c r="B125" s="36">
        <v>35102</v>
      </c>
      <c r="C125" s="48">
        <v>10377</v>
      </c>
      <c r="D125" s="49">
        <v>68</v>
      </c>
      <c r="E125" s="48">
        <v>4</v>
      </c>
      <c r="F125" s="35">
        <v>0</v>
      </c>
      <c r="G125" s="35">
        <v>0</v>
      </c>
      <c r="H125" s="35">
        <v>816</v>
      </c>
      <c r="I125" s="49">
        <v>820</v>
      </c>
      <c r="J125" s="36">
        <v>23837</v>
      </c>
    </row>
    <row r="126" spans="1:10" ht="12" customHeight="1">
      <c r="A126" s="28" t="s">
        <v>200</v>
      </c>
      <c r="B126" s="37">
        <v>49261</v>
      </c>
      <c r="C126" s="50">
        <v>0</v>
      </c>
      <c r="D126" s="51">
        <v>0</v>
      </c>
      <c r="E126" s="50">
        <v>10</v>
      </c>
      <c r="F126" s="18">
        <v>0</v>
      </c>
      <c r="G126" s="18">
        <v>0</v>
      </c>
      <c r="H126" s="18">
        <v>1856</v>
      </c>
      <c r="I126" s="51">
        <v>1866</v>
      </c>
      <c r="J126" s="37">
        <v>47395</v>
      </c>
    </row>
    <row r="127" spans="1:10" ht="12" customHeight="1">
      <c r="A127" s="27" t="s">
        <v>201</v>
      </c>
      <c r="B127" s="36">
        <v>201128</v>
      </c>
      <c r="C127" s="48">
        <v>0</v>
      </c>
      <c r="D127" s="49">
        <v>0</v>
      </c>
      <c r="E127" s="48">
        <v>0</v>
      </c>
      <c r="F127" s="35">
        <v>0</v>
      </c>
      <c r="G127" s="35">
        <v>32142</v>
      </c>
      <c r="H127" s="35">
        <v>6392</v>
      </c>
      <c r="I127" s="49">
        <v>38534</v>
      </c>
      <c r="J127" s="36">
        <v>162594</v>
      </c>
    </row>
    <row r="128" spans="1:10" ht="12" customHeight="1">
      <c r="A128" s="28" t="s">
        <v>202</v>
      </c>
      <c r="B128" s="37">
        <v>131790</v>
      </c>
      <c r="C128" s="50">
        <v>203</v>
      </c>
      <c r="D128" s="51">
        <v>0</v>
      </c>
      <c r="E128" s="50">
        <v>0</v>
      </c>
      <c r="F128" s="18">
        <v>0</v>
      </c>
      <c r="G128" s="18">
        <v>0</v>
      </c>
      <c r="H128" s="18">
        <v>5500</v>
      </c>
      <c r="I128" s="51">
        <v>5500</v>
      </c>
      <c r="J128" s="37">
        <v>126087</v>
      </c>
    </row>
    <row r="129" spans="1:10" ht="12" customHeight="1">
      <c r="A129" s="27" t="s">
        <v>205</v>
      </c>
      <c r="B129" s="36">
        <v>194460</v>
      </c>
      <c r="C129" s="48">
        <v>0</v>
      </c>
      <c r="D129" s="49">
        <v>0</v>
      </c>
      <c r="E129" s="48">
        <v>0</v>
      </c>
      <c r="F129" s="35">
        <v>0</v>
      </c>
      <c r="G129" s="35">
        <v>0</v>
      </c>
      <c r="H129" s="35">
        <v>9720</v>
      </c>
      <c r="I129" s="49">
        <v>9720</v>
      </c>
      <c r="J129" s="36">
        <v>184740</v>
      </c>
    </row>
    <row r="130" spans="1:10" ht="12" customHeight="1">
      <c r="A130" s="28" t="s">
        <v>206</v>
      </c>
      <c r="B130" s="37">
        <v>48603</v>
      </c>
      <c r="C130" s="50">
        <v>0</v>
      </c>
      <c r="D130" s="51">
        <v>0</v>
      </c>
      <c r="E130" s="50">
        <v>0</v>
      </c>
      <c r="F130" s="18">
        <v>0</v>
      </c>
      <c r="G130" s="18">
        <v>0</v>
      </c>
      <c r="H130" s="18">
        <v>43</v>
      </c>
      <c r="I130" s="51">
        <v>43</v>
      </c>
      <c r="J130" s="37">
        <v>48560</v>
      </c>
    </row>
    <row r="131" spans="1:10" ht="12" customHeight="1">
      <c r="A131" s="27" t="s">
        <v>207</v>
      </c>
      <c r="B131" s="36">
        <v>75696</v>
      </c>
      <c r="C131" s="48">
        <v>0</v>
      </c>
      <c r="D131" s="49">
        <v>0</v>
      </c>
      <c r="E131" s="48">
        <v>0</v>
      </c>
      <c r="F131" s="35">
        <v>0</v>
      </c>
      <c r="G131" s="35">
        <v>0</v>
      </c>
      <c r="H131" s="35">
        <v>4112</v>
      </c>
      <c r="I131" s="49">
        <v>4112</v>
      </c>
      <c r="J131" s="36">
        <v>71584</v>
      </c>
    </row>
    <row r="132" spans="1:10" ht="12" customHeight="1">
      <c r="A132" s="27" t="s">
        <v>203</v>
      </c>
      <c r="B132" s="36">
        <v>574429</v>
      </c>
      <c r="C132" s="48">
        <v>0</v>
      </c>
      <c r="D132" s="49">
        <v>0</v>
      </c>
      <c r="E132" s="48">
        <v>0</v>
      </c>
      <c r="F132" s="35">
        <v>0</v>
      </c>
      <c r="G132" s="35">
        <v>0</v>
      </c>
      <c r="H132" s="35">
        <v>62733</v>
      </c>
      <c r="I132" s="49">
        <v>62733</v>
      </c>
      <c r="J132" s="36">
        <v>511696</v>
      </c>
    </row>
    <row r="133" spans="1:10" ht="12" customHeight="1">
      <c r="A133" s="28" t="s">
        <v>184</v>
      </c>
      <c r="B133" s="37">
        <v>237373</v>
      </c>
      <c r="C133" s="50">
        <v>1609</v>
      </c>
      <c r="D133" s="51">
        <v>0</v>
      </c>
      <c r="E133" s="50">
        <v>0</v>
      </c>
      <c r="F133" s="18">
        <v>0</v>
      </c>
      <c r="G133" s="18">
        <v>27912</v>
      </c>
      <c r="H133" s="18">
        <v>-3492</v>
      </c>
      <c r="I133" s="51">
        <v>24420</v>
      </c>
      <c r="J133" s="37">
        <v>211344</v>
      </c>
    </row>
    <row r="134" spans="1:10" ht="12" customHeight="1">
      <c r="A134" s="28" t="s">
        <v>183</v>
      </c>
      <c r="B134" s="37">
        <v>86353</v>
      </c>
      <c r="C134" s="50">
        <v>0</v>
      </c>
      <c r="D134" s="51">
        <v>0</v>
      </c>
      <c r="E134" s="50">
        <v>0</v>
      </c>
      <c r="F134" s="18">
        <v>0</v>
      </c>
      <c r="G134" s="18">
        <v>0</v>
      </c>
      <c r="H134" s="18">
        <v>3871</v>
      </c>
      <c r="I134" s="51">
        <v>3871</v>
      </c>
      <c r="J134" s="37">
        <v>82482</v>
      </c>
    </row>
    <row r="135" spans="1:10" ht="12" customHeight="1">
      <c r="A135" s="28" t="s">
        <v>209</v>
      </c>
      <c r="B135" s="37">
        <v>117216</v>
      </c>
      <c r="C135" s="50">
        <v>0</v>
      </c>
      <c r="D135" s="51">
        <v>0</v>
      </c>
      <c r="E135" s="50">
        <v>0</v>
      </c>
      <c r="F135" s="18">
        <v>0</v>
      </c>
      <c r="G135" s="18">
        <v>0</v>
      </c>
      <c r="H135" s="18">
        <v>9905</v>
      </c>
      <c r="I135" s="51">
        <v>9905</v>
      </c>
      <c r="J135" s="37">
        <v>107311</v>
      </c>
    </row>
    <row r="136" spans="1:10" ht="12" customHeight="1">
      <c r="A136" s="27" t="s">
        <v>208</v>
      </c>
      <c r="B136" s="36">
        <v>120094</v>
      </c>
      <c r="C136" s="48">
        <v>0</v>
      </c>
      <c r="D136" s="49">
        <v>0</v>
      </c>
      <c r="E136" s="48">
        <v>0</v>
      </c>
      <c r="F136" s="35">
        <v>0</v>
      </c>
      <c r="G136" s="35">
        <v>0</v>
      </c>
      <c r="H136" s="35">
        <v>6002</v>
      </c>
      <c r="I136" s="49">
        <v>6002</v>
      </c>
      <c r="J136" s="36">
        <v>114092</v>
      </c>
    </row>
    <row r="137" spans="1:10" ht="12" customHeight="1">
      <c r="A137" s="25" t="s">
        <v>225</v>
      </c>
      <c r="B137" s="80">
        <f>SUM(B139:B145)</f>
        <v>807683</v>
      </c>
      <c r="C137" s="81">
        <f t="shared" ref="C137:J137" si="8">SUM(C139:C145)</f>
        <v>0</v>
      </c>
      <c r="D137" s="82">
        <f t="shared" si="8"/>
        <v>0</v>
      </c>
      <c r="E137" s="81">
        <f t="shared" si="8"/>
        <v>8</v>
      </c>
      <c r="F137" s="83">
        <f t="shared" si="8"/>
        <v>0</v>
      </c>
      <c r="G137" s="83">
        <f t="shared" si="8"/>
        <v>20945</v>
      </c>
      <c r="H137" s="83">
        <f t="shared" si="8"/>
        <v>18953</v>
      </c>
      <c r="I137" s="82">
        <f t="shared" si="8"/>
        <v>39906</v>
      </c>
      <c r="J137" s="80">
        <f t="shared" si="8"/>
        <v>767777</v>
      </c>
    </row>
    <row r="138" spans="1:10" ht="12" customHeight="1">
      <c r="A138" s="26" t="s">
        <v>226</v>
      </c>
      <c r="B138" s="84">
        <f>B137/B$98</f>
        <v>0.15347560100824401</v>
      </c>
      <c r="C138" s="85">
        <f t="shared" ref="C138:J138" si="9">C137/C$98</f>
        <v>0</v>
      </c>
      <c r="D138" s="86">
        <f t="shared" si="9"/>
        <v>0</v>
      </c>
      <c r="E138" s="85">
        <f t="shared" si="9"/>
        <v>0.36363636363636365</v>
      </c>
      <c r="F138" s="87">
        <v>0</v>
      </c>
      <c r="G138" s="87">
        <f t="shared" si="9"/>
        <v>0.22707068516912401</v>
      </c>
      <c r="H138" s="87">
        <f t="shared" si="9"/>
        <v>0.11503468702771927</v>
      </c>
      <c r="I138" s="86">
        <f t="shared" si="9"/>
        <v>0.15526357768431373</v>
      </c>
      <c r="J138" s="84">
        <f t="shared" si="9"/>
        <v>0.12888223624596665</v>
      </c>
    </row>
    <row r="139" spans="1:10" ht="12" customHeight="1">
      <c r="A139" s="27" t="s">
        <v>210</v>
      </c>
      <c r="B139" s="36">
        <v>86835</v>
      </c>
      <c r="C139" s="48">
        <v>0</v>
      </c>
      <c r="D139" s="49">
        <v>0</v>
      </c>
      <c r="E139" s="48">
        <v>0</v>
      </c>
      <c r="F139" s="35">
        <v>0</v>
      </c>
      <c r="G139" s="35">
        <v>0</v>
      </c>
      <c r="H139" s="35">
        <v>1907</v>
      </c>
      <c r="I139" s="49">
        <v>1907</v>
      </c>
      <c r="J139" s="36">
        <v>84928</v>
      </c>
    </row>
    <row r="140" spans="1:10" ht="12" customHeight="1">
      <c r="A140" s="28" t="s">
        <v>215</v>
      </c>
      <c r="B140" s="37">
        <v>104618</v>
      </c>
      <c r="C140" s="50">
        <v>0</v>
      </c>
      <c r="D140" s="51">
        <v>0</v>
      </c>
      <c r="E140" s="50">
        <v>0</v>
      </c>
      <c r="F140" s="18">
        <v>0</v>
      </c>
      <c r="G140" s="18">
        <v>0</v>
      </c>
      <c r="H140" s="18">
        <v>1846</v>
      </c>
      <c r="I140" s="51">
        <v>1846</v>
      </c>
      <c r="J140" s="37">
        <v>102772</v>
      </c>
    </row>
    <row r="141" spans="1:10" ht="12" customHeight="1">
      <c r="A141" s="27" t="s">
        <v>216</v>
      </c>
      <c r="B141" s="36">
        <v>209580</v>
      </c>
      <c r="C141" s="48">
        <v>0</v>
      </c>
      <c r="D141" s="49">
        <v>0</v>
      </c>
      <c r="E141" s="48">
        <v>0</v>
      </c>
      <c r="F141" s="35">
        <v>0</v>
      </c>
      <c r="G141" s="35">
        <v>0</v>
      </c>
      <c r="H141" s="35">
        <v>5389</v>
      </c>
      <c r="I141" s="49">
        <v>5389</v>
      </c>
      <c r="J141" s="36">
        <v>204191</v>
      </c>
    </row>
    <row r="142" spans="1:10" ht="12" customHeight="1">
      <c r="A142" s="28" t="s">
        <v>217</v>
      </c>
      <c r="B142" s="37">
        <v>44735</v>
      </c>
      <c r="C142" s="50">
        <v>0</v>
      </c>
      <c r="D142" s="51">
        <v>0</v>
      </c>
      <c r="E142" s="50">
        <v>8</v>
      </c>
      <c r="F142" s="18">
        <v>0</v>
      </c>
      <c r="G142" s="18">
        <v>0</v>
      </c>
      <c r="H142" s="18">
        <v>5486</v>
      </c>
      <c r="I142" s="51">
        <v>5494</v>
      </c>
      <c r="J142" s="37">
        <v>39241</v>
      </c>
    </row>
    <row r="143" spans="1:10" ht="12" customHeight="1">
      <c r="A143" s="27" t="s">
        <v>198</v>
      </c>
      <c r="B143" s="36">
        <v>260544</v>
      </c>
      <c r="C143" s="48">
        <v>0</v>
      </c>
      <c r="D143" s="49">
        <v>0</v>
      </c>
      <c r="E143" s="48">
        <v>0</v>
      </c>
      <c r="F143" s="35">
        <v>0</v>
      </c>
      <c r="G143" s="35">
        <v>20945</v>
      </c>
      <c r="H143" s="35">
        <v>3743</v>
      </c>
      <c r="I143" s="49">
        <v>24688</v>
      </c>
      <c r="J143" s="36">
        <v>235856</v>
      </c>
    </row>
    <row r="144" spans="1:10" ht="12" customHeight="1">
      <c r="A144" s="28" t="s">
        <v>220</v>
      </c>
      <c r="B144" s="37">
        <v>43207</v>
      </c>
      <c r="C144" s="50">
        <v>0</v>
      </c>
      <c r="D144" s="51">
        <v>0</v>
      </c>
      <c r="E144" s="50">
        <v>0</v>
      </c>
      <c r="F144" s="18">
        <v>0</v>
      </c>
      <c r="G144" s="18">
        <v>0</v>
      </c>
      <c r="H144" s="18">
        <v>582</v>
      </c>
      <c r="I144" s="51">
        <v>582</v>
      </c>
      <c r="J144" s="37">
        <v>42625</v>
      </c>
    </row>
    <row r="145" spans="1:10" ht="12" customHeight="1">
      <c r="A145" s="27" t="s">
        <v>113</v>
      </c>
      <c r="B145" s="36">
        <v>58164</v>
      </c>
      <c r="C145" s="48">
        <v>0</v>
      </c>
      <c r="D145" s="49">
        <v>0</v>
      </c>
      <c r="E145" s="48">
        <v>0</v>
      </c>
      <c r="F145" s="35">
        <v>0</v>
      </c>
      <c r="G145" s="35">
        <v>0</v>
      </c>
      <c r="H145" s="35">
        <v>0</v>
      </c>
      <c r="I145" s="49">
        <v>0</v>
      </c>
      <c r="J145" s="36">
        <v>58164</v>
      </c>
    </row>
    <row r="146" spans="1:10" ht="12" customHeight="1">
      <c r="A146" s="40"/>
      <c r="B146" s="39"/>
      <c r="C146" s="54"/>
      <c r="D146" s="55"/>
      <c r="E146" s="54"/>
      <c r="F146" s="11"/>
      <c r="G146" s="11"/>
      <c r="H146" s="11"/>
      <c r="I146" s="55"/>
      <c r="J146" s="39"/>
    </row>
    <row r="147" spans="1:10" ht="12" customHeight="1">
      <c r="A147" s="40"/>
      <c r="B147" s="40"/>
      <c r="C147" s="56"/>
      <c r="D147" s="57"/>
      <c r="E147" s="56"/>
      <c r="F147" s="10"/>
      <c r="G147" s="10"/>
      <c r="H147" s="10"/>
      <c r="I147" s="57"/>
      <c r="J147" s="40"/>
    </row>
    <row r="148" spans="1:10" ht="12" customHeight="1">
      <c r="A148" s="24" t="s">
        <v>234</v>
      </c>
      <c r="B148" s="68">
        <f t="shared" ref="B148:J148" si="10">B4</f>
        <v>11484006</v>
      </c>
      <c r="C148" s="69">
        <f t="shared" si="10"/>
        <v>0</v>
      </c>
      <c r="D148" s="70">
        <f t="shared" si="10"/>
        <v>0</v>
      </c>
      <c r="E148" s="69">
        <f t="shared" si="10"/>
        <v>36611</v>
      </c>
      <c r="F148" s="71">
        <f t="shared" si="10"/>
        <v>49204</v>
      </c>
      <c r="G148" s="71">
        <f t="shared" si="10"/>
        <v>384812</v>
      </c>
      <c r="H148" s="71">
        <f t="shared" si="10"/>
        <v>335592</v>
      </c>
      <c r="I148" s="70">
        <f t="shared" si="10"/>
        <v>806219</v>
      </c>
      <c r="J148" s="68">
        <f t="shared" si="10"/>
        <v>10677787</v>
      </c>
    </row>
    <row r="149" spans="1:10" ht="12" customHeight="1">
      <c r="A149" s="25" t="s">
        <v>239</v>
      </c>
      <c r="B149" s="72">
        <f t="shared" ref="B149:J149" si="11">B98</f>
        <v>5262615</v>
      </c>
      <c r="C149" s="73">
        <f t="shared" si="11"/>
        <v>-876940</v>
      </c>
      <c r="D149" s="74">
        <f t="shared" si="11"/>
        <v>-74664</v>
      </c>
      <c r="E149" s="73">
        <f t="shared" si="11"/>
        <v>22</v>
      </c>
      <c r="F149" s="75">
        <f t="shared" si="11"/>
        <v>0</v>
      </c>
      <c r="G149" s="75">
        <f t="shared" si="11"/>
        <v>92240</v>
      </c>
      <c r="H149" s="75">
        <f t="shared" si="11"/>
        <v>164759</v>
      </c>
      <c r="I149" s="74">
        <f t="shared" si="11"/>
        <v>257021</v>
      </c>
      <c r="J149" s="72">
        <f t="shared" si="11"/>
        <v>5957198</v>
      </c>
    </row>
    <row r="150" spans="1:10" ht="12" customHeight="1">
      <c r="A150" s="22" t="s">
        <v>230</v>
      </c>
      <c r="B150" s="41">
        <f t="shared" ref="B150:J150" si="12">B99</f>
        <v>1734376</v>
      </c>
      <c r="C150" s="58">
        <f t="shared" si="12"/>
        <v>-891732</v>
      </c>
      <c r="D150" s="59">
        <f t="shared" si="12"/>
        <v>0</v>
      </c>
      <c r="E150" s="58">
        <f t="shared" si="12"/>
        <v>0</v>
      </c>
      <c r="F150" s="66">
        <f t="shared" si="12"/>
        <v>0</v>
      </c>
      <c r="G150" s="66">
        <f t="shared" si="12"/>
        <v>0</v>
      </c>
      <c r="H150" s="66">
        <f t="shared" si="12"/>
        <v>3253</v>
      </c>
      <c r="I150" s="59">
        <f t="shared" si="12"/>
        <v>3253</v>
      </c>
      <c r="J150" s="41">
        <f t="shared" si="12"/>
        <v>2622855</v>
      </c>
    </row>
    <row r="151" spans="1:10" ht="12" customHeight="1">
      <c r="A151" s="23" t="s">
        <v>231</v>
      </c>
      <c r="B151" s="42">
        <f t="shared" ref="B151:J151" si="13">B109</f>
        <v>849051</v>
      </c>
      <c r="C151" s="60">
        <f t="shared" si="13"/>
        <v>2603</v>
      </c>
      <c r="D151" s="61">
        <f t="shared" si="13"/>
        <v>-74732</v>
      </c>
      <c r="E151" s="60">
        <f t="shared" si="13"/>
        <v>0</v>
      </c>
      <c r="F151" s="67">
        <f t="shared" si="13"/>
        <v>0</v>
      </c>
      <c r="G151" s="67">
        <f t="shared" si="13"/>
        <v>11241</v>
      </c>
      <c r="H151" s="67">
        <f t="shared" si="13"/>
        <v>35095</v>
      </c>
      <c r="I151" s="61">
        <f t="shared" si="13"/>
        <v>46336</v>
      </c>
      <c r="J151" s="42">
        <f t="shared" si="13"/>
        <v>874844</v>
      </c>
    </row>
    <row r="152" spans="1:10" ht="12" customHeight="1">
      <c r="A152" s="22" t="s">
        <v>232</v>
      </c>
      <c r="B152" s="41">
        <f t="shared" ref="B152:J152" si="14">B123</f>
        <v>1871505</v>
      </c>
      <c r="C152" s="58">
        <f t="shared" si="14"/>
        <v>12189</v>
      </c>
      <c r="D152" s="59">
        <f t="shared" si="14"/>
        <v>68</v>
      </c>
      <c r="E152" s="58">
        <f t="shared" si="14"/>
        <v>14</v>
      </c>
      <c r="F152" s="66">
        <f t="shared" si="14"/>
        <v>0</v>
      </c>
      <c r="G152" s="66">
        <f t="shared" si="14"/>
        <v>60054</v>
      </c>
      <c r="H152" s="66">
        <f t="shared" si="14"/>
        <v>107458</v>
      </c>
      <c r="I152" s="59">
        <f t="shared" si="14"/>
        <v>167526</v>
      </c>
      <c r="J152" s="41">
        <f t="shared" si="14"/>
        <v>1691722</v>
      </c>
    </row>
    <row r="153" spans="1:10" ht="12" customHeight="1">
      <c r="A153" s="23" t="s">
        <v>233</v>
      </c>
      <c r="B153" s="42">
        <f t="shared" ref="B153:J153" si="15">B137</f>
        <v>807683</v>
      </c>
      <c r="C153" s="60">
        <f t="shared" si="15"/>
        <v>0</v>
      </c>
      <c r="D153" s="61">
        <f t="shared" si="15"/>
        <v>0</v>
      </c>
      <c r="E153" s="60">
        <f t="shared" si="15"/>
        <v>8</v>
      </c>
      <c r="F153" s="67">
        <f t="shared" si="15"/>
        <v>0</v>
      </c>
      <c r="G153" s="67">
        <f t="shared" si="15"/>
        <v>20945</v>
      </c>
      <c r="H153" s="67">
        <f t="shared" si="15"/>
        <v>18953</v>
      </c>
      <c r="I153" s="61">
        <f t="shared" si="15"/>
        <v>39906</v>
      </c>
      <c r="J153" s="42">
        <f t="shared" si="15"/>
        <v>767777</v>
      </c>
    </row>
    <row r="154" spans="1:10" ht="12" customHeight="1">
      <c r="A154" s="30"/>
      <c r="B154" s="29"/>
      <c r="C154" s="62"/>
      <c r="D154" s="63"/>
      <c r="E154" s="62"/>
      <c r="F154" s="7"/>
      <c r="G154" s="7"/>
      <c r="H154" s="7"/>
      <c r="I154" s="63"/>
      <c r="J154" s="29"/>
    </row>
    <row r="155" spans="1:10" ht="12" customHeight="1">
      <c r="A155" s="25" t="s">
        <v>240</v>
      </c>
      <c r="B155" s="76">
        <f>SUM(B156:B159)</f>
        <v>1</v>
      </c>
      <c r="C155" s="77">
        <f t="shared" ref="C155:J155" si="16">SUM(C156:C159)</f>
        <v>1</v>
      </c>
      <c r="D155" s="78">
        <f t="shared" si="16"/>
        <v>1</v>
      </c>
      <c r="E155" s="77">
        <f t="shared" si="16"/>
        <v>1</v>
      </c>
      <c r="F155" s="79">
        <f t="shared" si="16"/>
        <v>0</v>
      </c>
      <c r="G155" s="79">
        <f t="shared" si="16"/>
        <v>1</v>
      </c>
      <c r="H155" s="79">
        <f t="shared" si="16"/>
        <v>1</v>
      </c>
      <c r="I155" s="78">
        <f t="shared" si="16"/>
        <v>1</v>
      </c>
      <c r="J155" s="76">
        <f t="shared" si="16"/>
        <v>1</v>
      </c>
    </row>
    <row r="156" spans="1:10" ht="12" customHeight="1">
      <c r="A156" s="22" t="s">
        <v>230</v>
      </c>
      <c r="B156" s="43">
        <f t="shared" ref="B156:J156" si="17">B100</f>
        <v>0.32956543467458671</v>
      </c>
      <c r="C156" s="89">
        <f t="shared" si="17"/>
        <v>1.0168677446575591</v>
      </c>
      <c r="D156" s="90">
        <f t="shared" si="17"/>
        <v>0</v>
      </c>
      <c r="E156" s="89">
        <f t="shared" si="17"/>
        <v>0</v>
      </c>
      <c r="F156" s="91">
        <f t="shared" si="17"/>
        <v>0</v>
      </c>
      <c r="G156" s="91">
        <f t="shared" si="17"/>
        <v>0</v>
      </c>
      <c r="H156" s="91">
        <f t="shared" si="17"/>
        <v>1.9743989706176902E-2</v>
      </c>
      <c r="I156" s="90">
        <f t="shared" si="17"/>
        <v>1.2656553355562386E-2</v>
      </c>
      <c r="J156" s="92">
        <f t="shared" si="17"/>
        <v>0.4402833345475507</v>
      </c>
    </row>
    <row r="157" spans="1:10" ht="12" customHeight="1">
      <c r="A157" s="23" t="s">
        <v>231</v>
      </c>
      <c r="B157" s="44">
        <f t="shared" ref="B157:J157" si="18">B110</f>
        <v>0.16133633184262958</v>
      </c>
      <c r="C157" s="93">
        <f t="shared" si="18"/>
        <v>-2.9682760508130544E-3</v>
      </c>
      <c r="D157" s="94">
        <f t="shared" si="18"/>
        <v>1.0009107468123861</v>
      </c>
      <c r="E157" s="93">
        <f t="shared" si="18"/>
        <v>0</v>
      </c>
      <c r="F157" s="95">
        <f t="shared" si="18"/>
        <v>0</v>
      </c>
      <c r="G157" s="95">
        <f t="shared" si="18"/>
        <v>0.12186686903729402</v>
      </c>
      <c r="H157" s="95">
        <f t="shared" si="18"/>
        <v>0.21300809060506559</v>
      </c>
      <c r="I157" s="94">
        <f t="shared" si="18"/>
        <v>0.18028098871298454</v>
      </c>
      <c r="J157" s="96">
        <f t="shared" si="18"/>
        <v>0.14685494757770348</v>
      </c>
    </row>
    <row r="158" spans="1:10" ht="12" customHeight="1">
      <c r="A158" s="22" t="s">
        <v>232</v>
      </c>
      <c r="B158" s="43">
        <f t="shared" ref="B158:J158" si="19">B124</f>
        <v>0.35562263247453973</v>
      </c>
      <c r="C158" s="89">
        <f t="shared" si="19"/>
        <v>-1.3899468606746186E-2</v>
      </c>
      <c r="D158" s="90">
        <f t="shared" si="19"/>
        <v>-9.1074681238615665E-4</v>
      </c>
      <c r="E158" s="89">
        <f t="shared" si="19"/>
        <v>0.63636363636363635</v>
      </c>
      <c r="F158" s="91">
        <f t="shared" si="19"/>
        <v>0</v>
      </c>
      <c r="G158" s="91">
        <f t="shared" si="19"/>
        <v>0.65106244579358197</v>
      </c>
      <c r="H158" s="91">
        <f t="shared" si="19"/>
        <v>0.65221323266103826</v>
      </c>
      <c r="I158" s="90">
        <f t="shared" si="19"/>
        <v>0.65179888024713939</v>
      </c>
      <c r="J158" s="92">
        <f t="shared" si="19"/>
        <v>0.28397948162877917</v>
      </c>
    </row>
    <row r="159" spans="1:10" ht="12" customHeight="1" thickBot="1">
      <c r="A159" s="31" t="s">
        <v>233</v>
      </c>
      <c r="B159" s="45">
        <f>B138</f>
        <v>0.15347560100824401</v>
      </c>
      <c r="C159" s="97">
        <f t="shared" ref="C159:J159" si="20">C138</f>
        <v>0</v>
      </c>
      <c r="D159" s="98">
        <f t="shared" si="20"/>
        <v>0</v>
      </c>
      <c r="E159" s="97">
        <f t="shared" si="20"/>
        <v>0.36363636363636365</v>
      </c>
      <c r="F159" s="99">
        <f t="shared" si="20"/>
        <v>0</v>
      </c>
      <c r="G159" s="99">
        <f t="shared" si="20"/>
        <v>0.22707068516912401</v>
      </c>
      <c r="H159" s="99">
        <f t="shared" si="20"/>
        <v>0.11503468702771927</v>
      </c>
      <c r="I159" s="98">
        <f t="shared" si="20"/>
        <v>0.15526357768431373</v>
      </c>
      <c r="J159" s="100">
        <f t="shared" si="20"/>
        <v>0.12888223624596665</v>
      </c>
    </row>
    <row r="160" spans="1:10" ht="12.75" thickTop="1"/>
  </sheetData>
  <printOptions horizontalCentered="1"/>
  <pageMargins left="0" right="0" top="0" bottom="0" header="0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5</vt:i4>
      </vt:variant>
    </vt:vector>
  </HeadingPairs>
  <TitlesOfParts>
    <vt:vector size="13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  <vt:lpstr>'2010'!Area_de_impressao</vt:lpstr>
      <vt:lpstr>'2011'!Area_de_impressao</vt:lpstr>
      <vt:lpstr>'2012'!Area_de_impressao</vt:lpstr>
      <vt:lpstr>'2013'!Area_de_impressao</vt:lpstr>
      <vt:lpstr>'2014'!Area_de_impressao</vt:lpstr>
    </vt:vector>
  </TitlesOfParts>
  <Company>IBGE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IBGE</dc:creator>
  <cp:lastModifiedBy>Andressa Monteiro Durão</cp:lastModifiedBy>
  <cp:lastPrinted>2006-08-24T11:49:52Z</cp:lastPrinted>
  <dcterms:created xsi:type="dcterms:W3CDTF">1997-11-17T12:35:57Z</dcterms:created>
  <dcterms:modified xsi:type="dcterms:W3CDTF">2018-03-12T14:51:52Z</dcterms:modified>
</cp:coreProperties>
</file>