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V:\NDP\SERVIÇOS INDUSTRIAIS  (uma base de dados)\CLASSIFICAÇÃO PROJETO\"/>
    </mc:Choice>
  </mc:AlternateContent>
  <bookViews>
    <workbookView xWindow="10185" yWindow="105" windowWidth="5130" windowHeight="8805" activeTab="7"/>
  </bookViews>
  <sheets>
    <sheet name="2007" sheetId="12" r:id="rId1"/>
    <sheet name="2008" sheetId="13" r:id="rId2"/>
    <sheet name="2009" sheetId="14" r:id="rId3"/>
    <sheet name="2010" sheetId="15" r:id="rId4"/>
    <sheet name="2011" sheetId="16" r:id="rId5"/>
    <sheet name="2012" sheetId="17" r:id="rId6"/>
    <sheet name="2013" sheetId="18" r:id="rId7"/>
    <sheet name="2014" sheetId="19" r:id="rId8"/>
  </sheets>
  <calcPr calcId="162913"/>
  <fileRecoveryPr autoRecover="0"/>
</workbook>
</file>

<file path=xl/calcChain.xml><?xml version="1.0" encoding="utf-8"?>
<calcChain xmlns="http://schemas.openxmlformats.org/spreadsheetml/2006/main">
  <c r="D111" i="14" l="1"/>
  <c r="D132" i="14" s="1"/>
  <c r="C111" i="12"/>
  <c r="C132" i="12" s="1"/>
  <c r="D111" i="13"/>
  <c r="D111" i="12"/>
  <c r="D105" i="14"/>
  <c r="D131" i="14" s="1"/>
  <c r="B105" i="14"/>
  <c r="B131" i="14" s="1"/>
  <c r="D105" i="12"/>
  <c r="D131" i="12" s="1"/>
  <c r="C105" i="12"/>
  <c r="C131" i="12" s="1"/>
  <c r="B94" i="16"/>
  <c r="B94" i="17"/>
  <c r="B94" i="18"/>
  <c r="B94" i="19"/>
  <c r="B94" i="15"/>
  <c r="B27" i="16"/>
  <c r="B27" i="17"/>
  <c r="B27" i="18"/>
  <c r="B27" i="19"/>
  <c r="B27" i="15"/>
  <c r="B21" i="16"/>
  <c r="B21" i="17"/>
  <c r="B21" i="18"/>
  <c r="B21" i="19"/>
  <c r="B21" i="15"/>
  <c r="B5" i="16"/>
  <c r="B5" i="17"/>
  <c r="B5" i="18"/>
  <c r="B5" i="19"/>
  <c r="B5" i="15"/>
  <c r="B148" i="16"/>
  <c r="B148" i="17"/>
  <c r="B148" i="18"/>
  <c r="B148" i="19"/>
  <c r="B148" i="15"/>
  <c r="D128" i="13"/>
  <c r="C128" i="13"/>
  <c r="B128" i="13"/>
  <c r="D128" i="14"/>
  <c r="C128" i="14"/>
  <c r="B128" i="14"/>
  <c r="D128" i="12"/>
  <c r="C128" i="12"/>
  <c r="B128" i="12"/>
  <c r="B105" i="12"/>
  <c r="B131" i="12" s="1"/>
  <c r="B105" i="13"/>
  <c r="B118" i="14"/>
  <c r="B133" i="14" s="1"/>
  <c r="B118" i="12"/>
  <c r="B133" i="12" s="1"/>
  <c r="B118" i="13"/>
  <c r="B133" i="13" s="1"/>
  <c r="D118" i="14"/>
  <c r="D133" i="14" s="1"/>
  <c r="C118" i="14"/>
  <c r="C133" i="14" s="1"/>
  <c r="D118" i="12"/>
  <c r="D133" i="12" s="1"/>
  <c r="C118" i="12"/>
  <c r="D118" i="13"/>
  <c r="C118" i="13"/>
  <c r="C105" i="14"/>
  <c r="C105" i="13"/>
  <c r="C131" i="13" s="1"/>
  <c r="D105" i="13"/>
  <c r="C97" i="14"/>
  <c r="C130" i="14" s="1"/>
  <c r="D97" i="14"/>
  <c r="C97" i="12"/>
  <c r="D97" i="12"/>
  <c r="C97" i="13"/>
  <c r="D97" i="13"/>
  <c r="D130" i="13" s="1"/>
  <c r="B97" i="14"/>
  <c r="B97" i="12"/>
  <c r="B97" i="13"/>
  <c r="C94" i="14"/>
  <c r="D94" i="14"/>
  <c r="C94" i="12"/>
  <c r="D94" i="12"/>
  <c r="C94" i="13"/>
  <c r="D94" i="13"/>
  <c r="B94" i="14"/>
  <c r="B94" i="12"/>
  <c r="B94" i="13"/>
  <c r="C30" i="14"/>
  <c r="D30" i="14"/>
  <c r="C30" i="12"/>
  <c r="D30" i="12"/>
  <c r="C30" i="13"/>
  <c r="D30" i="13"/>
  <c r="B30" i="14"/>
  <c r="B30" i="12"/>
  <c r="B30" i="13"/>
  <c r="C24" i="14"/>
  <c r="D24" i="14"/>
  <c r="C24" i="12"/>
  <c r="D24" i="12"/>
  <c r="C24" i="13"/>
  <c r="D24" i="13"/>
  <c r="B24" i="14"/>
  <c r="B24" i="12"/>
  <c r="B24" i="13"/>
  <c r="C5" i="14"/>
  <c r="D5" i="14"/>
  <c r="C5" i="12"/>
  <c r="D5" i="12"/>
  <c r="C5" i="13"/>
  <c r="D5" i="13"/>
  <c r="B5" i="14"/>
  <c r="B5" i="12"/>
  <c r="B5" i="13"/>
  <c r="B137" i="17"/>
  <c r="B137" i="18"/>
  <c r="B137" i="19"/>
  <c r="B137" i="15"/>
  <c r="B153" i="15" s="1"/>
  <c r="B137" i="16"/>
  <c r="B153" i="16" s="1"/>
  <c r="B123" i="17"/>
  <c r="B152" i="17" s="1"/>
  <c r="B123" i="18"/>
  <c r="B123" i="19"/>
  <c r="B152" i="19" s="1"/>
  <c r="B123" i="15"/>
  <c r="B123" i="16"/>
  <c r="B152" i="16" s="1"/>
  <c r="B109" i="17"/>
  <c r="B151" i="17"/>
  <c r="B109" i="18"/>
  <c r="B151" i="18"/>
  <c r="B109" i="19"/>
  <c r="B151" i="19" s="1"/>
  <c r="B109" i="15"/>
  <c r="B151" i="15" s="1"/>
  <c r="B109" i="16"/>
  <c r="B151" i="16" s="1"/>
  <c r="B99" i="17"/>
  <c r="B150" i="17" s="1"/>
  <c r="B99" i="18"/>
  <c r="B150" i="18" s="1"/>
  <c r="B99" i="19"/>
  <c r="B98" i="19"/>
  <c r="B99" i="15"/>
  <c r="B150" i="15"/>
  <c r="B99" i="16"/>
  <c r="B150" i="16"/>
  <c r="C111" i="14"/>
  <c r="C132" i="14" s="1"/>
  <c r="C111" i="13"/>
  <c r="C132" i="13" s="1"/>
  <c r="B111" i="13"/>
  <c r="B132" i="13" s="1"/>
  <c r="B111" i="12"/>
  <c r="B132" i="12" s="1"/>
  <c r="B111" i="14"/>
  <c r="B132" i="14" s="1"/>
  <c r="D132" i="12"/>
  <c r="B152" i="15"/>
  <c r="B153" i="17"/>
  <c r="B131" i="13"/>
  <c r="B124" i="19"/>
  <c r="B158" i="19" s="1"/>
  <c r="B130" i="13"/>
  <c r="B98" i="17"/>
  <c r="B124" i="17" s="1"/>
  <c r="B158" i="17" s="1"/>
  <c r="C96" i="12"/>
  <c r="C129" i="12" s="1"/>
  <c r="B150" i="19"/>
  <c r="B100" i="17" l="1"/>
  <c r="B156" i="17" s="1"/>
  <c r="B149" i="17"/>
  <c r="B138" i="17"/>
  <c r="B159" i="17" s="1"/>
  <c r="B110" i="17"/>
  <c r="B157" i="17" s="1"/>
  <c r="B155" i="17" s="1"/>
  <c r="D96" i="13"/>
  <c r="D129" i="13" s="1"/>
  <c r="C96" i="14"/>
  <c r="C129" i="14" s="1"/>
  <c r="B96" i="13"/>
  <c r="B149" i="19"/>
  <c r="B100" i="19"/>
  <c r="B156" i="19" s="1"/>
  <c r="B152" i="18"/>
  <c r="B153" i="19"/>
  <c r="B138" i="19"/>
  <c r="B159" i="19" s="1"/>
  <c r="B130" i="12"/>
  <c r="D96" i="12"/>
  <c r="D98" i="12" s="1"/>
  <c r="D136" i="12" s="1"/>
  <c r="D130" i="12"/>
  <c r="D96" i="14"/>
  <c r="D130" i="14"/>
  <c r="D98" i="14"/>
  <c r="D136" i="14" s="1"/>
  <c r="D131" i="13"/>
  <c r="D106" i="13"/>
  <c r="D137" i="13" s="1"/>
  <c r="C131" i="14"/>
  <c r="D133" i="13"/>
  <c r="D119" i="13"/>
  <c r="D139" i="13" s="1"/>
  <c r="D132" i="13"/>
  <c r="D112" i="13"/>
  <c r="D138" i="13" s="1"/>
  <c r="C112" i="12"/>
  <c r="C138" i="12" s="1"/>
  <c r="B98" i="16"/>
  <c r="D98" i="13"/>
  <c r="D136" i="13" s="1"/>
  <c r="B110" i="19"/>
  <c r="B157" i="19" s="1"/>
  <c r="B98" i="18"/>
  <c r="B98" i="15"/>
  <c r="B153" i="18"/>
  <c r="B138" i="18"/>
  <c r="B159" i="18" s="1"/>
  <c r="B130" i="14"/>
  <c r="B96" i="14"/>
  <c r="C130" i="13"/>
  <c r="C96" i="13"/>
  <c r="C98" i="12"/>
  <c r="C136" i="12" s="1"/>
  <c r="C130" i="12"/>
  <c r="C133" i="13"/>
  <c r="C119" i="12"/>
  <c r="C139" i="12" s="1"/>
  <c r="C133" i="12"/>
  <c r="B96" i="12"/>
  <c r="C106" i="12"/>
  <c r="C137" i="12" s="1"/>
  <c r="C98" i="14"/>
  <c r="C136" i="14" s="1"/>
  <c r="C119" i="14"/>
  <c r="C139" i="14" s="1"/>
  <c r="C112" i="14" l="1"/>
  <c r="C138" i="14" s="1"/>
  <c r="C106" i="14"/>
  <c r="C137" i="14" s="1"/>
  <c r="B112" i="13"/>
  <c r="B138" i="13" s="1"/>
  <c r="B98" i="13"/>
  <c r="B136" i="13" s="1"/>
  <c r="B106" i="13"/>
  <c r="B137" i="13" s="1"/>
  <c r="B119" i="13"/>
  <c r="B139" i="13" s="1"/>
  <c r="B129" i="13"/>
  <c r="C106" i="13"/>
  <c r="C137" i="13" s="1"/>
  <c r="C129" i="13"/>
  <c r="C98" i="13"/>
  <c r="C136" i="13" s="1"/>
  <c r="B100" i="15"/>
  <c r="B156" i="15" s="1"/>
  <c r="B149" i="15"/>
  <c r="B138" i="15"/>
  <c r="B159" i="15" s="1"/>
  <c r="B110" i="15"/>
  <c r="B157" i="15" s="1"/>
  <c r="B124" i="16"/>
  <c r="B158" i="16" s="1"/>
  <c r="B149" i="16"/>
  <c r="B100" i="16"/>
  <c r="B156" i="16" s="1"/>
  <c r="B110" i="16"/>
  <c r="B157" i="16" s="1"/>
  <c r="B138" i="16"/>
  <c r="B159" i="16" s="1"/>
  <c r="D112" i="14"/>
  <c r="D138" i="14" s="1"/>
  <c r="D129" i="14"/>
  <c r="D119" i="14"/>
  <c r="D139" i="14" s="1"/>
  <c r="D129" i="12"/>
  <c r="D112" i="12"/>
  <c r="D138" i="12" s="1"/>
  <c r="D106" i="12"/>
  <c r="D137" i="12" s="1"/>
  <c r="B155" i="19"/>
  <c r="C135" i="14"/>
  <c r="B112" i="12"/>
  <c r="B138" i="12" s="1"/>
  <c r="B106" i="12"/>
  <c r="B137" i="12" s="1"/>
  <c r="B129" i="12"/>
  <c r="B119" i="12"/>
  <c r="B139" i="12" s="1"/>
  <c r="C119" i="13"/>
  <c r="C139" i="13" s="1"/>
  <c r="C135" i="12"/>
  <c r="B112" i="14"/>
  <c r="B138" i="14" s="1"/>
  <c r="B98" i="14"/>
  <c r="B136" i="14" s="1"/>
  <c r="B119" i="14"/>
  <c r="B139" i="14" s="1"/>
  <c r="B106" i="14"/>
  <c r="B137" i="14" s="1"/>
  <c r="B129" i="14"/>
  <c r="C112" i="13"/>
  <c r="C138" i="13" s="1"/>
  <c r="B149" i="18"/>
  <c r="B110" i="18"/>
  <c r="B157" i="18" s="1"/>
  <c r="B100" i="18"/>
  <c r="B156" i="18" s="1"/>
  <c r="D106" i="14"/>
  <c r="D137" i="14" s="1"/>
  <c r="D135" i="14" s="1"/>
  <c r="D135" i="13"/>
  <c r="D119" i="12"/>
  <c r="D139" i="12" s="1"/>
  <c r="B98" i="12"/>
  <c r="B136" i="12" s="1"/>
  <c r="B124" i="18"/>
  <c r="B158" i="18" s="1"/>
  <c r="B124" i="15"/>
  <c r="B158" i="15" s="1"/>
  <c r="B155" i="18" l="1"/>
  <c r="D135" i="12"/>
  <c r="B135" i="12"/>
  <c r="B135" i="13"/>
  <c r="B135" i="14"/>
  <c r="B155" i="15"/>
  <c r="B155" i="16"/>
  <c r="C135" i="13"/>
</calcChain>
</file>

<file path=xl/sharedStrings.xml><?xml version="1.0" encoding="utf-8"?>
<sst xmlns="http://schemas.openxmlformats.org/spreadsheetml/2006/main" count="1207" uniqueCount="238">
  <si>
    <t>Importação (valores correntes em  1 000 000 R$)</t>
  </si>
  <si>
    <t>Importação de bens</t>
  </si>
  <si>
    <t>Importação de serviços</t>
  </si>
  <si>
    <t>Descrição do produto</t>
  </si>
  <si>
    <t>Ajuste CIF/FOB</t>
  </si>
  <si>
    <t>Arroz em casca</t>
  </si>
  <si>
    <t>Milho em grão</t>
  </si>
  <si>
    <t>Trigo em grão e outros cereais</t>
  </si>
  <si>
    <t>Cana-de-açúcar</t>
  </si>
  <si>
    <t>Soja em grão</t>
  </si>
  <si>
    <t>Outros produtos e serviços da lavoura</t>
  </si>
  <si>
    <t>Mandioca</t>
  </si>
  <si>
    <t>Fumo em folha</t>
  </si>
  <si>
    <t>Algodão herbáceo</t>
  </si>
  <si>
    <t>Frutas cítricas</t>
  </si>
  <si>
    <t>Café em grão</t>
  </si>
  <si>
    <t>Produtos da exploração florestal e da silvicultura</t>
  </si>
  <si>
    <t>Bovinos e outros animais vivos</t>
  </si>
  <si>
    <t>Leite de vaca e de outros animais</t>
  </si>
  <si>
    <t>Suínos vivos</t>
  </si>
  <si>
    <t>Aves vivas</t>
  </si>
  <si>
    <t>Ovos de galinha e de outras aves</t>
  </si>
  <si>
    <t>Pesca e aquicultura</t>
  </si>
  <si>
    <t>Petróleo e gás natural</t>
  </si>
  <si>
    <t>Minério de ferro</t>
  </si>
  <si>
    <t>Carvão mineral</t>
  </si>
  <si>
    <t>Minerais metálicos não-ferrosos</t>
  </si>
  <si>
    <t>Minerais não-metálicos</t>
  </si>
  <si>
    <t>Abate e preparação de produtos de carne</t>
  </si>
  <si>
    <t>Carne de suíno fresca refrigerada ou congelada</t>
  </si>
  <si>
    <t>Carne de aves fresca refrigerada ou congelada</t>
  </si>
  <si>
    <t>Pescado industrializado</t>
  </si>
  <si>
    <t>Conservas de frutas legumes e outros vegetais</t>
  </si>
  <si>
    <t>Óleo de soja em bruto e tortas bagaços e farelo de soja</t>
  </si>
  <si>
    <t>Outros óleos e gordura vegetal e animal exclusive milho</t>
  </si>
  <si>
    <t>Óleo de soja refinado</t>
  </si>
  <si>
    <t>Leite resfriado esterilizado e pasteurizado</t>
  </si>
  <si>
    <t>Produtos do laticínio e sorvetes</t>
  </si>
  <si>
    <t>Arroz beneficiado e produtos derivados</t>
  </si>
  <si>
    <t>Farinha de trigo e derivados</t>
  </si>
  <si>
    <t>Farinha de mandioca e outros</t>
  </si>
  <si>
    <t>Óleos de milho amidos e féculas vegetais e rações</t>
  </si>
  <si>
    <t>Produtos das usinas e do refino de açúcar</t>
  </si>
  <si>
    <t>Café torrado e moído</t>
  </si>
  <si>
    <t>Outros produtos alimentares</t>
  </si>
  <si>
    <t>Bebidas</t>
  </si>
  <si>
    <t>Produtos do fumo</t>
  </si>
  <si>
    <t>Beneficiamento de algodão e de outros têxt e fiação</t>
  </si>
  <si>
    <t>Tecelagem</t>
  </si>
  <si>
    <t>Artigos do vestuário e acessórios</t>
  </si>
  <si>
    <t>Preparação do couro e fabricação de artefatos - exclusive calçados</t>
  </si>
  <si>
    <t>Fabricação de calçados</t>
  </si>
  <si>
    <t>Produtos de madeira - exclusive móveis</t>
  </si>
  <si>
    <t>Celulose e outras pastas para fabricação de papel</t>
  </si>
  <si>
    <t>Papel e papelão embalagens e artefatos</t>
  </si>
  <si>
    <t>Jornais revistas discos e outros produtos gravados</t>
  </si>
  <si>
    <t>Gás liquefeito de petróleo</t>
  </si>
  <si>
    <t>Gasolina automotiva</t>
  </si>
  <si>
    <t>Gasoálcool</t>
  </si>
  <si>
    <t>Óleo combustível</t>
  </si>
  <si>
    <t>Óleo diesel</t>
  </si>
  <si>
    <t>Outros produtos do refino de petróleo e coque</t>
  </si>
  <si>
    <t>Álcool</t>
  </si>
  <si>
    <t>Produtos químicos inorgânicos</t>
  </si>
  <si>
    <t>Produtos químicos orgânicos</t>
  </si>
  <si>
    <t>Fabricação de resina e elastômeros</t>
  </si>
  <si>
    <t>Produtos farmacêuticos</t>
  </si>
  <si>
    <t>Defensivos agrícolas</t>
  </si>
  <si>
    <t>Perfumaria sabões e artigos de limpeza</t>
  </si>
  <si>
    <t>Tintas vernizes esmaltes e lacas</t>
  </si>
  <si>
    <t>Produtos e preparados químicos diversos</t>
  </si>
  <si>
    <t>Artigos de borracha</t>
  </si>
  <si>
    <t>Artigos de plástico</t>
  </si>
  <si>
    <t>Cimento</t>
  </si>
  <si>
    <t>Outros produtos de minerais não-metálicos e artefatos de concreto</t>
  </si>
  <si>
    <t>Gusa e ferro-ligas</t>
  </si>
  <si>
    <t>Semi-acabacados laminados planos longos e tubos de aço</t>
  </si>
  <si>
    <t>Produtos da metalurgia de metais não-ferrosos</t>
  </si>
  <si>
    <t>Fundidos de aço</t>
  </si>
  <si>
    <t>Produtos de metal - exclusive máquinas e equipamento</t>
  </si>
  <si>
    <t>Máquinas e equipamentos inclusive manutenção e reparos</t>
  </si>
  <si>
    <t>Eletrodomésticos</t>
  </si>
  <si>
    <t>Máquinas para escritório e equipamentos de informática</t>
  </si>
  <si>
    <t>Máquinas aparelhos e materiais elétricos</t>
  </si>
  <si>
    <t>Material eletrônico e equipamentos de comunicações</t>
  </si>
  <si>
    <t>Aparelhos/instrumentos médico-hospitalar medida e óptico</t>
  </si>
  <si>
    <t>Automóveis camionetas e utilitários</t>
  </si>
  <si>
    <t>Caminhões e ônibus</t>
  </si>
  <si>
    <t>Peças e acessórios para veículos automotores</t>
  </si>
  <si>
    <t>Outros equipamentos de transporte</t>
  </si>
  <si>
    <t>Móveis e produtos das indústrias diversas</t>
  </si>
  <si>
    <t>Construção civil</t>
  </si>
  <si>
    <t>Comércio</t>
  </si>
  <si>
    <t>Transporte de carga</t>
  </si>
  <si>
    <t>Transporte de passageiro</t>
  </si>
  <si>
    <t>Correio</t>
  </si>
  <si>
    <t>Serviços de informação</t>
  </si>
  <si>
    <t>Intermediação financeira seguros e previdência complementar e serviços relacionados</t>
  </si>
  <si>
    <t>Atividades imobiliárias e aluguéis</t>
  </si>
  <si>
    <t>Aluguel imputado</t>
  </si>
  <si>
    <t xml:space="preserve">Serviços de manutenção e reparação </t>
  </si>
  <si>
    <t>Serviços de alojamento e alimentação</t>
  </si>
  <si>
    <t>Serviços prestados às empresas</t>
  </si>
  <si>
    <t>Educação mercantil</t>
  </si>
  <si>
    <t>Saúde mercantil</t>
  </si>
  <si>
    <t>Serviços prestados às famílias</t>
  </si>
  <si>
    <t>Serviços associativos</t>
  </si>
  <si>
    <t>Serviços domésticos</t>
  </si>
  <si>
    <t>Educação pública</t>
  </si>
  <si>
    <t>Saúde pública</t>
  </si>
  <si>
    <t>Serviço público e seguridade social</t>
  </si>
  <si>
    <t>Tabela 1 - Recursos de bens e serviços - 2007</t>
  </si>
  <si>
    <t>Tabela 1 - Recursos de bens e serviços - 2008</t>
  </si>
  <si>
    <t>Tabela 1 - Recursos de bens e serviços - 2009</t>
  </si>
  <si>
    <t>Tabela 1 - Recursos de bens e serviços - 2010</t>
  </si>
  <si>
    <t>Valores correntes em  1 000 000 R$</t>
  </si>
  <si>
    <t>Importação de bens
e serviços (1)</t>
  </si>
  <si>
    <t>Arroz, trigo e outros cereais</t>
  </si>
  <si>
    <t>Algodão herbáceo, outras fibras da lav. temporária</t>
  </si>
  <si>
    <t>Soja  em grão</t>
  </si>
  <si>
    <t>Outros produtos e serviços da lavoura temporária</t>
  </si>
  <si>
    <t>Laranja</t>
  </si>
  <si>
    <t>Outros produtos da lavoura permanente</t>
  </si>
  <si>
    <t>Bovinos e outros animais vivos, prods. animal, caça e serv.</t>
  </si>
  <si>
    <t>Suínos</t>
  </si>
  <si>
    <t>Aves e ovos</t>
  </si>
  <si>
    <t>Pesca e aquicultura (peixe, crustáceos e moluscos)</t>
  </si>
  <si>
    <t>Petróleo, gás natural e serviços de apoio</t>
  </si>
  <si>
    <t>Carne de bovinos e outros prod. de carne</t>
  </si>
  <si>
    <t>Carne de suíno</t>
  </si>
  <si>
    <t>Carne de aves</t>
  </si>
  <si>
    <t>Leite resfriado, esterilizado e pasteurizado</t>
  </si>
  <si>
    <t>Outros produtos do laticínio</t>
  </si>
  <si>
    <t>Açúcar</t>
  </si>
  <si>
    <t>Conservas de frutas, legumes, outros vegetais e sucos de frutas</t>
  </si>
  <si>
    <t>Óleos e gorduras vegetais e animais</t>
  </si>
  <si>
    <t>Café beneficiado</t>
  </si>
  <si>
    <t>Arroz beneficiado e produtos derivados do arroz</t>
  </si>
  <si>
    <t>Produtos derivados do trigo, mandioca ou milho</t>
  </si>
  <si>
    <t>Rações balanceadas para animais</t>
  </si>
  <si>
    <t>Fios e fibras têxteis beneficiadas</t>
  </si>
  <si>
    <t>Tecidos</t>
  </si>
  <si>
    <t>Art. têxteis de uso doméstico e outros têxteis</t>
  </si>
  <si>
    <t>Calçados e artefatos de couro</t>
  </si>
  <si>
    <t>Produtos de madeira, exclusive móveis</t>
  </si>
  <si>
    <t>Celulose</t>
  </si>
  <si>
    <t>Papel, papelão, embalagens e artefatos de papel</t>
  </si>
  <si>
    <t>Serviços de impressão e reprodução</t>
  </si>
  <si>
    <t>Combustíveis para aviação</t>
  </si>
  <si>
    <t>Naftas para petroquímica</t>
  </si>
  <si>
    <t xml:space="preserve">Óleo combustível  </t>
  </si>
  <si>
    <t>Diesel - biodiesel</t>
  </si>
  <si>
    <t>Outros produtos do refino do petróleo</t>
  </si>
  <si>
    <t>Etanol e outros biocombustíveis</t>
  </si>
  <si>
    <t>Adubos e fertilizantes</t>
  </si>
  <si>
    <t>Resinas,elastômeros e fibras artif. e sintéticas</t>
  </si>
  <si>
    <t>Defensivos agrícolas e desinfestantes domissanitários</t>
  </si>
  <si>
    <t xml:space="preserve">Produtos químicos diversos </t>
  </si>
  <si>
    <t>Tintas, vernizes, esmaltes e lacas</t>
  </si>
  <si>
    <t>Perfumaria, sabões e artigos de limpeza</t>
  </si>
  <si>
    <t>Artefatos de cimento, gesso e semelhantes</t>
  </si>
  <si>
    <t>Vidros, cerâmicos e outros prod. de minerais não-metálicos</t>
  </si>
  <si>
    <t>Ferro-gusa e ferroligas</t>
  </si>
  <si>
    <t>Semi-acabacados, laminados planos, longos e tubos de aço</t>
  </si>
  <si>
    <t>Peças fundidas de aço e de metais não ferrosos</t>
  </si>
  <si>
    <t>Produtos de metal, excl. máquinas e equipamentos</t>
  </si>
  <si>
    <t>Componentes eletrônicos</t>
  </si>
  <si>
    <t>Máquinas para escritório e equip. de informática</t>
  </si>
  <si>
    <t>Material eletrônico e equip. de comunicações</t>
  </si>
  <si>
    <t>Equip. de medida, teste e controle, ópticos e eletromédicos</t>
  </si>
  <si>
    <t>Máquinas, aparelhos e materiais elétricos</t>
  </si>
  <si>
    <t>Tratores e outras máquinas agrícolas</t>
  </si>
  <si>
    <t>Máquinas para a extração mineral e a construção</t>
  </si>
  <si>
    <t>Outras máquinas e equipamentos mecânicos</t>
  </si>
  <si>
    <t>Automóveis, camionetas e utilitários</t>
  </si>
  <si>
    <t>Caminhões e ônibus, incl. cabines, carrocerias e reboques</t>
  </si>
  <si>
    <t>Aeronaves, embarcações e outros equipamentos de transporte</t>
  </si>
  <si>
    <t>Móveis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</si>
  <si>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</si>
  <si>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</si>
  <si>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</si>
  <si>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</si>
  <si>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Edificações</t>
  </si>
  <si>
    <t>Obras de infra-estrutura</t>
  </si>
  <si>
    <t>Serviços especializados para construção</t>
  </si>
  <si>
    <t>Comércio e reparação de veículos</t>
  </si>
  <si>
    <t>Comércio por atacado e a varejo, exceto veículos automotores</t>
  </si>
  <si>
    <t>Transporte terrestre de carga</t>
  </si>
  <si>
    <t>Transporte terrestre de passageiros</t>
  </si>
  <si>
    <t>Transporte aquaviário</t>
  </si>
  <si>
    <t>Transporte aéreo</t>
  </si>
  <si>
    <t>Armazenamento e serviços auxiliares aos transportes</t>
  </si>
  <si>
    <t>Correio e outros serviços de entrega</t>
  </si>
  <si>
    <t>Serviços de alojamento em hotéis e similares</t>
  </si>
  <si>
    <t>Serviços  de alimentação</t>
  </si>
  <si>
    <t>Livros, jornais e revistas</t>
  </si>
  <si>
    <t>Serviços cinematográficos, música, rádio e televisão</t>
  </si>
  <si>
    <t>Telecomunicações, TV por assinatura e outros serv. relacionados</t>
  </si>
  <si>
    <t>Desenvolvimento de sistemas e outros serviços de informação</t>
  </si>
  <si>
    <t>Intermediação financeira, seguros e previdência complementar</t>
  </si>
  <si>
    <t>Aluguel efetivo e serviços imobiliários</t>
  </si>
  <si>
    <t>Serviços jurídicos, contabilidade e consultoria</t>
  </si>
  <si>
    <t>Pesquisa e desenvolvimento</t>
  </si>
  <si>
    <t>Serviços de arquitetura e engenharia</t>
  </si>
  <si>
    <t>Publicidade e outros serviços técnicos</t>
  </si>
  <si>
    <t>Aluguéis não-imob. e gestão de ativos de propriedade intelectual</t>
  </si>
  <si>
    <t>Condomínios e serviços para edifícios</t>
  </si>
  <si>
    <t>Outros serviços administrativos</t>
  </si>
  <si>
    <t>Serviços de vigilância, segurança e investigação</t>
  </si>
  <si>
    <t>Serviços coletivos da administração pública</t>
  </si>
  <si>
    <t>Serviços de previdência e assistência social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</si>
  <si>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</si>
  <si>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</si>
  <si>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</si>
  <si>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</si>
  <si>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Manutenção de computadores, telefones e objetos domésticos</t>
  </si>
  <si>
    <t>Serviços pessoais</t>
  </si>
  <si>
    <t>(1) Importação de bens e serviços líquida de ajuste CIF/FOB.</t>
  </si>
  <si>
    <t>Tabela 1 - Recursos de bens e serviços - 2011</t>
  </si>
  <si>
    <t>Tabela 1 - Recursos de bens e serviços - 2012</t>
  </si>
  <si>
    <t>Tabela 1 - Recursos de bens e serviços - 2013</t>
  </si>
  <si>
    <t>Tabela 1 - Recursos de bens e serviços - 2014</t>
  </si>
  <si>
    <t>Serviços às famílias</t>
  </si>
  <si>
    <t>(%)</t>
  </si>
  <si>
    <t>Serviços de valor</t>
  </si>
  <si>
    <t>Serviços de custos</t>
  </si>
  <si>
    <t>Serviços tradicionais</t>
  </si>
  <si>
    <t>TOTAL DA IMPORTAÇÃO</t>
  </si>
  <si>
    <t>IMPORTAÇÃO - PRODUTOS DE ORIGEM AGRÍCOLA</t>
  </si>
  <si>
    <t>IMPORTAÇÃO - PRODUTOS EXTRATIVOS MINERAIS</t>
  </si>
  <si>
    <t>IMPORTAÇÃO - PRODUTOS INDUSTRIAIS</t>
  </si>
  <si>
    <t>IMPORTAÇÃO - CONSTRUÇÃO</t>
  </si>
  <si>
    <t>IMPORTAÇÃO - SERVIÇOS</t>
  </si>
  <si>
    <t>SERVIÇOS TRADICIONAIS</t>
  </si>
  <si>
    <t>SERVIÇOS DE CUSTOS</t>
  </si>
  <si>
    <t>SERVIÇOS DE VALOR</t>
  </si>
  <si>
    <t>SERVIÇOS PRESTADOS ÀS FAMÍLIAS</t>
  </si>
  <si>
    <t>COMPOSIÇÃO DA IMPORTAÇÃO -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</si>
</sst>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64" formatCode="#\ ###\ ###\ ##0;\ \(\-\)\ ###\ ###\ ##0"/>
    <numFmt numFmtId="165" formatCode="0.0%"/>
    <numFmt numFmtId="166" formatCode="_(* #,##0_);_(* \(#,##0\);_(* &quot;-&quot;_);_(@_)"/>
  </numFmts>
  <fonts count="13">
    <font>
      <sz val="10"/>
      <name val="Arial"/>
    </font>
    <font>
      <sz val="10"/>
      <name val="Arial"/>
      <family val="2"/>
    </font>
    <font>
      <b/>
      <sz val="8"/>
      <color rgb="FFF15B5B"/>
      <name val="Calibri "/>
    </font>
    <font>
      <b/>
      <sz val="9"/>
      <color rgb="FF034693"/>
      <name val="Calibri"/>
      <family val="2"/>
      <scheme val="minor"/>
    </font>
    <font>
      <b/>
      <sz val="9"/>
      <color rgb="FF00A651"/>
      <name val="Calibri"/>
      <family val="2"/>
      <scheme val="minor"/>
    </font>
    <font>
      <b/>
      <sz val="9"/>
      <color rgb="FFF15B5B"/>
      <name val="Calibri"/>
      <family val="2"/>
      <scheme val="minor"/>
    </font>
    <font>
      <sz val="9"/>
      <color rgb="FF00A651"/>
      <name val="Calibri"/>
      <family val="2"/>
      <scheme val="minor"/>
    </font>
    <font>
      <b/>
      <sz val="12"/>
      <color rgb="FF034693"/>
      <name val="Calibri 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034693"/>
      <name val="Calibri"/>
      <family val="2"/>
      <scheme val="minor"/>
    </font>
    <font>
      <sz val="8"/>
      <color rgb="FF00A651"/>
      <name val="Calibri "/>
    </font>
    <font>
      <sz val="9"/>
      <color rgb="FF00A651"/>
      <name val="Calibri "/>
    </font>
  </fonts>
  <fills count="8">
    <fill>
      <patternFill patternType="none"/>
    </fill>
    <fill>
      <patternFill patternType="gray125"/>
    </fill>
    <fill>
      <patternFill patternType="solid">
        <fgColor rgb="FFD3DFED"/>
        <bgColor indexed="64"/>
      </patternFill>
    </fill>
    <fill>
      <patternFill patternType="solid">
        <fgColor rgb="FFDAEED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7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CC7E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ck">
        <color rgb="FF034693"/>
      </left>
      <right/>
      <top/>
      <bottom/>
      <diagonal/>
    </border>
    <border>
      <left/>
      <right/>
      <top style="thin">
        <color rgb="FF034693"/>
      </top>
      <bottom/>
      <diagonal/>
    </border>
    <border>
      <left style="thin">
        <color indexed="64"/>
      </left>
      <right style="thick">
        <color rgb="FF034693"/>
      </right>
      <top/>
      <bottom/>
      <diagonal/>
    </border>
    <border>
      <left style="thick">
        <color rgb="FF034693"/>
      </left>
      <right style="thin">
        <color rgb="FF034693"/>
      </right>
      <top style="thick">
        <color rgb="FF034693"/>
      </top>
      <bottom/>
      <diagonal/>
    </border>
    <border>
      <left style="thick">
        <color rgb="FF034693"/>
      </left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 style="thick">
        <color rgb="FF034693"/>
      </right>
      <top style="thin">
        <color rgb="FF034693"/>
      </top>
      <bottom/>
      <diagonal/>
    </border>
    <border>
      <left style="thick">
        <color rgb="FF034693"/>
      </left>
      <right style="thick">
        <color rgb="FF034693"/>
      </right>
      <top/>
      <bottom/>
      <diagonal/>
    </border>
    <border>
      <left style="thick">
        <color rgb="FF034693"/>
      </left>
      <right style="thick">
        <color rgb="FF034693"/>
      </right>
      <top/>
      <bottom style="thick">
        <color rgb="FF034693"/>
      </bottom>
      <diagonal/>
    </border>
    <border>
      <left style="thick">
        <color rgb="FF034693"/>
      </left>
      <right/>
      <top style="thin">
        <color rgb="FF034693"/>
      </top>
      <bottom/>
      <diagonal/>
    </border>
    <border>
      <left/>
      <right style="thick">
        <color rgb="FF034693"/>
      </right>
      <top style="thin">
        <color rgb="FF034693"/>
      </top>
      <bottom/>
      <diagonal/>
    </border>
    <border>
      <left/>
      <right style="thick">
        <color rgb="FF034693"/>
      </right>
      <top/>
      <bottom/>
      <diagonal/>
    </border>
    <border>
      <left style="thick">
        <color rgb="FF034693"/>
      </left>
      <right/>
      <top/>
      <bottom style="thick">
        <color rgb="FF034693"/>
      </bottom>
      <diagonal/>
    </border>
    <border>
      <left/>
      <right style="thick">
        <color rgb="FF034693"/>
      </right>
      <top/>
      <bottom style="thick">
        <color rgb="FF034693"/>
      </bottom>
      <diagonal/>
    </border>
    <border>
      <left style="thick">
        <color rgb="FF034693"/>
      </left>
      <right/>
      <top style="thick">
        <color rgb="FF034693"/>
      </top>
      <bottom/>
      <diagonal/>
    </border>
    <border>
      <left/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 style="thick">
        <color rgb="FF034693"/>
      </right>
      <top style="thick">
        <color rgb="FF034693"/>
      </top>
      <bottom style="thin">
        <color indexed="64"/>
      </bottom>
      <diagonal/>
    </border>
    <border>
      <left style="thick">
        <color rgb="FF034693"/>
      </left>
      <right style="thick">
        <color rgb="FF034693"/>
      </right>
      <top style="thin">
        <color indexed="23"/>
      </top>
      <bottom/>
      <diagonal/>
    </border>
    <border>
      <left style="thick">
        <color rgb="FF034693"/>
      </left>
      <right style="thick">
        <color rgb="FF034693"/>
      </right>
      <top style="thin">
        <color rgb="FF034693"/>
      </top>
      <bottom style="thin">
        <color rgb="FF034693"/>
      </bottom>
      <diagonal/>
    </border>
    <border>
      <left style="thick">
        <color rgb="FF034693"/>
      </left>
      <right style="thick">
        <color rgb="FF034693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2" applyNumberFormat="0" applyFill="0" applyBorder="0" applyAlignment="0" applyProtection="0">
      <alignment horizontal="left" indent="5"/>
    </xf>
    <xf numFmtId="166" fontId="3" fillId="2" borderId="0" applyNumberFormat="0" applyBorder="0"/>
    <xf numFmtId="166" fontId="4" fillId="3" borderId="3" applyNumberFormat="0" applyBorder="0" applyAlignment="0"/>
    <xf numFmtId="166" fontId="4" fillId="3" borderId="3" applyNumberFormat="0" applyBorder="0"/>
    <xf numFmtId="165" fontId="5" fillId="0" borderId="0" applyNumberFormat="0" applyFill="0" applyBorder="0" applyAlignment="0"/>
    <xf numFmtId="166" fontId="4" fillId="3" borderId="3" applyNumberFormat="0" applyBorder="0"/>
    <xf numFmtId="0" fontId="6" fillId="4" borderId="4" applyNumberFormat="0" applyFill="0" applyBorder="0">
      <alignment horizontal="left" indent="2"/>
    </xf>
    <xf numFmtId="0" fontId="1" fillId="0" borderId="0"/>
    <xf numFmtId="9" fontId="1" fillId="0" borderId="0" applyFont="0" applyFill="0" applyBorder="0" applyAlignment="0" applyProtection="0"/>
    <xf numFmtId="0" fontId="7" fillId="5" borderId="5" applyNumberFormat="0" applyFill="0" applyBorder="0">
      <alignment horizontal="center"/>
    </xf>
  </cellStyleXfs>
  <cellXfs count="85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9" fillId="0" borderId="0" xfId="0" applyFont="1"/>
    <xf numFmtId="0" fontId="9" fillId="0" borderId="0" xfId="0" applyFont="1" applyBorder="1"/>
    <xf numFmtId="0" fontId="9" fillId="0" borderId="0" xfId="0" applyFont="1" applyFill="1"/>
    <xf numFmtId="0" fontId="8" fillId="0" borderId="0" xfId="0" applyFont="1" applyFill="1"/>
    <xf numFmtId="0" fontId="9" fillId="0" borderId="0" xfId="0" applyFont="1" applyFill="1" applyBorder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centerContinuous"/>
    </xf>
    <xf numFmtId="0" fontId="8" fillId="0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3" fillId="2" borderId="7" xfId="2" applyNumberFormat="1" applyBorder="1"/>
    <xf numFmtId="0" fontId="4" fillId="3" borderId="7" xfId="3" applyNumberFormat="1" applyBorder="1" applyAlignment="1">
      <alignment horizontal="left" indent="1"/>
    </xf>
    <xf numFmtId="0" fontId="11" fillId="0" borderId="8" xfId="0" applyFont="1" applyFill="1" applyBorder="1" applyAlignment="1">
      <alignment horizontal="left" indent="2"/>
    </xf>
    <xf numFmtId="0" fontId="11" fillId="4" borderId="8" xfId="0" applyFont="1" applyFill="1" applyBorder="1" applyAlignment="1">
      <alignment horizontal="left" indent="2"/>
    </xf>
    <xf numFmtId="0" fontId="11" fillId="6" borderId="8" xfId="0" applyFont="1" applyFill="1" applyBorder="1" applyAlignment="1">
      <alignment horizontal="left" indent="2"/>
    </xf>
    <xf numFmtId="0" fontId="12" fillId="0" borderId="8" xfId="0" applyFont="1" applyFill="1" applyBorder="1" applyAlignment="1">
      <alignment horizontal="left" indent="2"/>
    </xf>
    <xf numFmtId="0" fontId="8" fillId="0" borderId="8" xfId="0" applyFont="1" applyFill="1" applyBorder="1" applyAlignment="1">
      <alignment horizontal="left" indent="5"/>
    </xf>
    <xf numFmtId="0" fontId="2" fillId="0" borderId="8" xfId="1" applyFill="1" applyBorder="1" applyAlignment="1">
      <alignment horizontal="left" indent="5"/>
    </xf>
    <xf numFmtId="0" fontId="9" fillId="0" borderId="8" xfId="0" applyFont="1" applyFill="1" applyBorder="1"/>
    <xf numFmtId="0" fontId="9" fillId="0" borderId="8" xfId="0" applyFont="1" applyBorder="1"/>
    <xf numFmtId="0" fontId="4" fillId="3" borderId="7" xfId="3" applyNumberFormat="1" applyBorder="1"/>
    <xf numFmtId="0" fontId="8" fillId="0" borderId="8" xfId="0" applyFont="1" applyFill="1" applyBorder="1" applyAlignment="1">
      <alignment horizontal="left" indent="2"/>
    </xf>
    <xf numFmtId="0" fontId="11" fillId="0" borderId="9" xfId="0" applyFont="1" applyFill="1" applyBorder="1" applyAlignment="1">
      <alignment horizontal="left" indent="2"/>
    </xf>
    <xf numFmtId="41" fontId="3" fillId="2" borderId="7" xfId="2" applyNumberFormat="1" applyBorder="1"/>
    <xf numFmtId="41" fontId="4" fillId="3" borderId="7" xfId="3" applyNumberFormat="1" applyBorder="1"/>
    <xf numFmtId="41" fontId="9" fillId="0" borderId="8" xfId="0" applyNumberFormat="1" applyFont="1" applyFill="1" applyBorder="1"/>
    <xf numFmtId="41" fontId="9" fillId="4" borderId="8" xfId="0" applyNumberFormat="1" applyFont="1" applyFill="1" applyBorder="1"/>
    <xf numFmtId="9" fontId="8" fillId="0" borderId="8" xfId="9" applyFont="1" applyFill="1" applyBorder="1"/>
    <xf numFmtId="164" fontId="9" fillId="0" borderId="8" xfId="0" applyNumberFormat="1" applyFont="1" applyFill="1" applyBorder="1"/>
    <xf numFmtId="41" fontId="9" fillId="0" borderId="8" xfId="0" applyNumberFormat="1" applyFont="1" applyBorder="1"/>
    <xf numFmtId="9" fontId="4" fillId="3" borderId="7" xfId="3" applyNumberFormat="1" applyBorder="1"/>
    <xf numFmtId="9" fontId="9" fillId="4" borderId="8" xfId="0" applyNumberFormat="1" applyFont="1" applyFill="1" applyBorder="1"/>
    <xf numFmtId="9" fontId="9" fillId="0" borderId="8" xfId="0" applyNumberFormat="1" applyFont="1" applyBorder="1"/>
    <xf numFmtId="9" fontId="9" fillId="0" borderId="9" xfId="0" applyNumberFormat="1" applyFont="1" applyBorder="1"/>
    <xf numFmtId="41" fontId="3" fillId="2" borderId="10" xfId="2" applyNumberFormat="1" applyBorder="1"/>
    <xf numFmtId="41" fontId="3" fillId="2" borderId="11" xfId="2" applyNumberFormat="1" applyBorder="1"/>
    <xf numFmtId="41" fontId="4" fillId="3" borderId="10" xfId="3" applyNumberFormat="1" applyBorder="1"/>
    <xf numFmtId="41" fontId="4" fillId="3" borderId="11" xfId="3" applyNumberFormat="1" applyBorder="1"/>
    <xf numFmtId="41" fontId="9" fillId="0" borderId="2" xfId="0" applyNumberFormat="1" applyFont="1" applyFill="1" applyBorder="1"/>
    <xf numFmtId="41" fontId="9" fillId="0" borderId="12" xfId="0" applyNumberFormat="1" applyFont="1" applyFill="1" applyBorder="1"/>
    <xf numFmtId="41" fontId="9" fillId="4" borderId="2" xfId="0" applyNumberFormat="1" applyFont="1" applyFill="1" applyBorder="1"/>
    <xf numFmtId="41" fontId="9" fillId="4" borderId="12" xfId="0" applyNumberFormat="1" applyFont="1" applyFill="1" applyBorder="1"/>
    <xf numFmtId="9" fontId="8" fillId="0" borderId="2" xfId="9" applyFont="1" applyFill="1" applyBorder="1"/>
    <xf numFmtId="9" fontId="8" fillId="0" borderId="12" xfId="9" applyFont="1" applyFill="1" applyBorder="1"/>
    <xf numFmtId="164" fontId="9" fillId="0" borderId="2" xfId="0" applyNumberFormat="1" applyFont="1" applyFill="1" applyBorder="1"/>
    <xf numFmtId="164" fontId="9" fillId="0" borderId="12" xfId="0" applyNumberFormat="1" applyFont="1" applyFill="1" applyBorder="1"/>
    <xf numFmtId="0" fontId="9" fillId="0" borderId="2" xfId="0" applyFont="1" applyBorder="1"/>
    <xf numFmtId="0" fontId="9" fillId="0" borderId="12" xfId="0" applyFont="1" applyBorder="1"/>
    <xf numFmtId="41" fontId="9" fillId="0" borderId="2" xfId="0" applyNumberFormat="1" applyFont="1" applyBorder="1"/>
    <xf numFmtId="41" fontId="9" fillId="0" borderId="12" xfId="0" applyNumberFormat="1" applyFont="1" applyBorder="1"/>
    <xf numFmtId="9" fontId="4" fillId="3" borderId="10" xfId="3" applyNumberFormat="1" applyBorder="1"/>
    <xf numFmtId="9" fontId="4" fillId="3" borderId="11" xfId="3" applyNumberFormat="1" applyBorder="1"/>
    <xf numFmtId="9" fontId="9" fillId="4" borderId="2" xfId="0" applyNumberFormat="1" applyFont="1" applyFill="1" applyBorder="1"/>
    <xf numFmtId="9" fontId="9" fillId="4" borderId="12" xfId="0" applyNumberFormat="1" applyFont="1" applyFill="1" applyBorder="1"/>
    <xf numFmtId="9" fontId="9" fillId="0" borderId="2" xfId="0" applyNumberFormat="1" applyFont="1" applyBorder="1"/>
    <xf numFmtId="9" fontId="9" fillId="0" borderId="12" xfId="0" applyNumberFormat="1" applyFont="1" applyBorder="1"/>
    <xf numFmtId="9" fontId="9" fillId="0" borderId="13" xfId="0" applyNumberFormat="1" applyFont="1" applyBorder="1"/>
    <xf numFmtId="9" fontId="9" fillId="0" borderId="14" xfId="0" applyNumberFormat="1" applyFont="1" applyBorder="1"/>
    <xf numFmtId="0" fontId="10" fillId="5" borderId="6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6" fillId="6" borderId="8" xfId="7" applyFill="1" applyBorder="1">
      <alignment horizontal="left" indent="2"/>
    </xf>
    <xf numFmtId="0" fontId="6" fillId="4" borderId="8" xfId="7" applyFill="1" applyBorder="1">
      <alignment horizontal="left" indent="2"/>
    </xf>
    <xf numFmtId="0" fontId="6" fillId="4" borderId="9" xfId="7" applyFill="1" applyBorder="1">
      <alignment horizontal="left" indent="2"/>
    </xf>
    <xf numFmtId="0" fontId="4" fillId="6" borderId="8" xfId="7" applyFont="1" applyFill="1" applyBorder="1">
      <alignment horizontal="left" indent="2"/>
    </xf>
    <xf numFmtId="166" fontId="4" fillId="3" borderId="7" xfId="3" applyBorder="1"/>
    <xf numFmtId="0" fontId="10" fillId="0" borderId="1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/>
    </xf>
    <xf numFmtId="0" fontId="10" fillId="7" borderId="6" xfId="0" applyFont="1" applyFill="1" applyBorder="1" applyAlignment="1">
      <alignment horizontal="center" vertical="center" wrapText="1"/>
    </xf>
    <xf numFmtId="0" fontId="3" fillId="2" borderId="18" xfId="2" applyNumberFormat="1" applyBorder="1"/>
    <xf numFmtId="0" fontId="3" fillId="2" borderId="19" xfId="2" applyNumberFormat="1" applyBorder="1"/>
    <xf numFmtId="41" fontId="3" fillId="2" borderId="19" xfId="2" applyNumberFormat="1" applyBorder="1"/>
    <xf numFmtId="41" fontId="3" fillId="2" borderId="20" xfId="2" applyNumberFormat="1" applyBorder="1"/>
    <xf numFmtId="41" fontId="4" fillId="3" borderId="20" xfId="3" applyNumberFormat="1" applyBorder="1"/>
    <xf numFmtId="0" fontId="2" fillId="6" borderId="8" xfId="1" applyNumberFormat="1" applyFill="1" applyBorder="1" applyAlignment="1">
      <alignment horizontal="left" indent="5"/>
    </xf>
    <xf numFmtId="9" fontId="2" fillId="0" borderId="8" xfId="1" applyNumberFormat="1" applyFill="1" applyBorder="1" applyAlignment="1"/>
    <xf numFmtId="0" fontId="2" fillId="0" borderId="0" xfId="1" applyFill="1" applyBorder="1" applyAlignment="1"/>
    <xf numFmtId="9" fontId="9" fillId="0" borderId="8" xfId="0" applyNumberFormat="1" applyFont="1" applyFill="1" applyBorder="1"/>
    <xf numFmtId="9" fontId="9" fillId="4" borderId="8" xfId="9" applyFont="1" applyFill="1" applyBorder="1"/>
    <xf numFmtId="9" fontId="9" fillId="0" borderId="8" xfId="9" applyFont="1" applyFill="1" applyBorder="1"/>
    <xf numFmtId="9" fontId="9" fillId="4" borderId="9" xfId="9" applyFont="1" applyFill="1" applyBorder="1"/>
  </cellXfs>
  <cellStyles count="11">
    <cellStyle name="ABDI - %" xfId="1"/>
    <cellStyle name="ABDI - Linha azul" xfId="2"/>
    <cellStyle name="ABDI - Linha verde" xfId="3"/>
    <cellStyle name="ABDI - Subtitulo área" xfId="4"/>
    <cellStyle name="ABDI %" xfId="5"/>
    <cellStyle name="ABDI- Linha verde" xfId="6"/>
    <cellStyle name="ABDI- Titulo - Subproduto" xfId="7"/>
    <cellStyle name="Normal" xfId="0" builtinId="0"/>
    <cellStyle name="Normal 2" xfId="8"/>
    <cellStyle name="Porcentagem" xfId="9" builtinId="5"/>
    <cellStyle name="Título setores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AE0BD"/>
      <rgbColor rgb="00FFFFFF"/>
      <rgbColor rgb="00FF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E3E3E3"/>
      <rgbColor rgb="00C6370A"/>
      <rgbColor rgb="00F6BAED"/>
      <rgbColor rgb="00FFFFC0"/>
      <rgbColor rgb="00A0E0E0"/>
      <rgbColor rgb="00600080"/>
      <rgbColor rgb="00FF3F3F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AD87E5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E87B14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29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304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305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333375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2</xdr:row>
      <xdr:rowOff>342900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2</xdr:row>
      <xdr:rowOff>342900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333375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2</xdr:row>
      <xdr:rowOff>342900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2</xdr:row>
      <xdr:rowOff>342900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333375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2</xdr:row>
      <xdr:rowOff>342900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2</xdr:row>
      <xdr:rowOff>342900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333375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2</xdr:row>
      <xdr:rowOff>342900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2</xdr:row>
      <xdr:rowOff>342900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333375</xdr:rowOff>
    </xdr:to>
    <xdr:sp macro="" textlink="">
      <xdr:nvSpPr>
        <xdr:cNvPr id="2" name="Texto 4">
          <a:extLst/>
        </xdr:cNvPr>
        <xdr:cNvSpPr txBox="1">
          <a:spLocks noChangeArrowheads="1"/>
        </xdr:cNvSpPr>
      </xdr:nvSpPr>
      <xdr:spPr bwMode="auto">
        <a:xfrm>
          <a:off x="0" y="295275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DESCRIÇÃO DO PRODUTO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NÍVEL 80</a:t>
          </a:r>
        </a:p>
      </xdr:txBody>
    </xdr:sp>
    <xdr:clientData/>
  </xdr:twoCellAnchor>
  <xdr:twoCellAnchor>
    <xdr:from>
      <xdr:col>0</xdr:col>
      <xdr:colOff>0</xdr:colOff>
      <xdr:row>2</xdr:row>
      <xdr:rowOff>47625</xdr:rowOff>
    </xdr:from>
    <xdr:to>
      <xdr:col>0</xdr:col>
      <xdr:colOff>0</xdr:colOff>
      <xdr:row>2</xdr:row>
      <xdr:rowOff>342900</xdr:rowOff>
    </xdr:to>
    <xdr:sp macro="" textlink="">
      <xdr:nvSpPr>
        <xdr:cNvPr id="3" name="Texto 16">
          <a:extLst/>
        </xdr:cNvPr>
        <xdr:cNvSpPr txBox="1">
          <a:spLocks noChangeArrowheads="1"/>
        </xdr:cNvSpPr>
      </xdr:nvSpPr>
      <xdr:spPr bwMode="auto">
        <a:xfrm>
          <a:off x="0" y="476250"/>
          <a:ext cx="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Dummy</a:t>
          </a:r>
        </a:p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financeiro</a:t>
          </a:r>
        </a:p>
      </xdr:txBody>
    </xdr:sp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2</xdr:row>
      <xdr:rowOff>342900</xdr:rowOff>
    </xdr:to>
    <xdr:sp macro="" textlink="">
      <xdr:nvSpPr>
        <xdr:cNvPr id="4" name="Texto 17">
          <a:extLst/>
        </xdr:cNvPr>
        <xdr:cNvSpPr txBox="1">
          <a:spLocks noChangeArrowheads="1"/>
        </xdr:cNvSpPr>
      </xdr:nvSpPr>
      <xdr:spPr bwMode="auto">
        <a:xfrm>
          <a:off x="0" y="466725"/>
          <a:ext cx="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B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D140"/>
  <sheetViews>
    <sheetView showGridLines="0" zoomScaleNormal="100" workbookViewId="0">
      <pane xSplit="1" ySplit="4" topLeftCell="B116" activePane="bottomRight" state="frozen"/>
      <selection activeCell="A141" sqref="A141"/>
      <selection pane="topRight" activeCell="A141" sqref="A141"/>
      <selection pane="bottomLeft" activeCell="A141" sqref="A141"/>
      <selection pane="bottomRight" activeCell="A143" sqref="A143"/>
    </sheetView>
  </sheetViews>
  <sheetFormatPr defaultColWidth="11.5703125" defaultRowHeight="12"/>
  <cols>
    <col min="1" max="1" width="76.42578125" style="4" bestFit="1" customWidth="1"/>
    <col min="2" max="3" width="16.7109375" style="4" customWidth="1"/>
    <col min="4" max="4" width="16" style="5" customWidth="1"/>
    <col min="5" max="16384" width="11.5703125" style="4"/>
  </cols>
  <sheetData>
    <row r="1" spans="1:4">
      <c r="A1" s="1" t="s">
        <v>111</v>
      </c>
      <c r="B1" s="3"/>
      <c r="C1" s="2"/>
      <c r="D1" s="3"/>
    </row>
    <row r="2" spans="1:4" ht="12.75" thickBot="1">
      <c r="B2" s="12" t="s">
        <v>0</v>
      </c>
    </row>
    <row r="3" spans="1:4" ht="52.5" customHeight="1" thickTop="1">
      <c r="A3" s="13" t="s">
        <v>3</v>
      </c>
      <c r="B3" s="62" t="s">
        <v>4</v>
      </c>
      <c r="C3" s="63" t="s">
        <v>1</v>
      </c>
      <c r="D3" s="64" t="s">
        <v>2</v>
      </c>
    </row>
    <row r="4" spans="1:4" s="6" customFormat="1" ht="12" customHeight="1">
      <c r="A4" s="14" t="s">
        <v>227</v>
      </c>
      <c r="B4" s="27">
        <v>-10276.41034251175</v>
      </c>
      <c r="C4" s="38">
        <v>263614.80072549469</v>
      </c>
      <c r="D4" s="39">
        <v>72139.336422469874</v>
      </c>
    </row>
    <row r="5" spans="1:4" ht="12" customHeight="1">
      <c r="A5" s="15" t="s">
        <v>228</v>
      </c>
      <c r="B5" s="28">
        <f>SUM(B6:B23)</f>
        <v>0</v>
      </c>
      <c r="C5" s="40">
        <f>SUM(C6:C23)</f>
        <v>6387.8484085307364</v>
      </c>
      <c r="D5" s="41">
        <f>SUM(D6:D23)</f>
        <v>0</v>
      </c>
    </row>
    <row r="6" spans="1:4" ht="12" customHeight="1">
      <c r="A6" s="16" t="s">
        <v>5</v>
      </c>
      <c r="B6" s="29">
        <v>0</v>
      </c>
      <c r="C6" s="42">
        <v>20</v>
      </c>
      <c r="D6" s="43">
        <v>0</v>
      </c>
    </row>
    <row r="7" spans="1:4" ht="12" customHeight="1">
      <c r="A7" s="17" t="s">
        <v>6</v>
      </c>
      <c r="B7" s="30">
        <v>0</v>
      </c>
      <c r="C7" s="44">
        <v>263</v>
      </c>
      <c r="D7" s="45">
        <v>0</v>
      </c>
    </row>
    <row r="8" spans="1:4" ht="12" customHeight="1">
      <c r="A8" s="16" t="s">
        <v>7</v>
      </c>
      <c r="B8" s="29">
        <v>0</v>
      </c>
      <c r="C8" s="42">
        <v>3284</v>
      </c>
      <c r="D8" s="43">
        <v>0</v>
      </c>
    </row>
    <row r="9" spans="1:4" ht="12" customHeight="1">
      <c r="A9" s="17" t="s">
        <v>8</v>
      </c>
      <c r="B9" s="30">
        <v>0</v>
      </c>
      <c r="C9" s="44">
        <v>0</v>
      </c>
      <c r="D9" s="45">
        <v>0</v>
      </c>
    </row>
    <row r="10" spans="1:4" ht="12" customHeight="1">
      <c r="A10" s="16" t="s">
        <v>9</v>
      </c>
      <c r="B10" s="29">
        <v>0</v>
      </c>
      <c r="C10" s="42">
        <v>83.654321081081093</v>
      </c>
      <c r="D10" s="43">
        <v>0</v>
      </c>
    </row>
    <row r="11" spans="1:4" ht="12" customHeight="1">
      <c r="A11" s="17" t="s">
        <v>10</v>
      </c>
      <c r="B11" s="30">
        <v>0</v>
      </c>
      <c r="C11" s="44">
        <v>1471.4664456227599</v>
      </c>
      <c r="D11" s="45">
        <v>0</v>
      </c>
    </row>
    <row r="12" spans="1:4" ht="12" customHeight="1">
      <c r="A12" s="16" t="s">
        <v>11</v>
      </c>
      <c r="B12" s="29">
        <v>0</v>
      </c>
      <c r="C12" s="42">
        <v>0</v>
      </c>
      <c r="D12" s="43">
        <v>0</v>
      </c>
    </row>
    <row r="13" spans="1:4" ht="12" customHeight="1">
      <c r="A13" s="17" t="s">
        <v>12</v>
      </c>
      <c r="B13" s="30">
        <v>0</v>
      </c>
      <c r="C13" s="44">
        <v>19</v>
      </c>
      <c r="D13" s="45">
        <v>0</v>
      </c>
    </row>
    <row r="14" spans="1:4" ht="12" customHeight="1">
      <c r="A14" s="16" t="s">
        <v>13</v>
      </c>
      <c r="B14" s="29">
        <v>0</v>
      </c>
      <c r="C14" s="42">
        <v>0</v>
      </c>
      <c r="D14" s="43">
        <v>0</v>
      </c>
    </row>
    <row r="15" spans="1:4" ht="12" customHeight="1">
      <c r="A15" s="17" t="s">
        <v>14</v>
      </c>
      <c r="B15" s="30">
        <v>0</v>
      </c>
      <c r="C15" s="44">
        <v>0</v>
      </c>
      <c r="D15" s="45">
        <v>0</v>
      </c>
    </row>
    <row r="16" spans="1:4" ht="12" customHeight="1">
      <c r="A16" s="16" t="s">
        <v>15</v>
      </c>
      <c r="B16" s="29">
        <v>0</v>
      </c>
      <c r="C16" s="42">
        <v>0</v>
      </c>
      <c r="D16" s="43">
        <v>0</v>
      </c>
    </row>
    <row r="17" spans="1:4" ht="12" customHeight="1">
      <c r="A17" s="17" t="s">
        <v>16</v>
      </c>
      <c r="B17" s="30">
        <v>0</v>
      </c>
      <c r="C17" s="44">
        <v>1017.94312785455</v>
      </c>
      <c r="D17" s="45">
        <v>0</v>
      </c>
    </row>
    <row r="18" spans="1:4" ht="12" customHeight="1">
      <c r="A18" s="16" t="s">
        <v>17</v>
      </c>
      <c r="B18" s="29">
        <v>0</v>
      </c>
      <c r="C18" s="42">
        <v>50.032257957746502</v>
      </c>
      <c r="D18" s="43">
        <v>0</v>
      </c>
    </row>
    <row r="19" spans="1:4" ht="12" customHeight="1">
      <c r="A19" s="17" t="s">
        <v>18</v>
      </c>
      <c r="B19" s="30">
        <v>0</v>
      </c>
      <c r="C19" s="44">
        <v>0</v>
      </c>
      <c r="D19" s="45">
        <v>0</v>
      </c>
    </row>
    <row r="20" spans="1:4" ht="12" customHeight="1">
      <c r="A20" s="16" t="s">
        <v>19</v>
      </c>
      <c r="B20" s="29">
        <v>0</v>
      </c>
      <c r="C20" s="42">
        <v>1</v>
      </c>
      <c r="D20" s="43">
        <v>0</v>
      </c>
    </row>
    <row r="21" spans="1:4" ht="12" customHeight="1">
      <c r="A21" s="17" t="s">
        <v>20</v>
      </c>
      <c r="B21" s="30">
        <v>0</v>
      </c>
      <c r="C21" s="44">
        <v>9.75</v>
      </c>
      <c r="D21" s="45">
        <v>0</v>
      </c>
    </row>
    <row r="22" spans="1:4" ht="12" customHeight="1">
      <c r="A22" s="16" t="s">
        <v>21</v>
      </c>
      <c r="B22" s="29">
        <v>0</v>
      </c>
      <c r="C22" s="42">
        <v>3.4736845000000001</v>
      </c>
      <c r="D22" s="43">
        <v>0</v>
      </c>
    </row>
    <row r="23" spans="1:4" ht="12" customHeight="1">
      <c r="A23" s="17" t="s">
        <v>22</v>
      </c>
      <c r="B23" s="30">
        <v>0</v>
      </c>
      <c r="C23" s="44">
        <v>164.52857151459901</v>
      </c>
      <c r="D23" s="45">
        <v>0</v>
      </c>
    </row>
    <row r="24" spans="1:4" ht="12" customHeight="1">
      <c r="A24" s="15" t="s">
        <v>229</v>
      </c>
      <c r="B24" s="28">
        <f>SUM(B25:B29)</f>
        <v>0</v>
      </c>
      <c r="C24" s="40">
        <f>SUM(C25:C29)</f>
        <v>36562.704792350225</v>
      </c>
      <c r="D24" s="41">
        <f>SUM(D25:D29)</f>
        <v>0</v>
      </c>
    </row>
    <row r="25" spans="1:4" ht="12" customHeight="1">
      <c r="A25" s="16" t="s">
        <v>23</v>
      </c>
      <c r="B25" s="29">
        <v>0</v>
      </c>
      <c r="C25" s="42">
        <v>29060.917974677101</v>
      </c>
      <c r="D25" s="43">
        <v>0</v>
      </c>
    </row>
    <row r="26" spans="1:4" ht="12" customHeight="1">
      <c r="A26" s="17" t="s">
        <v>24</v>
      </c>
      <c r="B26" s="30">
        <v>0</v>
      </c>
      <c r="C26" s="44">
        <v>0</v>
      </c>
      <c r="D26" s="45">
        <v>0</v>
      </c>
    </row>
    <row r="27" spans="1:4" ht="12" customHeight="1">
      <c r="A27" s="16" t="s">
        <v>25</v>
      </c>
      <c r="B27" s="29">
        <v>0</v>
      </c>
      <c r="C27" s="42">
        <v>3527.73754501848</v>
      </c>
      <c r="D27" s="43">
        <v>0</v>
      </c>
    </row>
    <row r="28" spans="1:4" ht="12" customHeight="1">
      <c r="A28" s="17" t="s">
        <v>26</v>
      </c>
      <c r="B28" s="30">
        <v>0</v>
      </c>
      <c r="C28" s="44">
        <v>3205.1241592736601</v>
      </c>
      <c r="D28" s="45">
        <v>0</v>
      </c>
    </row>
    <row r="29" spans="1:4" ht="12" customHeight="1">
      <c r="A29" s="16" t="s">
        <v>27</v>
      </c>
      <c r="B29" s="29">
        <v>0</v>
      </c>
      <c r="C29" s="42">
        <v>768.925113380982</v>
      </c>
      <c r="D29" s="43">
        <v>0</v>
      </c>
    </row>
    <row r="30" spans="1:4" ht="12" customHeight="1">
      <c r="A30" s="15" t="s">
        <v>230</v>
      </c>
      <c r="B30" s="28">
        <f>SUM(B31:B93)</f>
        <v>0</v>
      </c>
      <c r="C30" s="40">
        <f>SUM(C31:C93)</f>
        <v>217783.63978849692</v>
      </c>
      <c r="D30" s="41">
        <f>SUM(D31:D93)</f>
        <v>3941.5509199650101</v>
      </c>
    </row>
    <row r="31" spans="1:4" ht="12" customHeight="1">
      <c r="A31" s="16" t="s">
        <v>28</v>
      </c>
      <c r="B31" s="29">
        <v>0</v>
      </c>
      <c r="C31" s="42">
        <v>468.46636740093601</v>
      </c>
      <c r="D31" s="43">
        <v>0</v>
      </c>
    </row>
    <row r="32" spans="1:4" ht="12" customHeight="1">
      <c r="A32" s="17" t="s">
        <v>29</v>
      </c>
      <c r="B32" s="30">
        <v>0</v>
      </c>
      <c r="C32" s="44">
        <v>0</v>
      </c>
      <c r="D32" s="45">
        <v>0</v>
      </c>
    </row>
    <row r="33" spans="1:4" ht="12" customHeight="1">
      <c r="A33" s="16" t="s">
        <v>30</v>
      </c>
      <c r="B33" s="29">
        <v>0</v>
      </c>
      <c r="C33" s="42">
        <v>3</v>
      </c>
      <c r="D33" s="43">
        <v>0</v>
      </c>
    </row>
    <row r="34" spans="1:4" ht="12" customHeight="1">
      <c r="A34" s="17" t="s">
        <v>31</v>
      </c>
      <c r="B34" s="30">
        <v>0</v>
      </c>
      <c r="C34" s="44">
        <v>973.85648134513303</v>
      </c>
      <c r="D34" s="45">
        <v>0</v>
      </c>
    </row>
    <row r="35" spans="1:4" ht="12" customHeight="1">
      <c r="A35" s="16" t="s">
        <v>32</v>
      </c>
      <c r="B35" s="29">
        <v>0</v>
      </c>
      <c r="C35" s="42">
        <v>817.61860756746398</v>
      </c>
      <c r="D35" s="43">
        <v>0</v>
      </c>
    </row>
    <row r="36" spans="1:4" ht="12" customHeight="1">
      <c r="A36" s="17" t="s">
        <v>33</v>
      </c>
      <c r="B36" s="30">
        <v>0</v>
      </c>
      <c r="C36" s="44">
        <v>110</v>
      </c>
      <c r="D36" s="45">
        <v>0</v>
      </c>
    </row>
    <row r="37" spans="1:4" ht="12" customHeight="1">
      <c r="A37" s="16" t="s">
        <v>34</v>
      </c>
      <c r="B37" s="29">
        <v>0</v>
      </c>
      <c r="C37" s="42">
        <v>828.35984562129204</v>
      </c>
      <c r="D37" s="43">
        <v>0</v>
      </c>
    </row>
    <row r="38" spans="1:4" ht="12" customHeight="1">
      <c r="A38" s="17" t="s">
        <v>35</v>
      </c>
      <c r="B38" s="30">
        <v>0</v>
      </c>
      <c r="C38" s="44">
        <v>0</v>
      </c>
      <c r="D38" s="45">
        <v>0</v>
      </c>
    </row>
    <row r="39" spans="1:4" ht="12" customHeight="1">
      <c r="A39" s="16" t="s">
        <v>36</v>
      </c>
      <c r="B39" s="29">
        <v>0</v>
      </c>
      <c r="C39" s="42">
        <v>4</v>
      </c>
      <c r="D39" s="43">
        <v>0</v>
      </c>
    </row>
    <row r="40" spans="1:4" ht="12" customHeight="1">
      <c r="A40" s="17" t="s">
        <v>37</v>
      </c>
      <c r="B40" s="30">
        <v>0</v>
      </c>
      <c r="C40" s="44">
        <v>362</v>
      </c>
      <c r="D40" s="45">
        <v>0</v>
      </c>
    </row>
    <row r="41" spans="1:4" ht="12" customHeight="1">
      <c r="A41" s="16" t="s">
        <v>38</v>
      </c>
      <c r="B41" s="29">
        <v>0</v>
      </c>
      <c r="C41" s="42">
        <v>465</v>
      </c>
      <c r="D41" s="43">
        <v>0</v>
      </c>
    </row>
    <row r="42" spans="1:4" ht="12" customHeight="1">
      <c r="A42" s="17" t="s">
        <v>39</v>
      </c>
      <c r="B42" s="30">
        <v>0</v>
      </c>
      <c r="C42" s="44">
        <v>402.86637972591001</v>
      </c>
      <c r="D42" s="45">
        <v>0</v>
      </c>
    </row>
    <row r="43" spans="1:4" ht="12" customHeight="1">
      <c r="A43" s="16" t="s">
        <v>40</v>
      </c>
      <c r="B43" s="29">
        <v>0</v>
      </c>
      <c r="C43" s="42">
        <v>11.5384618181818</v>
      </c>
      <c r="D43" s="43">
        <v>0</v>
      </c>
    </row>
    <row r="44" spans="1:4" ht="12" customHeight="1">
      <c r="A44" s="17" t="s">
        <v>41</v>
      </c>
      <c r="B44" s="30">
        <v>0</v>
      </c>
      <c r="C44" s="44">
        <v>344.66067393157903</v>
      </c>
      <c r="D44" s="45">
        <v>0</v>
      </c>
    </row>
    <row r="45" spans="1:4" ht="12" customHeight="1">
      <c r="A45" s="16" t="s">
        <v>42</v>
      </c>
      <c r="B45" s="29">
        <v>0</v>
      </c>
      <c r="C45" s="42">
        <v>9</v>
      </c>
      <c r="D45" s="43">
        <v>0</v>
      </c>
    </row>
    <row r="46" spans="1:4" ht="12" customHeight="1">
      <c r="A46" s="17" t="s">
        <v>43</v>
      </c>
      <c r="B46" s="30">
        <v>0</v>
      </c>
      <c r="C46" s="44">
        <v>5.7435898181818201</v>
      </c>
      <c r="D46" s="45">
        <v>0</v>
      </c>
    </row>
    <row r="47" spans="1:4" ht="12" customHeight="1">
      <c r="A47" s="16" t="s">
        <v>44</v>
      </c>
      <c r="B47" s="29">
        <v>0</v>
      </c>
      <c r="C47" s="42">
        <v>733.77256345033697</v>
      </c>
      <c r="D47" s="43">
        <v>0</v>
      </c>
    </row>
    <row r="48" spans="1:4" ht="12" customHeight="1">
      <c r="A48" s="17" t="s">
        <v>45</v>
      </c>
      <c r="B48" s="30">
        <v>0</v>
      </c>
      <c r="C48" s="44">
        <v>3299.9499108718001</v>
      </c>
      <c r="D48" s="45">
        <v>0</v>
      </c>
    </row>
    <row r="49" spans="1:4" ht="12" customHeight="1">
      <c r="A49" s="16" t="s">
        <v>46</v>
      </c>
      <c r="B49" s="29">
        <v>0</v>
      </c>
      <c r="C49" s="42">
        <v>2044.47752652298</v>
      </c>
      <c r="D49" s="43">
        <v>0</v>
      </c>
    </row>
    <row r="50" spans="1:4" ht="12" customHeight="1">
      <c r="A50" s="17" t="s">
        <v>47</v>
      </c>
      <c r="B50" s="30">
        <v>0</v>
      </c>
      <c r="C50" s="44">
        <v>1231.9657697985999</v>
      </c>
      <c r="D50" s="45">
        <v>0</v>
      </c>
    </row>
    <row r="51" spans="1:4" ht="12" customHeight="1">
      <c r="A51" s="16" t="s">
        <v>48</v>
      </c>
      <c r="B51" s="29">
        <v>0</v>
      </c>
      <c r="C51" s="42">
        <v>2900.4292660516799</v>
      </c>
      <c r="D51" s="43">
        <v>0</v>
      </c>
    </row>
    <row r="52" spans="1:4" ht="12" customHeight="1">
      <c r="A52" s="17" t="s">
        <v>49</v>
      </c>
      <c r="B52" s="30">
        <v>0</v>
      </c>
      <c r="C52" s="44">
        <v>2227.2115726259199</v>
      </c>
      <c r="D52" s="45">
        <v>0</v>
      </c>
    </row>
    <row r="53" spans="1:4" ht="12" customHeight="1">
      <c r="A53" s="18" t="s">
        <v>50</v>
      </c>
      <c r="B53" s="29">
        <v>0</v>
      </c>
      <c r="C53" s="42">
        <v>649.10816796109498</v>
      </c>
      <c r="D53" s="43">
        <v>0</v>
      </c>
    </row>
    <row r="54" spans="1:4" ht="12" customHeight="1">
      <c r="A54" s="17" t="s">
        <v>51</v>
      </c>
      <c r="B54" s="30">
        <v>0</v>
      </c>
      <c r="C54" s="44">
        <v>528.66666647965098</v>
      </c>
      <c r="D54" s="45">
        <v>0</v>
      </c>
    </row>
    <row r="55" spans="1:4" ht="12" customHeight="1">
      <c r="A55" s="16" t="s">
        <v>52</v>
      </c>
      <c r="B55" s="29">
        <v>0</v>
      </c>
      <c r="C55" s="42">
        <v>299</v>
      </c>
      <c r="D55" s="43">
        <v>0</v>
      </c>
    </row>
    <row r="56" spans="1:4" ht="12" customHeight="1">
      <c r="A56" s="17" t="s">
        <v>53</v>
      </c>
      <c r="B56" s="30">
        <v>0</v>
      </c>
      <c r="C56" s="44">
        <v>477</v>
      </c>
      <c r="D56" s="45">
        <v>0</v>
      </c>
    </row>
    <row r="57" spans="1:4" ht="12" customHeight="1">
      <c r="A57" s="16" t="s">
        <v>54</v>
      </c>
      <c r="B57" s="29">
        <v>0</v>
      </c>
      <c r="C57" s="42">
        <v>2325.1895265590802</v>
      </c>
      <c r="D57" s="43">
        <v>0</v>
      </c>
    </row>
    <row r="58" spans="1:4" ht="12" customHeight="1">
      <c r="A58" s="17" t="s">
        <v>55</v>
      </c>
      <c r="B58" s="30">
        <v>0</v>
      </c>
      <c r="C58" s="44">
        <v>176.64918224050601</v>
      </c>
      <c r="D58" s="45">
        <v>0</v>
      </c>
    </row>
    <row r="59" spans="1:4" ht="12" customHeight="1">
      <c r="A59" s="16" t="s">
        <v>56</v>
      </c>
      <c r="B59" s="29">
        <v>0</v>
      </c>
      <c r="C59" s="42">
        <v>1251</v>
      </c>
      <c r="D59" s="43">
        <v>0</v>
      </c>
    </row>
    <row r="60" spans="1:4" ht="12" customHeight="1">
      <c r="A60" s="17" t="s">
        <v>57</v>
      </c>
      <c r="B60" s="30">
        <v>0</v>
      </c>
      <c r="C60" s="44">
        <v>0</v>
      </c>
      <c r="D60" s="45">
        <v>0</v>
      </c>
    </row>
    <row r="61" spans="1:4" ht="12" customHeight="1">
      <c r="A61" s="16" t="s">
        <v>58</v>
      </c>
      <c r="B61" s="29">
        <v>0</v>
      </c>
      <c r="C61" s="42">
        <v>0</v>
      </c>
      <c r="D61" s="43">
        <v>0</v>
      </c>
    </row>
    <row r="62" spans="1:4" ht="12" customHeight="1">
      <c r="A62" s="17" t="s">
        <v>59</v>
      </c>
      <c r="B62" s="30">
        <v>0</v>
      </c>
      <c r="C62" s="44">
        <v>264.99999998028198</v>
      </c>
      <c r="D62" s="45">
        <v>0</v>
      </c>
    </row>
    <row r="63" spans="1:4" ht="12" customHeight="1">
      <c r="A63" s="16" t="s">
        <v>60</v>
      </c>
      <c r="B63" s="29">
        <v>0</v>
      </c>
      <c r="C63" s="42">
        <v>5989.8192178163399</v>
      </c>
      <c r="D63" s="43">
        <v>0</v>
      </c>
    </row>
    <row r="64" spans="1:4" ht="12" customHeight="1">
      <c r="A64" s="17" t="s">
        <v>61</v>
      </c>
      <c r="B64" s="30">
        <v>0</v>
      </c>
      <c r="C64" s="44">
        <v>8328.3656039686302</v>
      </c>
      <c r="D64" s="45">
        <v>0</v>
      </c>
    </row>
    <row r="65" spans="1:4" ht="12" customHeight="1">
      <c r="A65" s="16" t="s">
        <v>62</v>
      </c>
      <c r="B65" s="29">
        <v>0</v>
      </c>
      <c r="C65" s="42">
        <v>7.9746839999999999</v>
      </c>
      <c r="D65" s="43">
        <v>0</v>
      </c>
    </row>
    <row r="66" spans="1:4" ht="12" customHeight="1">
      <c r="A66" s="17" t="s">
        <v>63</v>
      </c>
      <c r="B66" s="30">
        <v>0</v>
      </c>
      <c r="C66" s="44">
        <v>14288.028731234401</v>
      </c>
      <c r="D66" s="45">
        <v>0</v>
      </c>
    </row>
    <row r="67" spans="1:4" ht="12" customHeight="1">
      <c r="A67" s="16" t="s">
        <v>64</v>
      </c>
      <c r="B67" s="29">
        <v>0</v>
      </c>
      <c r="C67" s="42">
        <v>11264.6958083877</v>
      </c>
      <c r="D67" s="43">
        <v>0</v>
      </c>
    </row>
    <row r="68" spans="1:4" ht="12" customHeight="1">
      <c r="A68" s="17" t="s">
        <v>65</v>
      </c>
      <c r="B68" s="30">
        <v>0</v>
      </c>
      <c r="C68" s="44">
        <v>7800.76972203471</v>
      </c>
      <c r="D68" s="45">
        <v>0</v>
      </c>
    </row>
    <row r="69" spans="1:4" ht="12" customHeight="1">
      <c r="A69" s="16" t="s">
        <v>66</v>
      </c>
      <c r="B69" s="29">
        <v>0</v>
      </c>
      <c r="C69" s="42">
        <v>9115.5356802089991</v>
      </c>
      <c r="D69" s="43">
        <v>0</v>
      </c>
    </row>
    <row r="70" spans="1:4" ht="12" customHeight="1">
      <c r="A70" s="17" t="s">
        <v>67</v>
      </c>
      <c r="B70" s="30">
        <v>0</v>
      </c>
      <c r="C70" s="44">
        <v>2910.9783349429699</v>
      </c>
      <c r="D70" s="45">
        <v>0</v>
      </c>
    </row>
    <row r="71" spans="1:4" ht="12" customHeight="1">
      <c r="A71" s="16" t="s">
        <v>68</v>
      </c>
      <c r="B71" s="29">
        <v>0</v>
      </c>
      <c r="C71" s="42">
        <v>4544.2844522381101</v>
      </c>
      <c r="D71" s="43">
        <v>0</v>
      </c>
    </row>
    <row r="72" spans="1:4" ht="12" customHeight="1">
      <c r="A72" s="17" t="s">
        <v>69</v>
      </c>
      <c r="B72" s="30">
        <v>0</v>
      </c>
      <c r="C72" s="44">
        <v>563</v>
      </c>
      <c r="D72" s="45">
        <v>0</v>
      </c>
    </row>
    <row r="73" spans="1:4" ht="12" customHeight="1">
      <c r="A73" s="16" t="s">
        <v>70</v>
      </c>
      <c r="B73" s="29">
        <v>0</v>
      </c>
      <c r="C73" s="42">
        <v>3496.9817110730501</v>
      </c>
      <c r="D73" s="43">
        <v>0</v>
      </c>
    </row>
    <row r="74" spans="1:4" ht="12" customHeight="1">
      <c r="A74" s="17" t="s">
        <v>71</v>
      </c>
      <c r="B74" s="30">
        <v>0</v>
      </c>
      <c r="C74" s="44">
        <v>2896.2108731971198</v>
      </c>
      <c r="D74" s="45">
        <v>0</v>
      </c>
    </row>
    <row r="75" spans="1:4" ht="12" customHeight="1">
      <c r="A75" s="16" t="s">
        <v>72</v>
      </c>
      <c r="B75" s="29">
        <v>0</v>
      </c>
      <c r="C75" s="42">
        <v>2977.3138137552701</v>
      </c>
      <c r="D75" s="43">
        <v>0</v>
      </c>
    </row>
    <row r="76" spans="1:4" ht="12" customHeight="1">
      <c r="A76" s="17" t="s">
        <v>73</v>
      </c>
      <c r="B76" s="30">
        <v>0</v>
      </c>
      <c r="C76" s="44">
        <v>71</v>
      </c>
      <c r="D76" s="45">
        <v>0</v>
      </c>
    </row>
    <row r="77" spans="1:4" ht="12" customHeight="1">
      <c r="A77" s="16" t="s">
        <v>74</v>
      </c>
      <c r="B77" s="29">
        <v>0</v>
      </c>
      <c r="C77" s="42">
        <v>2072.3378517930901</v>
      </c>
      <c r="D77" s="43">
        <v>0</v>
      </c>
    </row>
    <row r="78" spans="1:4" ht="12" customHeight="1">
      <c r="A78" s="17" t="s">
        <v>75</v>
      </c>
      <c r="B78" s="30">
        <v>0</v>
      </c>
      <c r="C78" s="44">
        <v>530.16008674806199</v>
      </c>
      <c r="D78" s="45">
        <v>0</v>
      </c>
    </row>
    <row r="79" spans="1:4" ht="12" customHeight="1">
      <c r="A79" s="16" t="s">
        <v>76</v>
      </c>
      <c r="B79" s="29">
        <v>0</v>
      </c>
      <c r="C79" s="42">
        <v>4574.26622544354</v>
      </c>
      <c r="D79" s="43">
        <v>0</v>
      </c>
    </row>
    <row r="80" spans="1:4" ht="12" customHeight="1">
      <c r="A80" s="17" t="s">
        <v>77</v>
      </c>
      <c r="B80" s="30">
        <v>0</v>
      </c>
      <c r="C80" s="44">
        <v>7819.8988288901</v>
      </c>
      <c r="D80" s="45">
        <v>0</v>
      </c>
    </row>
    <row r="81" spans="1:4" ht="12" customHeight="1">
      <c r="A81" s="16" t="s">
        <v>78</v>
      </c>
      <c r="B81" s="29">
        <v>0</v>
      </c>
      <c r="C81" s="42">
        <v>65.6347825818182</v>
      </c>
      <c r="D81" s="43">
        <v>0</v>
      </c>
    </row>
    <row r="82" spans="1:4" ht="12" customHeight="1">
      <c r="A82" s="17" t="s">
        <v>79</v>
      </c>
      <c r="B82" s="30">
        <v>0</v>
      </c>
      <c r="C82" s="44">
        <v>5250.9119502474796</v>
      </c>
      <c r="D82" s="45">
        <v>0</v>
      </c>
    </row>
    <row r="83" spans="1:4" ht="12" customHeight="1">
      <c r="A83" s="16" t="s">
        <v>80</v>
      </c>
      <c r="B83" s="29">
        <v>0</v>
      </c>
      <c r="C83" s="42">
        <v>24809.815206885502</v>
      </c>
      <c r="D83" s="43">
        <v>3941.5509199650101</v>
      </c>
    </row>
    <row r="84" spans="1:4" ht="12" customHeight="1">
      <c r="A84" s="17" t="s">
        <v>81</v>
      </c>
      <c r="B84" s="30">
        <v>0</v>
      </c>
      <c r="C84" s="44">
        <v>866.22604765929998</v>
      </c>
      <c r="D84" s="45">
        <v>0</v>
      </c>
    </row>
    <row r="85" spans="1:4" ht="12" customHeight="1">
      <c r="A85" s="16" t="s">
        <v>82</v>
      </c>
      <c r="B85" s="29">
        <v>0</v>
      </c>
      <c r="C85" s="42">
        <v>7490.7853659797602</v>
      </c>
      <c r="D85" s="43">
        <v>0</v>
      </c>
    </row>
    <row r="86" spans="1:4" ht="12" customHeight="1">
      <c r="A86" s="17" t="s">
        <v>83</v>
      </c>
      <c r="B86" s="30">
        <v>0</v>
      </c>
      <c r="C86" s="44">
        <v>8525.4662011503697</v>
      </c>
      <c r="D86" s="45">
        <v>0</v>
      </c>
    </row>
    <row r="87" spans="1:4" ht="12" customHeight="1">
      <c r="A87" s="16" t="s">
        <v>84</v>
      </c>
      <c r="B87" s="29">
        <v>0</v>
      </c>
      <c r="C87" s="42">
        <v>17606.802222708098</v>
      </c>
      <c r="D87" s="43">
        <v>0</v>
      </c>
    </row>
    <row r="88" spans="1:4" ht="12" customHeight="1">
      <c r="A88" s="17" t="s">
        <v>85</v>
      </c>
      <c r="B88" s="30">
        <v>0</v>
      </c>
      <c r="C88" s="44">
        <v>10368.6182851293</v>
      </c>
      <c r="D88" s="45">
        <v>0</v>
      </c>
    </row>
    <row r="89" spans="1:4" ht="12" customHeight="1">
      <c r="A89" s="18" t="s">
        <v>86</v>
      </c>
      <c r="B89" s="29">
        <v>0</v>
      </c>
      <c r="C89" s="42">
        <v>8120.5952439589901</v>
      </c>
      <c r="D89" s="43">
        <v>0</v>
      </c>
    </row>
    <row r="90" spans="1:4" ht="12" customHeight="1">
      <c r="A90" s="17" t="s">
        <v>87</v>
      </c>
      <c r="B90" s="30">
        <v>0</v>
      </c>
      <c r="C90" s="44">
        <v>741.99449258549203</v>
      </c>
      <c r="D90" s="45">
        <v>0</v>
      </c>
    </row>
    <row r="91" spans="1:4" ht="12" customHeight="1">
      <c r="A91" s="16" t="s">
        <v>88</v>
      </c>
      <c r="B91" s="29">
        <v>0</v>
      </c>
      <c r="C91" s="42">
        <v>10980.8114980266</v>
      </c>
      <c r="D91" s="43">
        <v>0</v>
      </c>
    </row>
    <row r="92" spans="1:4" ht="12" customHeight="1">
      <c r="A92" s="17" t="s">
        <v>89</v>
      </c>
      <c r="B92" s="30">
        <v>0</v>
      </c>
      <c r="C92" s="44">
        <v>8283.4246252411103</v>
      </c>
      <c r="D92" s="45">
        <v>0</v>
      </c>
    </row>
    <row r="93" spans="1:4" ht="12" customHeight="1">
      <c r="A93" s="16" t="s">
        <v>90</v>
      </c>
      <c r="B93" s="29">
        <v>0</v>
      </c>
      <c r="C93" s="42">
        <v>2205.4016808404099</v>
      </c>
      <c r="D93" s="43">
        <v>0</v>
      </c>
    </row>
    <row r="94" spans="1:4" ht="12" customHeight="1">
      <c r="A94" s="15" t="s">
        <v>231</v>
      </c>
      <c r="B94" s="28">
        <f>B95</f>
        <v>0</v>
      </c>
      <c r="C94" s="40">
        <f>C95</f>
        <v>0</v>
      </c>
      <c r="D94" s="41">
        <f>D95</f>
        <v>556.73177320224704</v>
      </c>
    </row>
    <row r="95" spans="1:4" ht="12" customHeight="1">
      <c r="A95" s="19" t="s">
        <v>91</v>
      </c>
      <c r="B95" s="29">
        <v>0</v>
      </c>
      <c r="C95" s="42">
        <v>0</v>
      </c>
      <c r="D95" s="43">
        <v>556.73177320224704</v>
      </c>
    </row>
    <row r="96" spans="1:4" ht="12" customHeight="1">
      <c r="A96" s="14" t="s">
        <v>232</v>
      </c>
      <c r="B96" s="27">
        <f>SUM(B97,B105,B111,B118)</f>
        <v>-10276.41034251175</v>
      </c>
      <c r="C96" s="38">
        <f>SUM(C97,C105,C111,C118)</f>
        <v>2880.60773611681</v>
      </c>
      <c r="D96" s="39">
        <f>SUM(D97,D105,D111,D118)</f>
        <v>67641.053729302628</v>
      </c>
    </row>
    <row r="97" spans="1:4" ht="12" customHeight="1">
      <c r="A97" s="15" t="s">
        <v>226</v>
      </c>
      <c r="B97" s="28">
        <f>SUM(B99:B104)</f>
        <v>0</v>
      </c>
      <c r="C97" s="40">
        <f>SUM(C99:C104)</f>
        <v>0</v>
      </c>
      <c r="D97" s="41">
        <f>SUM(D99:D104)</f>
        <v>3524.90866857724</v>
      </c>
    </row>
    <row r="98" spans="1:4" ht="12" customHeight="1">
      <c r="A98" s="20" t="s">
        <v>223</v>
      </c>
      <c r="B98" s="31">
        <f>B97/B$96</f>
        <v>0</v>
      </c>
      <c r="C98" s="46">
        <f>C97/C$96</f>
        <v>0</v>
      </c>
      <c r="D98" s="47">
        <f>D97/D$96</f>
        <v>5.2111971565135778E-2</v>
      </c>
    </row>
    <row r="99" spans="1:4" s="6" customFormat="1" ht="12" customHeight="1">
      <c r="A99" s="17" t="s">
        <v>92</v>
      </c>
      <c r="B99" s="30">
        <v>0</v>
      </c>
      <c r="C99" s="44">
        <v>0</v>
      </c>
      <c r="D99" s="45">
        <v>1888.4971891851401</v>
      </c>
    </row>
    <row r="100" spans="1:4" s="6" customFormat="1" ht="12" customHeight="1">
      <c r="A100" s="16" t="s">
        <v>99</v>
      </c>
      <c r="B100" s="29">
        <v>0</v>
      </c>
      <c r="C100" s="42">
        <v>0</v>
      </c>
      <c r="D100" s="43">
        <v>0</v>
      </c>
    </row>
    <row r="101" spans="1:4" s="6" customFormat="1" ht="12" customHeight="1">
      <c r="A101" s="17" t="s">
        <v>98</v>
      </c>
      <c r="B101" s="30">
        <v>0</v>
      </c>
      <c r="C101" s="44">
        <v>0</v>
      </c>
      <c r="D101" s="45">
        <v>1636.4114793921001</v>
      </c>
    </row>
    <row r="102" spans="1:4" s="6" customFormat="1" ht="12" customHeight="1">
      <c r="A102" s="16" t="s">
        <v>108</v>
      </c>
      <c r="B102" s="29">
        <v>0</v>
      </c>
      <c r="C102" s="42">
        <v>0</v>
      </c>
      <c r="D102" s="43">
        <v>0</v>
      </c>
    </row>
    <row r="103" spans="1:4" s="6" customFormat="1" ht="12" customHeight="1">
      <c r="A103" s="17" t="s">
        <v>109</v>
      </c>
      <c r="B103" s="30">
        <v>0</v>
      </c>
      <c r="C103" s="44">
        <v>0</v>
      </c>
      <c r="D103" s="45">
        <v>0</v>
      </c>
    </row>
    <row r="104" spans="1:4" s="6" customFormat="1" ht="12" customHeight="1">
      <c r="A104" s="16" t="s">
        <v>110</v>
      </c>
      <c r="B104" s="29">
        <v>0</v>
      </c>
      <c r="C104" s="42">
        <v>0</v>
      </c>
      <c r="D104" s="43">
        <v>0</v>
      </c>
    </row>
    <row r="105" spans="1:4" s="6" customFormat="1" ht="12" customHeight="1">
      <c r="A105" s="15" t="s">
        <v>225</v>
      </c>
      <c r="B105" s="28">
        <f>SUM(B107:B110)</f>
        <v>-9997.4103425117501</v>
      </c>
      <c r="C105" s="40">
        <f>SUM(C107:C110)</f>
        <v>0</v>
      </c>
      <c r="D105" s="41">
        <f>SUM(D107:D110)</f>
        <v>15732.90942734374</v>
      </c>
    </row>
    <row r="106" spans="1:4" s="6" customFormat="1" ht="12" customHeight="1">
      <c r="A106" s="21" t="s">
        <v>223</v>
      </c>
      <c r="B106" s="31">
        <f>B105/B$96</f>
        <v>0.97285044186627845</v>
      </c>
      <c r="C106" s="46">
        <f>C105/C$96</f>
        <v>0</v>
      </c>
      <c r="D106" s="47">
        <f>D105/D$96</f>
        <v>0.23259409130890168</v>
      </c>
    </row>
    <row r="107" spans="1:4" s="6" customFormat="1" ht="12" customHeight="1">
      <c r="A107" s="17" t="s">
        <v>93</v>
      </c>
      <c r="B107" s="30">
        <v>-9997.4103425117501</v>
      </c>
      <c r="C107" s="44">
        <v>0</v>
      </c>
      <c r="D107" s="45">
        <v>11832.6923337795</v>
      </c>
    </row>
    <row r="108" spans="1:4" s="6" customFormat="1" ht="12" customHeight="1">
      <c r="A108" s="16" t="s">
        <v>94</v>
      </c>
      <c r="B108" s="29">
        <v>0</v>
      </c>
      <c r="C108" s="42">
        <v>0</v>
      </c>
      <c r="D108" s="43">
        <v>3900.2170935642398</v>
      </c>
    </row>
    <row r="109" spans="1:4" s="6" customFormat="1" ht="12" customHeight="1">
      <c r="A109" s="17" t="s">
        <v>95</v>
      </c>
      <c r="B109" s="30">
        <v>0</v>
      </c>
      <c r="C109" s="44">
        <v>0</v>
      </c>
      <c r="D109" s="45">
        <v>0</v>
      </c>
    </row>
    <row r="110" spans="1:4" s="6" customFormat="1" ht="12" customHeight="1">
      <c r="A110" s="16" t="s">
        <v>181</v>
      </c>
      <c r="B110" s="29">
        <v>0</v>
      </c>
      <c r="C110" s="42">
        <v>0</v>
      </c>
      <c r="D110" s="43">
        <v>0</v>
      </c>
    </row>
    <row r="111" spans="1:4" s="6" customFormat="1" ht="12" customHeight="1">
      <c r="A111" s="15" t="s">
        <v>224</v>
      </c>
      <c r="B111" s="28">
        <f>SUM(B113:B117)</f>
        <v>-279</v>
      </c>
      <c r="C111" s="40">
        <f>SUM(C113:C117)</f>
        <v>2880.60773611681</v>
      </c>
      <c r="D111" s="41">
        <f>SUM(D113:D117)</f>
        <v>38027.710865637957</v>
      </c>
    </row>
    <row r="112" spans="1:4" s="6" customFormat="1" ht="12" customHeight="1">
      <c r="A112" s="21" t="s">
        <v>223</v>
      </c>
      <c r="B112" s="31">
        <f>B111/B$96</f>
        <v>2.7149558133721535E-2</v>
      </c>
      <c r="C112" s="46">
        <f>C111/C$96</f>
        <v>1</v>
      </c>
      <c r="D112" s="47">
        <f>D111/D$96</f>
        <v>0.56219867623327779</v>
      </c>
    </row>
    <row r="113" spans="1:4" s="6" customFormat="1" ht="12" customHeight="1">
      <c r="A113" s="17" t="s">
        <v>96</v>
      </c>
      <c r="B113" s="30">
        <v>0</v>
      </c>
      <c r="C113" s="44">
        <v>0</v>
      </c>
      <c r="D113" s="45">
        <v>5778.8587655035299</v>
      </c>
    </row>
    <row r="114" spans="1:4" s="6" customFormat="1" ht="12" customHeight="1">
      <c r="A114" s="16" t="s">
        <v>97</v>
      </c>
      <c r="B114" s="29">
        <v>-279</v>
      </c>
      <c r="C114" s="42">
        <v>0</v>
      </c>
      <c r="D114" s="43">
        <v>8048.4713653244298</v>
      </c>
    </row>
    <row r="115" spans="1:4" s="6" customFormat="1" ht="12" customHeight="1">
      <c r="A115" s="17" t="s">
        <v>180</v>
      </c>
      <c r="B115" s="30">
        <v>0</v>
      </c>
      <c r="C115" s="44">
        <v>2880.60773611681</v>
      </c>
      <c r="D115" s="45">
        <v>0</v>
      </c>
    </row>
    <row r="116" spans="1:4" s="6" customFormat="1" ht="12" customHeight="1">
      <c r="A116" s="17" t="s">
        <v>100</v>
      </c>
      <c r="B116" s="30">
        <v>0</v>
      </c>
      <c r="C116" s="44">
        <v>0</v>
      </c>
      <c r="D116" s="45">
        <v>0</v>
      </c>
    </row>
    <row r="117" spans="1:4" s="6" customFormat="1" ht="12" customHeight="1">
      <c r="A117" s="16" t="s">
        <v>102</v>
      </c>
      <c r="B117" s="29">
        <v>0</v>
      </c>
      <c r="C117" s="42">
        <v>0</v>
      </c>
      <c r="D117" s="43">
        <v>24200.380734810002</v>
      </c>
    </row>
    <row r="118" spans="1:4" s="6" customFormat="1" ht="12" customHeight="1">
      <c r="A118" s="15" t="s">
        <v>222</v>
      </c>
      <c r="B118" s="28">
        <f>SUM(B120:B125)</f>
        <v>0</v>
      </c>
      <c r="C118" s="40">
        <f>SUM(C120:C125)</f>
        <v>0</v>
      </c>
      <c r="D118" s="41">
        <f>SUM(D120:D125)</f>
        <v>10355.524767743686</v>
      </c>
    </row>
    <row r="119" spans="1:4" s="6" customFormat="1" ht="12" customHeight="1">
      <c r="A119" s="21" t="s">
        <v>223</v>
      </c>
      <c r="B119" s="31">
        <f>B118/B$96</f>
        <v>0</v>
      </c>
      <c r="C119" s="46">
        <f>C118/C$96</f>
        <v>0</v>
      </c>
      <c r="D119" s="47">
        <f>D118/D$96</f>
        <v>0.15309526089268463</v>
      </c>
    </row>
    <row r="120" spans="1:4" s="6" customFormat="1" ht="12" customHeight="1">
      <c r="A120" s="17" t="s">
        <v>103</v>
      </c>
      <c r="B120" s="30">
        <v>0</v>
      </c>
      <c r="C120" s="44">
        <v>0</v>
      </c>
      <c r="D120" s="45">
        <v>737.76</v>
      </c>
    </row>
    <row r="121" spans="1:4" s="6" customFormat="1" ht="12" customHeight="1">
      <c r="A121" s="16" t="s">
        <v>104</v>
      </c>
      <c r="B121" s="29">
        <v>0</v>
      </c>
      <c r="C121" s="42">
        <v>0</v>
      </c>
      <c r="D121" s="43">
        <v>15.3846166666667</v>
      </c>
    </row>
    <row r="122" spans="1:4" s="6" customFormat="1" ht="12" customHeight="1">
      <c r="A122" s="17" t="s">
        <v>105</v>
      </c>
      <c r="B122" s="30">
        <v>0</v>
      </c>
      <c r="C122" s="44">
        <v>0</v>
      </c>
      <c r="D122" s="45">
        <v>1558.4461569079899</v>
      </c>
    </row>
    <row r="123" spans="1:4" s="6" customFormat="1" ht="12" customHeight="1">
      <c r="A123" s="16" t="s">
        <v>101</v>
      </c>
      <c r="B123" s="29">
        <v>0</v>
      </c>
      <c r="C123" s="42">
        <v>0</v>
      </c>
      <c r="D123" s="43">
        <v>8043.9339941690296</v>
      </c>
    </row>
    <row r="124" spans="1:4" s="6" customFormat="1" ht="12" customHeight="1">
      <c r="A124" s="17" t="s">
        <v>106</v>
      </c>
      <c r="B124" s="30">
        <v>0</v>
      </c>
      <c r="C124" s="44">
        <v>0</v>
      </c>
      <c r="D124" s="45">
        <v>0</v>
      </c>
    </row>
    <row r="125" spans="1:4" s="6" customFormat="1" ht="12" customHeight="1">
      <c r="A125" s="16" t="s">
        <v>107</v>
      </c>
      <c r="B125" s="29">
        <v>0</v>
      </c>
      <c r="C125" s="42">
        <v>0</v>
      </c>
      <c r="D125" s="43">
        <v>0</v>
      </c>
    </row>
    <row r="126" spans="1:4" s="6" customFormat="1" ht="12" customHeight="1">
      <c r="A126" s="22"/>
      <c r="B126" s="32"/>
      <c r="C126" s="48"/>
      <c r="D126" s="49"/>
    </row>
    <row r="127" spans="1:4" ht="12" customHeight="1">
      <c r="A127" s="23"/>
      <c r="B127" s="23"/>
      <c r="C127" s="50"/>
      <c r="D127" s="51"/>
    </row>
    <row r="128" spans="1:4" ht="12" customHeight="1">
      <c r="A128" s="14" t="s">
        <v>227</v>
      </c>
      <c r="B128" s="27">
        <f>B4</f>
        <v>-10276.41034251175</v>
      </c>
      <c r="C128" s="38">
        <f>C4</f>
        <v>263614.80072549469</v>
      </c>
      <c r="D128" s="39">
        <f>D4</f>
        <v>72139.336422469874</v>
      </c>
    </row>
    <row r="129" spans="1:4" ht="12" customHeight="1">
      <c r="A129" s="24" t="s">
        <v>232</v>
      </c>
      <c r="B129" s="28">
        <f t="shared" ref="B129:D130" si="0">B96</f>
        <v>-10276.41034251175</v>
      </c>
      <c r="C129" s="40">
        <f t="shared" si="0"/>
        <v>2880.60773611681</v>
      </c>
      <c r="D129" s="41">
        <f t="shared" si="0"/>
        <v>67641.053729302628</v>
      </c>
    </row>
    <row r="130" spans="1:4" ht="12" customHeight="1">
      <c r="A130" s="17" t="s">
        <v>233</v>
      </c>
      <c r="B130" s="30">
        <f t="shared" si="0"/>
        <v>0</v>
      </c>
      <c r="C130" s="44">
        <f t="shared" si="0"/>
        <v>0</v>
      </c>
      <c r="D130" s="45">
        <f t="shared" si="0"/>
        <v>3524.90866857724</v>
      </c>
    </row>
    <row r="131" spans="1:4" ht="12" customHeight="1">
      <c r="A131" s="16" t="s">
        <v>234</v>
      </c>
      <c r="B131" s="33">
        <f>B105</f>
        <v>-9997.4103425117501</v>
      </c>
      <c r="C131" s="52">
        <f>C105</f>
        <v>0</v>
      </c>
      <c r="D131" s="53">
        <f>D105</f>
        <v>15732.90942734374</v>
      </c>
    </row>
    <row r="132" spans="1:4" ht="12" customHeight="1">
      <c r="A132" s="17" t="s">
        <v>235</v>
      </c>
      <c r="B132" s="30">
        <f>B111</f>
        <v>-279</v>
      </c>
      <c r="C132" s="44">
        <f>C111</f>
        <v>2880.60773611681</v>
      </c>
      <c r="D132" s="45">
        <f>D111</f>
        <v>38027.710865637957</v>
      </c>
    </row>
    <row r="133" spans="1:4" ht="12" customHeight="1">
      <c r="A133" s="16" t="s">
        <v>236</v>
      </c>
      <c r="B133" s="33">
        <f>B118</f>
        <v>0</v>
      </c>
      <c r="C133" s="52">
        <f>C118</f>
        <v>0</v>
      </c>
      <c r="D133" s="53">
        <f>D118</f>
        <v>10355.524767743686</v>
      </c>
    </row>
    <row r="134" spans="1:4" ht="12" customHeight="1">
      <c r="A134" s="25"/>
      <c r="B134" s="23"/>
      <c r="C134" s="50"/>
      <c r="D134" s="51"/>
    </row>
    <row r="135" spans="1:4" ht="12" customHeight="1">
      <c r="A135" s="24" t="s">
        <v>237</v>
      </c>
      <c r="B135" s="34">
        <f>SUM(B136:B139)</f>
        <v>1</v>
      </c>
      <c r="C135" s="54">
        <f>SUM(C136:C139)</f>
        <v>1</v>
      </c>
      <c r="D135" s="55">
        <f>SUM(D136:D139)</f>
        <v>0.99999999999999989</v>
      </c>
    </row>
    <row r="136" spans="1:4" ht="12" customHeight="1">
      <c r="A136" s="17" t="s">
        <v>233</v>
      </c>
      <c r="B136" s="35">
        <f>B98</f>
        <v>0</v>
      </c>
      <c r="C136" s="56">
        <f>C98</f>
        <v>0</v>
      </c>
      <c r="D136" s="57">
        <f>D98</f>
        <v>5.2111971565135778E-2</v>
      </c>
    </row>
    <row r="137" spans="1:4" ht="12" customHeight="1">
      <c r="A137" s="16" t="s">
        <v>234</v>
      </c>
      <c r="B137" s="36">
        <f>B106</f>
        <v>0.97285044186627845</v>
      </c>
      <c r="C137" s="58">
        <f>C106</f>
        <v>0</v>
      </c>
      <c r="D137" s="59">
        <f>D106</f>
        <v>0.23259409130890168</v>
      </c>
    </row>
    <row r="138" spans="1:4" ht="12" customHeight="1">
      <c r="A138" s="17" t="s">
        <v>235</v>
      </c>
      <c r="B138" s="35">
        <f>B112</f>
        <v>2.7149558133721535E-2</v>
      </c>
      <c r="C138" s="56">
        <f>C112</f>
        <v>1</v>
      </c>
      <c r="D138" s="57">
        <f>D112</f>
        <v>0.56219867623327779</v>
      </c>
    </row>
    <row r="139" spans="1:4" ht="12" customHeight="1" thickBot="1">
      <c r="A139" s="26" t="s">
        <v>236</v>
      </c>
      <c r="B139" s="37">
        <f>B119</f>
        <v>0</v>
      </c>
      <c r="C139" s="60">
        <f>C119</f>
        <v>0</v>
      </c>
      <c r="D139" s="61">
        <f>D119</f>
        <v>0.15309526089268463</v>
      </c>
    </row>
    <row r="140" spans="1:4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showGridLines="0" zoomScaleNormal="100" workbookViewId="0">
      <pane xSplit="1" ySplit="4" topLeftCell="B117" activePane="bottomRight" state="frozen"/>
      <selection activeCell="F121" sqref="F121"/>
      <selection pane="topRight" activeCell="F121" sqref="F121"/>
      <selection pane="bottomLeft" activeCell="F121" sqref="F121"/>
      <selection pane="bottomRight" activeCell="F121" sqref="F121"/>
    </sheetView>
  </sheetViews>
  <sheetFormatPr defaultColWidth="11.5703125" defaultRowHeight="12"/>
  <cols>
    <col min="1" max="1" width="76.42578125" style="4" bestFit="1" customWidth="1"/>
    <col min="2" max="3" width="13" style="4" customWidth="1"/>
    <col min="4" max="4" width="13" style="5" customWidth="1"/>
    <col min="5" max="16384" width="11.5703125" style="4"/>
  </cols>
  <sheetData>
    <row r="1" spans="1:4">
      <c r="A1" s="1" t="s">
        <v>112</v>
      </c>
      <c r="B1" s="3"/>
      <c r="C1" s="2"/>
      <c r="D1" s="3"/>
    </row>
    <row r="2" spans="1:4" ht="12.75" thickBot="1">
      <c r="B2" s="12" t="s">
        <v>0</v>
      </c>
    </row>
    <row r="3" spans="1:4" ht="52.5" customHeight="1" thickTop="1">
      <c r="A3" s="13" t="s">
        <v>3</v>
      </c>
      <c r="B3" s="62" t="s">
        <v>4</v>
      </c>
      <c r="C3" s="63" t="s">
        <v>1</v>
      </c>
      <c r="D3" s="64" t="s">
        <v>2</v>
      </c>
    </row>
    <row r="4" spans="1:4" s="6" customFormat="1" ht="12" customHeight="1">
      <c r="A4" s="14" t="s">
        <v>227</v>
      </c>
      <c r="B4" s="27">
        <v>-26194.3143049026</v>
      </c>
      <c r="C4" s="38">
        <v>349283.96831149579</v>
      </c>
      <c r="D4" s="39">
        <v>103686.31576272791</v>
      </c>
    </row>
    <row r="5" spans="1:4" ht="12" customHeight="1">
      <c r="A5" s="15" t="s">
        <v>228</v>
      </c>
      <c r="B5" s="28">
        <f>SUM(B6:B23)</f>
        <v>0</v>
      </c>
      <c r="C5" s="40">
        <f>SUM(C6:C23)</f>
        <v>8254.767597169408</v>
      </c>
      <c r="D5" s="41">
        <f>SUM(D6:D23)</f>
        <v>0</v>
      </c>
    </row>
    <row r="6" spans="1:4" ht="12" customHeight="1">
      <c r="A6" s="16" t="s">
        <v>5</v>
      </c>
      <c r="B6" s="29">
        <v>0</v>
      </c>
      <c r="C6" s="42">
        <v>32</v>
      </c>
      <c r="D6" s="43">
        <v>0</v>
      </c>
    </row>
    <row r="7" spans="1:4" ht="12" customHeight="1">
      <c r="A7" s="17" t="s">
        <v>6</v>
      </c>
      <c r="B7" s="30">
        <v>0</v>
      </c>
      <c r="C7" s="44">
        <v>283</v>
      </c>
      <c r="D7" s="45">
        <v>0</v>
      </c>
    </row>
    <row r="8" spans="1:4" ht="12" customHeight="1">
      <c r="A8" s="16" t="s">
        <v>7</v>
      </c>
      <c r="B8" s="29">
        <v>0</v>
      </c>
      <c r="C8" s="42">
        <v>4088</v>
      </c>
      <c r="D8" s="43">
        <v>0</v>
      </c>
    </row>
    <row r="9" spans="1:4" ht="12" customHeight="1">
      <c r="A9" s="17" t="s">
        <v>8</v>
      </c>
      <c r="B9" s="30">
        <v>0</v>
      </c>
      <c r="C9" s="44">
        <v>0</v>
      </c>
      <c r="D9" s="45">
        <v>0</v>
      </c>
    </row>
    <row r="10" spans="1:4" ht="12" customHeight="1">
      <c r="A10" s="16" t="s">
        <v>9</v>
      </c>
      <c r="B10" s="29">
        <v>0</v>
      </c>
      <c r="C10" s="42">
        <v>103.07407418918901</v>
      </c>
      <c r="D10" s="43">
        <v>0</v>
      </c>
    </row>
    <row r="11" spans="1:4" ht="12" customHeight="1">
      <c r="A11" s="17" t="s">
        <v>10</v>
      </c>
      <c r="B11" s="30">
        <v>0</v>
      </c>
      <c r="C11" s="44">
        <v>1932.09941990466</v>
      </c>
      <c r="D11" s="45">
        <v>0</v>
      </c>
    </row>
    <row r="12" spans="1:4" ht="12" customHeight="1">
      <c r="A12" s="16" t="s">
        <v>11</v>
      </c>
      <c r="B12" s="29">
        <v>0</v>
      </c>
      <c r="C12" s="42">
        <v>0</v>
      </c>
      <c r="D12" s="43">
        <v>0</v>
      </c>
    </row>
    <row r="13" spans="1:4" ht="12" customHeight="1">
      <c r="A13" s="17" t="s">
        <v>12</v>
      </c>
      <c r="B13" s="30">
        <v>0</v>
      </c>
      <c r="C13" s="44">
        <v>24</v>
      </c>
      <c r="D13" s="45">
        <v>0</v>
      </c>
    </row>
    <row r="14" spans="1:4" ht="12" customHeight="1">
      <c r="A14" s="16" t="s">
        <v>13</v>
      </c>
      <c r="B14" s="29">
        <v>0</v>
      </c>
      <c r="C14" s="42">
        <v>0</v>
      </c>
      <c r="D14" s="43">
        <v>0</v>
      </c>
    </row>
    <row r="15" spans="1:4" ht="12" customHeight="1">
      <c r="A15" s="17" t="s">
        <v>14</v>
      </c>
      <c r="B15" s="30">
        <v>0</v>
      </c>
      <c r="C15" s="44">
        <v>0</v>
      </c>
      <c r="D15" s="45">
        <v>0</v>
      </c>
    </row>
    <row r="16" spans="1:4" ht="12" customHeight="1">
      <c r="A16" s="16" t="s">
        <v>15</v>
      </c>
      <c r="B16" s="29">
        <v>0</v>
      </c>
      <c r="C16" s="42">
        <v>0</v>
      </c>
      <c r="D16" s="43">
        <v>0</v>
      </c>
    </row>
    <row r="17" spans="1:4" ht="12" customHeight="1">
      <c r="A17" s="17" t="s">
        <v>16</v>
      </c>
      <c r="B17" s="30">
        <v>0</v>
      </c>
      <c r="C17" s="44">
        <v>1344.37643858512</v>
      </c>
      <c r="D17" s="45">
        <v>0</v>
      </c>
    </row>
    <row r="18" spans="1:4" ht="12" customHeight="1">
      <c r="A18" s="16" t="s">
        <v>17</v>
      </c>
      <c r="B18" s="29">
        <v>0</v>
      </c>
      <c r="C18" s="42">
        <v>97.935483661971801</v>
      </c>
      <c r="D18" s="43">
        <v>0</v>
      </c>
    </row>
    <row r="19" spans="1:4" ht="12" customHeight="1">
      <c r="A19" s="17" t="s">
        <v>18</v>
      </c>
      <c r="B19" s="30">
        <v>0</v>
      </c>
      <c r="C19" s="44">
        <v>0</v>
      </c>
      <c r="D19" s="45">
        <v>0</v>
      </c>
    </row>
    <row r="20" spans="1:4" ht="12" customHeight="1">
      <c r="A20" s="16" t="s">
        <v>19</v>
      </c>
      <c r="B20" s="29">
        <v>0</v>
      </c>
      <c r="C20" s="42">
        <v>2</v>
      </c>
      <c r="D20" s="43">
        <v>0</v>
      </c>
    </row>
    <row r="21" spans="1:4" ht="12" customHeight="1">
      <c r="A21" s="17" t="s">
        <v>20</v>
      </c>
      <c r="B21" s="30">
        <v>0</v>
      </c>
      <c r="C21" s="44">
        <v>126.75</v>
      </c>
      <c r="D21" s="45">
        <v>0</v>
      </c>
    </row>
    <row r="22" spans="1:4" ht="12" customHeight="1">
      <c r="A22" s="16" t="s">
        <v>21</v>
      </c>
      <c r="B22" s="29">
        <v>0</v>
      </c>
      <c r="C22" s="42">
        <v>3.1578949999999999</v>
      </c>
      <c r="D22" s="43">
        <v>0</v>
      </c>
    </row>
    <row r="23" spans="1:4" ht="12" customHeight="1">
      <c r="A23" s="17" t="s">
        <v>22</v>
      </c>
      <c r="B23" s="30">
        <v>0</v>
      </c>
      <c r="C23" s="44">
        <v>218.37428582846701</v>
      </c>
      <c r="D23" s="45">
        <v>0</v>
      </c>
    </row>
    <row r="24" spans="1:4" ht="12" customHeight="1">
      <c r="A24" s="15" t="s">
        <v>229</v>
      </c>
      <c r="B24" s="28">
        <f>SUM(B25:B29)</f>
        <v>0</v>
      </c>
      <c r="C24" s="40">
        <f>SUM(C25:C29)</f>
        <v>47664.140159867231</v>
      </c>
      <c r="D24" s="41">
        <f>SUM(D25:D29)</f>
        <v>0</v>
      </c>
    </row>
    <row r="25" spans="1:4" ht="12" customHeight="1">
      <c r="A25" s="16" t="s">
        <v>23</v>
      </c>
      <c r="B25" s="29">
        <v>0</v>
      </c>
      <c r="C25" s="42">
        <v>37098.382035678798</v>
      </c>
      <c r="D25" s="43">
        <v>0</v>
      </c>
    </row>
    <row r="26" spans="1:4" ht="12" customHeight="1">
      <c r="A26" s="17" t="s">
        <v>24</v>
      </c>
      <c r="B26" s="30">
        <v>0</v>
      </c>
      <c r="C26" s="44">
        <v>20</v>
      </c>
      <c r="D26" s="45">
        <v>0</v>
      </c>
    </row>
    <row r="27" spans="1:4" ht="12" customHeight="1">
      <c r="A27" s="16" t="s">
        <v>25</v>
      </c>
      <c r="B27" s="29">
        <v>0</v>
      </c>
      <c r="C27" s="42">
        <v>6119.4021572993797</v>
      </c>
      <c r="D27" s="43">
        <v>0</v>
      </c>
    </row>
    <row r="28" spans="1:4" ht="12" customHeight="1">
      <c r="A28" s="17" t="s">
        <v>26</v>
      </c>
      <c r="B28" s="30">
        <v>0</v>
      </c>
      <c r="C28" s="44">
        <v>2808.4800535281302</v>
      </c>
      <c r="D28" s="45">
        <v>0</v>
      </c>
    </row>
    <row r="29" spans="1:4" ht="12" customHeight="1">
      <c r="A29" s="16" t="s">
        <v>27</v>
      </c>
      <c r="B29" s="29">
        <v>0</v>
      </c>
      <c r="C29" s="42">
        <v>1617.8759133609201</v>
      </c>
      <c r="D29" s="43">
        <v>0</v>
      </c>
    </row>
    <row r="30" spans="1:4" ht="12" customHeight="1">
      <c r="A30" s="15" t="s">
        <v>230</v>
      </c>
      <c r="B30" s="28">
        <f>SUM(B31:B93)</f>
        <v>0</v>
      </c>
      <c r="C30" s="40">
        <f>SUM(C31:C93)</f>
        <v>290577.24690197897</v>
      </c>
      <c r="D30" s="41">
        <f>SUM(D31:D93)</f>
        <v>5331.4872031581599</v>
      </c>
    </row>
    <row r="31" spans="1:4" ht="12" customHeight="1">
      <c r="A31" s="16" t="s">
        <v>28</v>
      </c>
      <c r="B31" s="29">
        <v>0</v>
      </c>
      <c r="C31" s="42">
        <v>613.19581424024898</v>
      </c>
      <c r="D31" s="43">
        <v>0</v>
      </c>
    </row>
    <row r="32" spans="1:4" ht="12" customHeight="1">
      <c r="A32" s="17" t="s">
        <v>29</v>
      </c>
      <c r="B32" s="30">
        <v>0</v>
      </c>
      <c r="C32" s="44">
        <v>0</v>
      </c>
      <c r="D32" s="45">
        <v>0</v>
      </c>
    </row>
    <row r="33" spans="1:4" ht="12" customHeight="1">
      <c r="A33" s="16" t="s">
        <v>30</v>
      </c>
      <c r="B33" s="29">
        <v>0</v>
      </c>
      <c r="C33" s="42">
        <v>3</v>
      </c>
      <c r="D33" s="43">
        <v>0</v>
      </c>
    </row>
    <row r="34" spans="1:4" ht="12" customHeight="1">
      <c r="A34" s="17" t="s">
        <v>31</v>
      </c>
      <c r="B34" s="30">
        <v>0</v>
      </c>
      <c r="C34" s="44">
        <v>1093.5211638680601</v>
      </c>
      <c r="D34" s="45">
        <v>0</v>
      </c>
    </row>
    <row r="35" spans="1:4" ht="12" customHeight="1">
      <c r="A35" s="16" t="s">
        <v>32</v>
      </c>
      <c r="B35" s="29">
        <v>0</v>
      </c>
      <c r="C35" s="42">
        <v>1027.8345165588501</v>
      </c>
      <c r="D35" s="43">
        <v>0</v>
      </c>
    </row>
    <row r="36" spans="1:4" ht="12" customHeight="1">
      <c r="A36" s="17" t="s">
        <v>33</v>
      </c>
      <c r="B36" s="30">
        <v>0</v>
      </c>
      <c r="C36" s="44">
        <v>116</v>
      </c>
      <c r="D36" s="45">
        <v>0</v>
      </c>
    </row>
    <row r="37" spans="1:4" ht="12" customHeight="1">
      <c r="A37" s="16" t="s">
        <v>34</v>
      </c>
      <c r="B37" s="29">
        <v>0</v>
      </c>
      <c r="C37" s="42">
        <v>1309.9876448848199</v>
      </c>
      <c r="D37" s="43">
        <v>0</v>
      </c>
    </row>
    <row r="38" spans="1:4" ht="12" customHeight="1">
      <c r="A38" s="17" t="s">
        <v>35</v>
      </c>
      <c r="B38" s="30">
        <v>0</v>
      </c>
      <c r="C38" s="44">
        <v>0</v>
      </c>
      <c r="D38" s="45">
        <v>0</v>
      </c>
    </row>
    <row r="39" spans="1:4" ht="12" customHeight="1">
      <c r="A39" s="16" t="s">
        <v>36</v>
      </c>
      <c r="B39" s="29">
        <v>0</v>
      </c>
      <c r="C39" s="42">
        <v>4</v>
      </c>
      <c r="D39" s="43">
        <v>0</v>
      </c>
    </row>
    <row r="40" spans="1:4" ht="12" customHeight="1">
      <c r="A40" s="17" t="s">
        <v>37</v>
      </c>
      <c r="B40" s="30">
        <v>0</v>
      </c>
      <c r="C40" s="44">
        <v>467</v>
      </c>
      <c r="D40" s="45">
        <v>0</v>
      </c>
    </row>
    <row r="41" spans="1:4" ht="12" customHeight="1">
      <c r="A41" s="16" t="s">
        <v>38</v>
      </c>
      <c r="B41" s="29">
        <v>0</v>
      </c>
      <c r="C41" s="42">
        <v>393</v>
      </c>
      <c r="D41" s="43">
        <v>0</v>
      </c>
    </row>
    <row r="42" spans="1:4" ht="12" customHeight="1">
      <c r="A42" s="17" t="s">
        <v>39</v>
      </c>
      <c r="B42" s="30">
        <v>0</v>
      </c>
      <c r="C42" s="44">
        <v>609.31034545610305</v>
      </c>
      <c r="D42" s="45">
        <v>0</v>
      </c>
    </row>
    <row r="43" spans="1:4" ht="12" customHeight="1">
      <c r="A43" s="16" t="s">
        <v>40</v>
      </c>
      <c r="B43" s="29">
        <v>0</v>
      </c>
      <c r="C43" s="42">
        <v>16.153846545454499</v>
      </c>
      <c r="D43" s="43">
        <v>0</v>
      </c>
    </row>
    <row r="44" spans="1:4" ht="12" customHeight="1">
      <c r="A44" s="17" t="s">
        <v>41</v>
      </c>
      <c r="B44" s="30">
        <v>0</v>
      </c>
      <c r="C44" s="44">
        <v>388.36404468947399</v>
      </c>
      <c r="D44" s="45">
        <v>0</v>
      </c>
    </row>
    <row r="45" spans="1:4" ht="12" customHeight="1">
      <c r="A45" s="16" t="s">
        <v>42</v>
      </c>
      <c r="B45" s="29">
        <v>0</v>
      </c>
      <c r="C45" s="42">
        <v>13</v>
      </c>
      <c r="D45" s="43">
        <v>0</v>
      </c>
    </row>
    <row r="46" spans="1:4" ht="12" customHeight="1">
      <c r="A46" s="17" t="s">
        <v>43</v>
      </c>
      <c r="B46" s="30">
        <v>0</v>
      </c>
      <c r="C46" s="44">
        <v>14.358974545454499</v>
      </c>
      <c r="D46" s="45">
        <v>0</v>
      </c>
    </row>
    <row r="47" spans="1:4" ht="12" customHeight="1">
      <c r="A47" s="16" t="s">
        <v>44</v>
      </c>
      <c r="B47" s="29">
        <v>0</v>
      </c>
      <c r="C47" s="42">
        <v>920.14440467502402</v>
      </c>
      <c r="D47" s="43">
        <v>0</v>
      </c>
    </row>
    <row r="48" spans="1:4" ht="12" customHeight="1">
      <c r="A48" s="17" t="s">
        <v>45</v>
      </c>
      <c r="B48" s="30">
        <v>0</v>
      </c>
      <c r="C48" s="44">
        <v>4475.0143117003199</v>
      </c>
      <c r="D48" s="45">
        <v>0</v>
      </c>
    </row>
    <row r="49" spans="1:4" ht="12" customHeight="1">
      <c r="A49" s="16" t="s">
        <v>46</v>
      </c>
      <c r="B49" s="29">
        <v>0</v>
      </c>
      <c r="C49" s="42">
        <v>2119.9906453807998</v>
      </c>
      <c r="D49" s="43">
        <v>0</v>
      </c>
    </row>
    <row r="50" spans="1:4" ht="12" customHeight="1">
      <c r="A50" s="17" t="s">
        <v>47</v>
      </c>
      <c r="B50" s="30">
        <v>0</v>
      </c>
      <c r="C50" s="44">
        <v>1239.35941282815</v>
      </c>
      <c r="D50" s="45">
        <v>0</v>
      </c>
    </row>
    <row r="51" spans="1:4" ht="12" customHeight="1">
      <c r="A51" s="16" t="s">
        <v>48</v>
      </c>
      <c r="B51" s="29">
        <v>0</v>
      </c>
      <c r="C51" s="42">
        <v>3805.7792325535502</v>
      </c>
      <c r="D51" s="43">
        <v>0</v>
      </c>
    </row>
    <row r="52" spans="1:4" ht="12" customHeight="1">
      <c r="A52" s="17" t="s">
        <v>49</v>
      </c>
      <c r="B52" s="30">
        <v>0</v>
      </c>
      <c r="C52" s="44">
        <v>3003.3297851443099</v>
      </c>
      <c r="D52" s="45">
        <v>0</v>
      </c>
    </row>
    <row r="53" spans="1:4" ht="12" customHeight="1">
      <c r="A53" s="18" t="s">
        <v>50</v>
      </c>
      <c r="B53" s="29">
        <v>0</v>
      </c>
      <c r="C53" s="42">
        <v>838.38852121757895</v>
      </c>
      <c r="D53" s="43">
        <v>0</v>
      </c>
    </row>
    <row r="54" spans="1:4" ht="12" customHeight="1">
      <c r="A54" s="17" t="s">
        <v>51</v>
      </c>
      <c r="B54" s="30">
        <v>0</v>
      </c>
      <c r="C54" s="44">
        <v>730.06349180523296</v>
      </c>
      <c r="D54" s="45">
        <v>0</v>
      </c>
    </row>
    <row r="55" spans="1:4" ht="12" customHeight="1">
      <c r="A55" s="16" t="s">
        <v>52</v>
      </c>
      <c r="B55" s="29">
        <v>0</v>
      </c>
      <c r="C55" s="42">
        <v>335</v>
      </c>
      <c r="D55" s="43">
        <v>0</v>
      </c>
    </row>
    <row r="56" spans="1:4" ht="12" customHeight="1">
      <c r="A56" s="17" t="s">
        <v>53</v>
      </c>
      <c r="B56" s="30">
        <v>0</v>
      </c>
      <c r="C56" s="44">
        <v>534</v>
      </c>
      <c r="D56" s="45">
        <v>0</v>
      </c>
    </row>
    <row r="57" spans="1:4" ht="12" customHeight="1">
      <c r="A57" s="16" t="s">
        <v>54</v>
      </c>
      <c r="B57" s="29">
        <v>0</v>
      </c>
      <c r="C57" s="42">
        <v>2937.7895264357899</v>
      </c>
      <c r="D57" s="43">
        <v>0</v>
      </c>
    </row>
    <row r="58" spans="1:4" ht="12" customHeight="1">
      <c r="A58" s="17" t="s">
        <v>55</v>
      </c>
      <c r="B58" s="30">
        <v>0</v>
      </c>
      <c r="C58" s="44">
        <v>240.65250913924001</v>
      </c>
      <c r="D58" s="45">
        <v>0</v>
      </c>
    </row>
    <row r="59" spans="1:4" ht="12" customHeight="1">
      <c r="A59" s="16" t="s">
        <v>56</v>
      </c>
      <c r="B59" s="29">
        <v>0</v>
      </c>
      <c r="C59" s="42">
        <v>1790</v>
      </c>
      <c r="D59" s="43">
        <v>0</v>
      </c>
    </row>
    <row r="60" spans="1:4" ht="12" customHeight="1">
      <c r="A60" s="17" t="s">
        <v>57</v>
      </c>
      <c r="B60" s="30">
        <v>0</v>
      </c>
      <c r="C60" s="44">
        <v>0</v>
      </c>
      <c r="D60" s="45">
        <v>0</v>
      </c>
    </row>
    <row r="61" spans="1:4" ht="12" customHeight="1">
      <c r="A61" s="16" t="s">
        <v>58</v>
      </c>
      <c r="B61" s="29">
        <v>0</v>
      </c>
      <c r="C61" s="42">
        <v>0</v>
      </c>
      <c r="D61" s="43">
        <v>0</v>
      </c>
    </row>
    <row r="62" spans="1:4" ht="12" customHeight="1">
      <c r="A62" s="17" t="s">
        <v>59</v>
      </c>
      <c r="B62" s="30">
        <v>0</v>
      </c>
      <c r="C62" s="44">
        <v>459.98327755774602</v>
      </c>
      <c r="D62" s="45">
        <v>0</v>
      </c>
    </row>
    <row r="63" spans="1:4" ht="12" customHeight="1">
      <c r="A63" s="16" t="s">
        <v>60</v>
      </c>
      <c r="B63" s="29">
        <v>0</v>
      </c>
      <c r="C63" s="42">
        <v>9362.1982892384603</v>
      </c>
      <c r="D63" s="43">
        <v>0</v>
      </c>
    </row>
    <row r="64" spans="1:4" ht="12" customHeight="1">
      <c r="A64" s="17" t="s">
        <v>61</v>
      </c>
      <c r="B64" s="30">
        <v>0</v>
      </c>
      <c r="C64" s="44">
        <v>12668.3124530365</v>
      </c>
      <c r="D64" s="45">
        <v>0</v>
      </c>
    </row>
    <row r="65" spans="1:4" ht="12" customHeight="1">
      <c r="A65" s="16" t="s">
        <v>62</v>
      </c>
      <c r="B65" s="29">
        <v>0</v>
      </c>
      <c r="C65" s="42">
        <v>3.1898735999999999</v>
      </c>
      <c r="D65" s="43">
        <v>0</v>
      </c>
    </row>
    <row r="66" spans="1:4" ht="12" customHeight="1">
      <c r="A66" s="17" t="s">
        <v>63</v>
      </c>
      <c r="B66" s="30">
        <v>0</v>
      </c>
      <c r="C66" s="44">
        <v>23908.671930217901</v>
      </c>
      <c r="D66" s="45">
        <v>0</v>
      </c>
    </row>
    <row r="67" spans="1:4" ht="12" customHeight="1">
      <c r="A67" s="16" t="s">
        <v>64</v>
      </c>
      <c r="B67" s="29">
        <v>0</v>
      </c>
      <c r="C67" s="42">
        <v>13562.1139381788</v>
      </c>
      <c r="D67" s="43">
        <v>0</v>
      </c>
    </row>
    <row r="68" spans="1:4" ht="12" customHeight="1">
      <c r="A68" s="17" t="s">
        <v>65</v>
      </c>
      <c r="B68" s="30">
        <v>0</v>
      </c>
      <c r="C68" s="44">
        <v>9785.2023631008306</v>
      </c>
      <c r="D68" s="45">
        <v>0</v>
      </c>
    </row>
    <row r="69" spans="1:4" ht="12" customHeight="1">
      <c r="A69" s="16" t="s">
        <v>66</v>
      </c>
      <c r="B69" s="29">
        <v>0</v>
      </c>
      <c r="C69" s="42">
        <v>10794.8490317288</v>
      </c>
      <c r="D69" s="43">
        <v>0</v>
      </c>
    </row>
    <row r="70" spans="1:4" ht="12" customHeight="1">
      <c r="A70" s="17" t="s">
        <v>67</v>
      </c>
      <c r="B70" s="30">
        <v>0</v>
      </c>
      <c r="C70" s="44">
        <v>4229.0444693609097</v>
      </c>
      <c r="D70" s="45">
        <v>0</v>
      </c>
    </row>
    <row r="71" spans="1:4" ht="12" customHeight="1">
      <c r="A71" s="16" t="s">
        <v>68</v>
      </c>
      <c r="B71" s="29">
        <v>0</v>
      </c>
      <c r="C71" s="42">
        <v>4968.6575461709199</v>
      </c>
      <c r="D71" s="43">
        <v>0</v>
      </c>
    </row>
    <row r="72" spans="1:4" ht="12" customHeight="1">
      <c r="A72" s="17" t="s">
        <v>69</v>
      </c>
      <c r="B72" s="30">
        <v>0</v>
      </c>
      <c r="C72" s="44">
        <v>698</v>
      </c>
      <c r="D72" s="45">
        <v>0</v>
      </c>
    </row>
    <row r="73" spans="1:4" ht="12" customHeight="1">
      <c r="A73" s="16" t="s">
        <v>70</v>
      </c>
      <c r="B73" s="29">
        <v>0</v>
      </c>
      <c r="C73" s="42">
        <v>3930.7529912253199</v>
      </c>
      <c r="D73" s="43">
        <v>0</v>
      </c>
    </row>
    <row r="74" spans="1:4" ht="12" customHeight="1">
      <c r="A74" s="17" t="s">
        <v>71</v>
      </c>
      <c r="B74" s="30">
        <v>0</v>
      </c>
      <c r="C74" s="44">
        <v>3993.8747941388201</v>
      </c>
      <c r="D74" s="45">
        <v>0</v>
      </c>
    </row>
    <row r="75" spans="1:4" ht="12" customHeight="1">
      <c r="A75" s="16" t="s">
        <v>72</v>
      </c>
      <c r="B75" s="29">
        <v>0</v>
      </c>
      <c r="C75" s="42">
        <v>3690.8269189029502</v>
      </c>
      <c r="D75" s="43">
        <v>0</v>
      </c>
    </row>
    <row r="76" spans="1:4" ht="12" customHeight="1">
      <c r="A76" s="17" t="s">
        <v>73</v>
      </c>
      <c r="B76" s="30">
        <v>0</v>
      </c>
      <c r="C76" s="44">
        <v>98</v>
      </c>
      <c r="D76" s="45">
        <v>0</v>
      </c>
    </row>
    <row r="77" spans="1:4" ht="12" customHeight="1">
      <c r="A77" s="16" t="s">
        <v>74</v>
      </c>
      <c r="B77" s="29">
        <v>0</v>
      </c>
      <c r="C77" s="42">
        <v>2715.2450467456802</v>
      </c>
      <c r="D77" s="43">
        <v>0</v>
      </c>
    </row>
    <row r="78" spans="1:4" ht="12" customHeight="1">
      <c r="A78" s="17" t="s">
        <v>75</v>
      </c>
      <c r="B78" s="30">
        <v>0</v>
      </c>
      <c r="C78" s="44">
        <v>706.54605133720895</v>
      </c>
      <c r="D78" s="45">
        <v>0</v>
      </c>
    </row>
    <row r="79" spans="1:4" ht="12" customHeight="1">
      <c r="A79" s="16" t="s">
        <v>76</v>
      </c>
      <c r="B79" s="29">
        <v>0</v>
      </c>
      <c r="C79" s="42">
        <v>7934.5467917494298</v>
      </c>
      <c r="D79" s="43">
        <v>0</v>
      </c>
    </row>
    <row r="80" spans="1:4" ht="12" customHeight="1">
      <c r="A80" s="17" t="s">
        <v>77</v>
      </c>
      <c r="B80" s="30">
        <v>0</v>
      </c>
      <c r="C80" s="44">
        <v>8270.8367265550496</v>
      </c>
      <c r="D80" s="45">
        <v>0</v>
      </c>
    </row>
    <row r="81" spans="1:4" ht="12" customHeight="1">
      <c r="A81" s="16" t="s">
        <v>78</v>
      </c>
      <c r="B81" s="29">
        <v>0</v>
      </c>
      <c r="C81" s="42">
        <v>92.660869527272695</v>
      </c>
      <c r="D81" s="43">
        <v>0</v>
      </c>
    </row>
    <row r="82" spans="1:4" ht="12" customHeight="1">
      <c r="A82" s="17" t="s">
        <v>79</v>
      </c>
      <c r="B82" s="30">
        <v>0</v>
      </c>
      <c r="C82" s="44">
        <v>6357.9665573686898</v>
      </c>
      <c r="D82" s="45">
        <v>0</v>
      </c>
    </row>
    <row r="83" spans="1:4" ht="12" customHeight="1">
      <c r="A83" s="16" t="s">
        <v>80</v>
      </c>
      <c r="B83" s="29">
        <v>0</v>
      </c>
      <c r="C83" s="42">
        <v>33558.671440277401</v>
      </c>
      <c r="D83" s="43">
        <v>5331.4872031581599</v>
      </c>
    </row>
    <row r="84" spans="1:4" ht="12" customHeight="1">
      <c r="A84" s="17" t="s">
        <v>81</v>
      </c>
      <c r="B84" s="30">
        <v>0</v>
      </c>
      <c r="C84" s="44">
        <v>1087.4341314291</v>
      </c>
      <c r="D84" s="45">
        <v>0</v>
      </c>
    </row>
    <row r="85" spans="1:4" ht="12" customHeight="1">
      <c r="A85" s="16" t="s">
        <v>82</v>
      </c>
      <c r="B85" s="29">
        <v>0</v>
      </c>
      <c r="C85" s="42">
        <v>8869.0975680148094</v>
      </c>
      <c r="D85" s="43">
        <v>0</v>
      </c>
    </row>
    <row r="86" spans="1:4" ht="12" customHeight="1">
      <c r="A86" s="17" t="s">
        <v>83</v>
      </c>
      <c r="B86" s="30">
        <v>0</v>
      </c>
      <c r="C86" s="44">
        <v>10930.526939392001</v>
      </c>
      <c r="D86" s="45">
        <v>0</v>
      </c>
    </row>
    <row r="87" spans="1:4" ht="12" customHeight="1">
      <c r="A87" s="16" t="s">
        <v>84</v>
      </c>
      <c r="B87" s="29">
        <v>0</v>
      </c>
      <c r="C87" s="42">
        <v>22908.876371944501</v>
      </c>
      <c r="D87" s="43">
        <v>0</v>
      </c>
    </row>
    <row r="88" spans="1:4" ht="12" customHeight="1">
      <c r="A88" s="17" t="s">
        <v>85</v>
      </c>
      <c r="B88" s="30">
        <v>0</v>
      </c>
      <c r="C88" s="44">
        <v>12624.2853621911</v>
      </c>
      <c r="D88" s="45">
        <v>0</v>
      </c>
    </row>
    <row r="89" spans="1:4" ht="12" customHeight="1">
      <c r="A89" s="18" t="s">
        <v>86</v>
      </c>
      <c r="B89" s="29">
        <v>0</v>
      </c>
      <c r="C89" s="42">
        <v>12438.523550920099</v>
      </c>
      <c r="D89" s="43">
        <v>0</v>
      </c>
    </row>
    <row r="90" spans="1:4" ht="12" customHeight="1">
      <c r="A90" s="17" t="s">
        <v>87</v>
      </c>
      <c r="B90" s="30">
        <v>0</v>
      </c>
      <c r="C90" s="44">
        <v>1716.69335112522</v>
      </c>
      <c r="D90" s="45">
        <v>0</v>
      </c>
    </row>
    <row r="91" spans="1:4" ht="12" customHeight="1">
      <c r="A91" s="16" t="s">
        <v>88</v>
      </c>
      <c r="B91" s="29">
        <v>0</v>
      </c>
      <c r="C91" s="42">
        <v>14124.6441312565</v>
      </c>
      <c r="D91" s="43">
        <v>0</v>
      </c>
    </row>
    <row r="92" spans="1:4" ht="12" customHeight="1">
      <c r="A92" s="17" t="s">
        <v>89</v>
      </c>
      <c r="B92" s="30">
        <v>0</v>
      </c>
      <c r="C92" s="44">
        <v>12156.3295572433</v>
      </c>
      <c r="D92" s="45">
        <v>0</v>
      </c>
    </row>
    <row r="93" spans="1:4" ht="12" customHeight="1">
      <c r="A93" s="16" t="s">
        <v>90</v>
      </c>
      <c r="B93" s="29">
        <v>0</v>
      </c>
      <c r="C93" s="42">
        <v>2892.4463867751501</v>
      </c>
      <c r="D93" s="43">
        <v>0</v>
      </c>
    </row>
    <row r="94" spans="1:4" ht="12" customHeight="1">
      <c r="A94" s="15" t="s">
        <v>231</v>
      </c>
      <c r="B94" s="28">
        <f>B95</f>
        <v>0</v>
      </c>
      <c r="C94" s="40">
        <f>C95</f>
        <v>0</v>
      </c>
      <c r="D94" s="41">
        <f>D95</f>
        <v>833.99739938202197</v>
      </c>
    </row>
    <row r="95" spans="1:4" ht="12" customHeight="1">
      <c r="A95" s="19" t="s">
        <v>91</v>
      </c>
      <c r="B95" s="29">
        <v>0</v>
      </c>
      <c r="C95" s="42">
        <v>0</v>
      </c>
      <c r="D95" s="43">
        <v>833.99739938202197</v>
      </c>
    </row>
    <row r="96" spans="1:4" ht="12" customHeight="1">
      <c r="A96" s="14" t="s">
        <v>232</v>
      </c>
      <c r="B96" s="27">
        <f>SUM(B97,B105,B111,B118)</f>
        <v>-26194.3143049026</v>
      </c>
      <c r="C96" s="38">
        <f>SUM(C97,C105,C111,C118)</f>
        <v>2787.8136524802098</v>
      </c>
      <c r="D96" s="39">
        <f>SUM(D97,D105,D111,D118)</f>
        <v>97520.831160187736</v>
      </c>
    </row>
    <row r="97" spans="1:4" ht="12" customHeight="1">
      <c r="A97" s="15" t="s">
        <v>226</v>
      </c>
      <c r="B97" s="28">
        <f>SUM(B99:B104)</f>
        <v>0</v>
      </c>
      <c r="C97" s="40">
        <f>SUM(C99:C104)</f>
        <v>0</v>
      </c>
      <c r="D97" s="41">
        <f>SUM(D99:D104)</f>
        <v>3677.8308485091302</v>
      </c>
    </row>
    <row r="98" spans="1:4" ht="12" customHeight="1">
      <c r="A98" s="20" t="s">
        <v>223</v>
      </c>
      <c r="B98" s="31">
        <f>B97/B$96</f>
        <v>0</v>
      </c>
      <c r="C98" s="46">
        <f>C97/C$96</f>
        <v>0</v>
      </c>
      <c r="D98" s="47">
        <f>D97/D$96</f>
        <v>3.7713284482449955E-2</v>
      </c>
    </row>
    <row r="99" spans="1:4" s="6" customFormat="1" ht="12" customHeight="1">
      <c r="A99" s="17" t="s">
        <v>92</v>
      </c>
      <c r="B99" s="30">
        <v>0</v>
      </c>
      <c r="C99" s="44">
        <v>0</v>
      </c>
      <c r="D99" s="45">
        <v>1806.47889454763</v>
      </c>
    </row>
    <row r="100" spans="1:4" s="6" customFormat="1" ht="12" customHeight="1">
      <c r="A100" s="16" t="s">
        <v>99</v>
      </c>
      <c r="B100" s="29">
        <v>0</v>
      </c>
      <c r="C100" s="42">
        <v>0</v>
      </c>
      <c r="D100" s="43">
        <v>0</v>
      </c>
    </row>
    <row r="101" spans="1:4" s="6" customFormat="1" ht="12" customHeight="1">
      <c r="A101" s="17" t="s">
        <v>98</v>
      </c>
      <c r="B101" s="30">
        <v>0</v>
      </c>
      <c r="C101" s="44">
        <v>0</v>
      </c>
      <c r="D101" s="45">
        <v>1871.3519539614999</v>
      </c>
    </row>
    <row r="102" spans="1:4" s="6" customFormat="1" ht="12" customHeight="1">
      <c r="A102" s="16" t="s">
        <v>108</v>
      </c>
      <c r="B102" s="29">
        <v>0</v>
      </c>
      <c r="C102" s="42">
        <v>0</v>
      </c>
      <c r="D102" s="43">
        <v>0</v>
      </c>
    </row>
    <row r="103" spans="1:4" s="6" customFormat="1" ht="12" customHeight="1">
      <c r="A103" s="17" t="s">
        <v>109</v>
      </c>
      <c r="B103" s="30">
        <v>0</v>
      </c>
      <c r="C103" s="44">
        <v>0</v>
      </c>
      <c r="D103" s="45">
        <v>0</v>
      </c>
    </row>
    <row r="104" spans="1:4" s="6" customFormat="1" ht="12" customHeight="1">
      <c r="A104" s="16" t="s">
        <v>110</v>
      </c>
      <c r="B104" s="29">
        <v>0</v>
      </c>
      <c r="C104" s="42">
        <v>0</v>
      </c>
      <c r="D104" s="43">
        <v>0</v>
      </c>
    </row>
    <row r="105" spans="1:4" s="6" customFormat="1" ht="12" customHeight="1">
      <c r="A105" s="15" t="s">
        <v>225</v>
      </c>
      <c r="B105" s="28">
        <f>SUM(B107:B110)</f>
        <v>-25452.3143049026</v>
      </c>
      <c r="C105" s="40">
        <f>SUM(C107:C110)</f>
        <v>0</v>
      </c>
      <c r="D105" s="41">
        <f>SUM(D107:D110)</f>
        <v>32402.759483394788</v>
      </c>
    </row>
    <row r="106" spans="1:4" s="6" customFormat="1" ht="12" customHeight="1">
      <c r="A106" s="21" t="s">
        <v>223</v>
      </c>
      <c r="B106" s="31">
        <f>B105/B$96</f>
        <v>0.97167324208745842</v>
      </c>
      <c r="C106" s="46">
        <f>C105/C$96</f>
        <v>0</v>
      </c>
      <c r="D106" s="47">
        <f>D105/D$96</f>
        <v>0.33226500531122433</v>
      </c>
    </row>
    <row r="107" spans="1:4" s="6" customFormat="1" ht="12" customHeight="1">
      <c r="A107" s="17" t="s">
        <v>93</v>
      </c>
      <c r="B107" s="30">
        <v>-25452.3143049026</v>
      </c>
      <c r="C107" s="44">
        <v>0</v>
      </c>
      <c r="D107" s="45">
        <v>28165.810775415899</v>
      </c>
    </row>
    <row r="108" spans="1:4" s="6" customFormat="1" ht="12" customHeight="1">
      <c r="A108" s="16" t="s">
        <v>94</v>
      </c>
      <c r="B108" s="29">
        <v>0</v>
      </c>
      <c r="C108" s="42">
        <v>0</v>
      </c>
      <c r="D108" s="43">
        <v>4236.9487079788896</v>
      </c>
    </row>
    <row r="109" spans="1:4" s="6" customFormat="1" ht="12" customHeight="1">
      <c r="A109" s="17" t="s">
        <v>95</v>
      </c>
      <c r="B109" s="30">
        <v>0</v>
      </c>
      <c r="C109" s="44">
        <v>0</v>
      </c>
      <c r="D109" s="45">
        <v>0</v>
      </c>
    </row>
    <row r="110" spans="1:4" s="6" customFormat="1" ht="12" customHeight="1">
      <c r="A110" s="16" t="s">
        <v>181</v>
      </c>
      <c r="B110" s="29">
        <v>0</v>
      </c>
      <c r="C110" s="42">
        <v>0</v>
      </c>
      <c r="D110" s="43">
        <v>0</v>
      </c>
    </row>
    <row r="111" spans="1:4" s="6" customFormat="1" ht="12" customHeight="1">
      <c r="A111" s="15" t="s">
        <v>224</v>
      </c>
      <c r="B111" s="28">
        <f>SUM(B113:B117)</f>
        <v>-742</v>
      </c>
      <c r="C111" s="40">
        <f>SUM(C113:C117)</f>
        <v>2787.8136524802098</v>
      </c>
      <c r="D111" s="41">
        <f>SUM(D113:D117)</f>
        <v>49006.57969936428</v>
      </c>
    </row>
    <row r="112" spans="1:4" s="6" customFormat="1" ht="12" customHeight="1">
      <c r="A112" s="21" t="s">
        <v>223</v>
      </c>
      <c r="B112" s="31">
        <f>B111/B$96</f>
        <v>2.8326757912541547E-2</v>
      </c>
      <c r="C112" s="46">
        <f>C111/C$96</f>
        <v>1</v>
      </c>
      <c r="D112" s="47">
        <f>D111/D$96</f>
        <v>0.50252422089046866</v>
      </c>
    </row>
    <row r="113" spans="1:4" s="6" customFormat="1" ht="12" customHeight="1">
      <c r="A113" s="17" t="s">
        <v>96</v>
      </c>
      <c r="B113" s="30">
        <v>0</v>
      </c>
      <c r="C113" s="44">
        <v>0</v>
      </c>
      <c r="D113" s="45">
        <v>8306.82530651058</v>
      </c>
    </row>
    <row r="114" spans="1:4" s="6" customFormat="1" ht="12" customHeight="1">
      <c r="A114" s="16" t="s">
        <v>97</v>
      </c>
      <c r="B114" s="29">
        <v>-742</v>
      </c>
      <c r="C114" s="42">
        <v>0</v>
      </c>
      <c r="D114" s="43">
        <v>11035.1101164786</v>
      </c>
    </row>
    <row r="115" spans="1:4" s="6" customFormat="1" ht="12" customHeight="1">
      <c r="A115" s="17" t="s">
        <v>180</v>
      </c>
      <c r="B115" s="30">
        <v>0</v>
      </c>
      <c r="C115" s="44">
        <v>2787.8136524802098</v>
      </c>
      <c r="D115" s="45">
        <v>0</v>
      </c>
    </row>
    <row r="116" spans="1:4" s="6" customFormat="1" ht="12" customHeight="1">
      <c r="A116" s="17" t="s">
        <v>100</v>
      </c>
      <c r="B116" s="30">
        <v>0</v>
      </c>
      <c r="C116" s="44">
        <v>0</v>
      </c>
      <c r="D116" s="45">
        <v>0</v>
      </c>
    </row>
    <row r="117" spans="1:4" s="6" customFormat="1" ht="12" customHeight="1">
      <c r="A117" s="16" t="s">
        <v>102</v>
      </c>
      <c r="B117" s="29">
        <v>0</v>
      </c>
      <c r="C117" s="42">
        <v>0</v>
      </c>
      <c r="D117" s="43">
        <v>29664.6442763751</v>
      </c>
    </row>
    <row r="118" spans="1:4" s="6" customFormat="1" ht="12" customHeight="1">
      <c r="A118" s="15" t="s">
        <v>222</v>
      </c>
      <c r="B118" s="28">
        <f>SUM(B120:B125)</f>
        <v>0</v>
      </c>
      <c r="C118" s="40">
        <f>SUM(C120:C125)</f>
        <v>0</v>
      </c>
      <c r="D118" s="41">
        <f>SUM(D120:D125)</f>
        <v>12433.661128919532</v>
      </c>
    </row>
    <row r="119" spans="1:4" s="6" customFormat="1" ht="12" customHeight="1">
      <c r="A119" s="21" t="s">
        <v>223</v>
      </c>
      <c r="B119" s="31">
        <f>B118/B$96</f>
        <v>0</v>
      </c>
      <c r="C119" s="46">
        <f>C118/C$96</f>
        <v>0</v>
      </c>
      <c r="D119" s="47">
        <f>D118/D$96</f>
        <v>0.12749748931585703</v>
      </c>
    </row>
    <row r="120" spans="1:4" s="6" customFormat="1" ht="12" customHeight="1">
      <c r="A120" s="17" t="s">
        <v>103</v>
      </c>
      <c r="B120" s="30">
        <v>0</v>
      </c>
      <c r="C120" s="44">
        <v>0</v>
      </c>
      <c r="D120" s="45">
        <v>261</v>
      </c>
    </row>
    <row r="121" spans="1:4" s="6" customFormat="1" ht="12" customHeight="1">
      <c r="A121" s="16" t="s">
        <v>104</v>
      </c>
      <c r="B121" s="29">
        <v>0</v>
      </c>
      <c r="C121" s="42">
        <v>0</v>
      </c>
      <c r="D121" s="43">
        <v>15.8974372222222</v>
      </c>
    </row>
    <row r="122" spans="1:4" s="6" customFormat="1" ht="12" customHeight="1">
      <c r="A122" s="17" t="s">
        <v>105</v>
      </c>
      <c r="B122" s="30">
        <v>0</v>
      </c>
      <c r="C122" s="44">
        <v>0</v>
      </c>
      <c r="D122" s="45">
        <v>1989.48592432041</v>
      </c>
    </row>
    <row r="123" spans="1:4" s="6" customFormat="1" ht="12" customHeight="1">
      <c r="A123" s="16" t="s">
        <v>101</v>
      </c>
      <c r="B123" s="29">
        <v>0</v>
      </c>
      <c r="C123" s="42">
        <v>0</v>
      </c>
      <c r="D123" s="43">
        <v>10167.2777673769</v>
      </c>
    </row>
    <row r="124" spans="1:4" s="6" customFormat="1" ht="12" customHeight="1">
      <c r="A124" s="17" t="s">
        <v>106</v>
      </c>
      <c r="B124" s="30">
        <v>0</v>
      </c>
      <c r="C124" s="44">
        <v>0</v>
      </c>
      <c r="D124" s="45">
        <v>0</v>
      </c>
    </row>
    <row r="125" spans="1:4" s="6" customFormat="1" ht="12" customHeight="1">
      <c r="A125" s="16" t="s">
        <v>107</v>
      </c>
      <c r="B125" s="29">
        <v>0</v>
      </c>
      <c r="C125" s="42">
        <v>0</v>
      </c>
      <c r="D125" s="43">
        <v>0</v>
      </c>
    </row>
    <row r="126" spans="1:4" s="6" customFormat="1" ht="12" customHeight="1">
      <c r="A126" s="22"/>
      <c r="B126" s="32"/>
      <c r="C126" s="48"/>
      <c r="D126" s="49"/>
    </row>
    <row r="127" spans="1:4" ht="12" customHeight="1">
      <c r="A127" s="23"/>
      <c r="B127" s="23"/>
      <c r="C127" s="50"/>
      <c r="D127" s="51"/>
    </row>
    <row r="128" spans="1:4" ht="12" customHeight="1">
      <c r="A128" s="14" t="s">
        <v>227</v>
      </c>
      <c r="B128" s="27">
        <f>B4</f>
        <v>-26194.3143049026</v>
      </c>
      <c r="C128" s="38">
        <f>C4</f>
        <v>349283.96831149579</v>
      </c>
      <c r="D128" s="39">
        <f>D4</f>
        <v>103686.31576272791</v>
      </c>
    </row>
    <row r="129" spans="1:4" ht="12" customHeight="1">
      <c r="A129" s="24" t="s">
        <v>232</v>
      </c>
      <c r="B129" s="28">
        <f t="shared" ref="B129:D130" si="0">B96</f>
        <v>-26194.3143049026</v>
      </c>
      <c r="C129" s="40">
        <f t="shared" si="0"/>
        <v>2787.8136524802098</v>
      </c>
      <c r="D129" s="41">
        <f t="shared" si="0"/>
        <v>97520.831160187736</v>
      </c>
    </row>
    <row r="130" spans="1:4" ht="12" customHeight="1">
      <c r="A130" s="17" t="s">
        <v>233</v>
      </c>
      <c r="B130" s="30">
        <f t="shared" si="0"/>
        <v>0</v>
      </c>
      <c r="C130" s="44">
        <f t="shared" si="0"/>
        <v>0</v>
      </c>
      <c r="D130" s="45">
        <f t="shared" si="0"/>
        <v>3677.8308485091302</v>
      </c>
    </row>
    <row r="131" spans="1:4" ht="12" customHeight="1">
      <c r="A131" s="16" t="s">
        <v>234</v>
      </c>
      <c r="B131" s="33">
        <f>B105</f>
        <v>-25452.3143049026</v>
      </c>
      <c r="C131" s="52">
        <f>C105</f>
        <v>0</v>
      </c>
      <c r="D131" s="53">
        <f>D105</f>
        <v>32402.759483394788</v>
      </c>
    </row>
    <row r="132" spans="1:4" ht="12" customHeight="1">
      <c r="A132" s="17" t="s">
        <v>235</v>
      </c>
      <c r="B132" s="30">
        <f>B111</f>
        <v>-742</v>
      </c>
      <c r="C132" s="44">
        <f>C111</f>
        <v>2787.8136524802098</v>
      </c>
      <c r="D132" s="45">
        <f>D111</f>
        <v>49006.57969936428</v>
      </c>
    </row>
    <row r="133" spans="1:4" ht="12" customHeight="1">
      <c r="A133" s="16" t="s">
        <v>236</v>
      </c>
      <c r="B133" s="33">
        <f>B118</f>
        <v>0</v>
      </c>
      <c r="C133" s="52">
        <f>C118</f>
        <v>0</v>
      </c>
      <c r="D133" s="53">
        <f>D118</f>
        <v>12433.661128919532</v>
      </c>
    </row>
    <row r="134" spans="1:4" ht="12" customHeight="1">
      <c r="A134" s="25"/>
      <c r="B134" s="23"/>
      <c r="C134" s="50"/>
      <c r="D134" s="51"/>
    </row>
    <row r="135" spans="1:4" ht="12" customHeight="1">
      <c r="A135" s="24" t="s">
        <v>237</v>
      </c>
      <c r="B135" s="34">
        <f>SUM(B136:B139)</f>
        <v>1</v>
      </c>
      <c r="C135" s="54">
        <f>SUM(C136:C139)</f>
        <v>1</v>
      </c>
      <c r="D135" s="55">
        <f>SUM(D136:D139)</f>
        <v>1</v>
      </c>
    </row>
    <row r="136" spans="1:4" ht="12" customHeight="1">
      <c r="A136" s="17" t="s">
        <v>233</v>
      </c>
      <c r="B136" s="35">
        <f>B98</f>
        <v>0</v>
      </c>
      <c r="C136" s="56">
        <f>C98</f>
        <v>0</v>
      </c>
      <c r="D136" s="57">
        <f>D98</f>
        <v>3.7713284482449955E-2</v>
      </c>
    </row>
    <row r="137" spans="1:4" ht="12" customHeight="1">
      <c r="A137" s="16" t="s">
        <v>234</v>
      </c>
      <c r="B137" s="36">
        <f>B106</f>
        <v>0.97167324208745842</v>
      </c>
      <c r="C137" s="58">
        <f>C106</f>
        <v>0</v>
      </c>
      <c r="D137" s="59">
        <f>D106</f>
        <v>0.33226500531122433</v>
      </c>
    </row>
    <row r="138" spans="1:4" ht="12" customHeight="1">
      <c r="A138" s="17" t="s">
        <v>235</v>
      </c>
      <c r="B138" s="35">
        <f>B112</f>
        <v>2.8326757912541547E-2</v>
      </c>
      <c r="C138" s="56">
        <f>C112</f>
        <v>1</v>
      </c>
      <c r="D138" s="57">
        <f>D112</f>
        <v>0.50252422089046866</v>
      </c>
    </row>
    <row r="139" spans="1:4" ht="12" customHeight="1" thickBot="1">
      <c r="A139" s="26" t="s">
        <v>236</v>
      </c>
      <c r="B139" s="37">
        <f>B119</f>
        <v>0</v>
      </c>
      <c r="C139" s="60">
        <f>C119</f>
        <v>0</v>
      </c>
      <c r="D139" s="61">
        <f>D119</f>
        <v>0.12749748931585703</v>
      </c>
    </row>
    <row r="140" spans="1:4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showGridLines="0" zoomScaleNormal="100" workbookViewId="0">
      <pane xSplit="1" ySplit="4" topLeftCell="B108" activePane="bottomRight" state="frozen"/>
      <selection activeCell="F121" sqref="F121"/>
      <selection pane="topRight" activeCell="F121" sqref="F121"/>
      <selection pane="bottomLeft" activeCell="F121" sqref="F121"/>
      <selection pane="bottomRight" activeCell="F121" sqref="F121"/>
    </sheetView>
  </sheetViews>
  <sheetFormatPr defaultColWidth="11.5703125" defaultRowHeight="12"/>
  <cols>
    <col min="1" max="1" width="76.42578125" style="4" bestFit="1" customWidth="1"/>
    <col min="2" max="3" width="13" style="4" customWidth="1"/>
    <col min="4" max="4" width="13" style="5" customWidth="1"/>
    <col min="5" max="16384" width="11.5703125" style="4"/>
  </cols>
  <sheetData>
    <row r="1" spans="1:4">
      <c r="A1" s="1" t="s">
        <v>113</v>
      </c>
      <c r="B1" s="3"/>
      <c r="C1" s="2"/>
      <c r="D1" s="3"/>
    </row>
    <row r="2" spans="1:4" ht="12.75" thickBot="1">
      <c r="B2" s="12" t="s">
        <v>0</v>
      </c>
    </row>
    <row r="3" spans="1:4" ht="52.5" customHeight="1" thickTop="1">
      <c r="A3" s="13" t="s">
        <v>3</v>
      </c>
      <c r="B3" s="62" t="s">
        <v>4</v>
      </c>
      <c r="C3" s="63" t="s">
        <v>1</v>
      </c>
      <c r="D3" s="64" t="s">
        <v>2</v>
      </c>
    </row>
    <row r="4" spans="1:4" s="6" customFormat="1" ht="12" customHeight="1">
      <c r="A4" s="14" t="s">
        <v>227</v>
      </c>
      <c r="B4" s="27">
        <v>-11825</v>
      </c>
      <c r="C4" s="38">
        <v>289296.797762</v>
      </c>
      <c r="D4" s="39">
        <v>97648.598423698699</v>
      </c>
    </row>
    <row r="5" spans="1:4" ht="12" customHeight="1">
      <c r="A5" s="15" t="s">
        <v>228</v>
      </c>
      <c r="B5" s="28">
        <f>SUM(B6:B23)</f>
        <v>0</v>
      </c>
      <c r="C5" s="40">
        <f>SUM(C6:C23)</f>
        <v>6740.264404999999</v>
      </c>
      <c r="D5" s="41">
        <f>SUM(D6:D23)</f>
        <v>0</v>
      </c>
    </row>
    <row r="6" spans="1:4" ht="12" customHeight="1">
      <c r="A6" s="16" t="s">
        <v>5</v>
      </c>
      <c r="B6" s="29">
        <v>0</v>
      </c>
      <c r="C6" s="42">
        <v>51</v>
      </c>
      <c r="D6" s="43">
        <v>0</v>
      </c>
    </row>
    <row r="7" spans="1:4" ht="12" customHeight="1">
      <c r="A7" s="17" t="s">
        <v>6</v>
      </c>
      <c r="B7" s="30">
        <v>0</v>
      </c>
      <c r="C7" s="44">
        <v>332</v>
      </c>
      <c r="D7" s="45">
        <v>0</v>
      </c>
    </row>
    <row r="8" spans="1:4" ht="12" customHeight="1">
      <c r="A8" s="16" t="s">
        <v>7</v>
      </c>
      <c r="B8" s="29">
        <v>0</v>
      </c>
      <c r="C8" s="42">
        <v>2988</v>
      </c>
      <c r="D8" s="43">
        <v>0</v>
      </c>
    </row>
    <row r="9" spans="1:4" ht="12" customHeight="1">
      <c r="A9" s="17" t="s">
        <v>8</v>
      </c>
      <c r="B9" s="30">
        <v>0</v>
      </c>
      <c r="C9" s="44">
        <v>0</v>
      </c>
      <c r="D9" s="45">
        <v>0</v>
      </c>
    </row>
    <row r="10" spans="1:4" ht="12" customHeight="1">
      <c r="A10" s="16" t="s">
        <v>9</v>
      </c>
      <c r="B10" s="29">
        <v>0</v>
      </c>
      <c r="C10" s="42">
        <v>110.54321</v>
      </c>
      <c r="D10" s="43">
        <v>0</v>
      </c>
    </row>
    <row r="11" spans="1:4" ht="12" customHeight="1">
      <c r="A11" s="17" t="s">
        <v>10</v>
      </c>
      <c r="B11" s="30">
        <v>0</v>
      </c>
      <c r="C11" s="44">
        <v>1920.2883179999999</v>
      </c>
      <c r="D11" s="45">
        <v>0</v>
      </c>
    </row>
    <row r="12" spans="1:4" ht="12" customHeight="1">
      <c r="A12" s="16" t="s">
        <v>11</v>
      </c>
      <c r="B12" s="29">
        <v>0</v>
      </c>
      <c r="C12" s="42">
        <v>0</v>
      </c>
      <c r="D12" s="43">
        <v>0</v>
      </c>
    </row>
    <row r="13" spans="1:4" ht="12" customHeight="1">
      <c r="A13" s="17" t="s">
        <v>12</v>
      </c>
      <c r="B13" s="30">
        <v>0</v>
      </c>
      <c r="C13" s="44">
        <v>29</v>
      </c>
      <c r="D13" s="45">
        <v>0</v>
      </c>
    </row>
    <row r="14" spans="1:4" ht="12" customHeight="1">
      <c r="A14" s="16" t="s">
        <v>13</v>
      </c>
      <c r="B14" s="29">
        <v>0</v>
      </c>
      <c r="C14" s="42">
        <v>128</v>
      </c>
      <c r="D14" s="43">
        <v>0</v>
      </c>
    </row>
    <row r="15" spans="1:4" ht="12" customHeight="1">
      <c r="A15" s="17" t="s">
        <v>14</v>
      </c>
      <c r="B15" s="30">
        <v>0</v>
      </c>
      <c r="C15" s="44">
        <v>0</v>
      </c>
      <c r="D15" s="45">
        <v>0</v>
      </c>
    </row>
    <row r="16" spans="1:4" ht="12" customHeight="1">
      <c r="A16" s="16" t="s">
        <v>15</v>
      </c>
      <c r="B16" s="29">
        <v>0</v>
      </c>
      <c r="C16" s="42">
        <v>0</v>
      </c>
      <c r="D16" s="43">
        <v>0</v>
      </c>
    </row>
    <row r="17" spans="1:4" ht="12" customHeight="1">
      <c r="A17" s="17" t="s">
        <v>16</v>
      </c>
      <c r="B17" s="30">
        <v>0</v>
      </c>
      <c r="C17" s="44">
        <v>615.24035200000003</v>
      </c>
      <c r="D17" s="45">
        <v>0</v>
      </c>
    </row>
    <row r="18" spans="1:4" ht="12" customHeight="1">
      <c r="A18" s="16" t="s">
        <v>17</v>
      </c>
      <c r="B18" s="29">
        <v>0</v>
      </c>
      <c r="C18" s="42">
        <v>75.580645000000004</v>
      </c>
      <c r="D18" s="43">
        <v>0</v>
      </c>
    </row>
    <row r="19" spans="1:4" ht="12" customHeight="1">
      <c r="A19" s="17" t="s">
        <v>18</v>
      </c>
      <c r="B19" s="30">
        <v>0</v>
      </c>
      <c r="C19" s="44">
        <v>0</v>
      </c>
      <c r="D19" s="45">
        <v>0</v>
      </c>
    </row>
    <row r="20" spans="1:4" ht="12" customHeight="1">
      <c r="A20" s="16" t="s">
        <v>19</v>
      </c>
      <c r="B20" s="29">
        <v>0</v>
      </c>
      <c r="C20" s="42">
        <v>1</v>
      </c>
      <c r="D20" s="43">
        <v>0</v>
      </c>
    </row>
    <row r="21" spans="1:4" ht="12" customHeight="1">
      <c r="A21" s="17" t="s">
        <v>20</v>
      </c>
      <c r="B21" s="30">
        <v>0</v>
      </c>
      <c r="C21" s="44">
        <v>214.5</v>
      </c>
      <c r="D21" s="45">
        <v>0</v>
      </c>
    </row>
    <row r="22" spans="1:4" ht="12" customHeight="1">
      <c r="A22" s="16" t="s">
        <v>21</v>
      </c>
      <c r="B22" s="29">
        <v>0</v>
      </c>
      <c r="C22" s="42">
        <v>1.8947369999999999</v>
      </c>
      <c r="D22" s="43">
        <v>0</v>
      </c>
    </row>
    <row r="23" spans="1:4" ht="12" customHeight="1">
      <c r="A23" s="17" t="s">
        <v>22</v>
      </c>
      <c r="B23" s="30">
        <v>0</v>
      </c>
      <c r="C23" s="44">
        <v>273.21714300000002</v>
      </c>
      <c r="D23" s="45">
        <v>0</v>
      </c>
    </row>
    <row r="24" spans="1:4" ht="12" customHeight="1">
      <c r="A24" s="15" t="s">
        <v>229</v>
      </c>
      <c r="B24" s="28">
        <f>SUM(B25:B29)</f>
        <v>0</v>
      </c>
      <c r="C24" s="40">
        <f>SUM(C25:C29)</f>
        <v>31301.160621999999</v>
      </c>
      <c r="D24" s="41">
        <f>SUM(D25:D29)</f>
        <v>0</v>
      </c>
    </row>
    <row r="25" spans="1:4" ht="12" customHeight="1">
      <c r="A25" s="16" t="s">
        <v>23</v>
      </c>
      <c r="B25" s="29">
        <v>0</v>
      </c>
      <c r="C25" s="42">
        <v>23905.647843999999</v>
      </c>
      <c r="D25" s="43">
        <v>0</v>
      </c>
    </row>
    <row r="26" spans="1:4" ht="12" customHeight="1">
      <c r="A26" s="17" t="s">
        <v>24</v>
      </c>
      <c r="B26" s="30">
        <v>0</v>
      </c>
      <c r="C26" s="44">
        <v>18</v>
      </c>
      <c r="D26" s="45">
        <v>0</v>
      </c>
    </row>
    <row r="27" spans="1:4" ht="12" customHeight="1">
      <c r="A27" s="16" t="s">
        <v>25</v>
      </c>
      <c r="B27" s="29">
        <v>0</v>
      </c>
      <c r="C27" s="42">
        <v>4859.9948640000002</v>
      </c>
      <c r="D27" s="43">
        <v>0</v>
      </c>
    </row>
    <row r="28" spans="1:4" ht="12" customHeight="1">
      <c r="A28" s="17" t="s">
        <v>26</v>
      </c>
      <c r="B28" s="30">
        <v>0</v>
      </c>
      <c r="C28" s="44">
        <v>1562.5979380000001</v>
      </c>
      <c r="D28" s="45">
        <v>0</v>
      </c>
    </row>
    <row r="29" spans="1:4" ht="12" customHeight="1">
      <c r="A29" s="16" t="s">
        <v>27</v>
      </c>
      <c r="B29" s="29">
        <v>0</v>
      </c>
      <c r="C29" s="42">
        <v>954.91997600000002</v>
      </c>
      <c r="D29" s="43">
        <v>0</v>
      </c>
    </row>
    <row r="30" spans="1:4" ht="12" customHeight="1">
      <c r="A30" s="15" t="s">
        <v>230</v>
      </c>
      <c r="B30" s="28">
        <f>SUM(B31:B93)</f>
        <v>0</v>
      </c>
      <c r="C30" s="40">
        <f>SUM(C31:C93)</f>
        <v>248180.19675900001</v>
      </c>
      <c r="D30" s="41">
        <f>SUM(D31:D93)</f>
        <v>4775.2578299999996</v>
      </c>
    </row>
    <row r="31" spans="1:4" ht="12" customHeight="1">
      <c r="A31" s="16" t="s">
        <v>28</v>
      </c>
      <c r="B31" s="29">
        <v>0</v>
      </c>
      <c r="C31" s="42">
        <v>610.33931199999995</v>
      </c>
      <c r="D31" s="43">
        <v>0</v>
      </c>
    </row>
    <row r="32" spans="1:4" ht="12" customHeight="1">
      <c r="A32" s="17" t="s">
        <v>29</v>
      </c>
      <c r="B32" s="30">
        <v>0</v>
      </c>
      <c r="C32" s="44">
        <v>0</v>
      </c>
      <c r="D32" s="45">
        <v>0</v>
      </c>
    </row>
    <row r="33" spans="1:4" ht="12" customHeight="1">
      <c r="A33" s="16" t="s">
        <v>30</v>
      </c>
      <c r="B33" s="29">
        <v>0</v>
      </c>
      <c r="C33" s="42">
        <v>3</v>
      </c>
      <c r="D33" s="43">
        <v>0</v>
      </c>
    </row>
    <row r="34" spans="1:4" ht="12" customHeight="1">
      <c r="A34" s="17" t="s">
        <v>31</v>
      </c>
      <c r="B34" s="30">
        <v>0</v>
      </c>
      <c r="C34" s="44">
        <v>1209.294312</v>
      </c>
      <c r="D34" s="45">
        <v>0</v>
      </c>
    </row>
    <row r="35" spans="1:4" ht="12" customHeight="1">
      <c r="A35" s="16" t="s">
        <v>32</v>
      </c>
      <c r="B35" s="29">
        <v>0</v>
      </c>
      <c r="C35" s="42">
        <v>1056.1328120000001</v>
      </c>
      <c r="D35" s="43">
        <v>0</v>
      </c>
    </row>
    <row r="36" spans="1:4" ht="12" customHeight="1">
      <c r="A36" s="17" t="s">
        <v>33</v>
      </c>
      <c r="B36" s="30">
        <v>0</v>
      </c>
      <c r="C36" s="44">
        <v>68</v>
      </c>
      <c r="D36" s="45">
        <v>0</v>
      </c>
    </row>
    <row r="37" spans="1:4" ht="12" customHeight="1">
      <c r="A37" s="16" t="s">
        <v>34</v>
      </c>
      <c r="B37" s="29">
        <v>0</v>
      </c>
      <c r="C37" s="42">
        <v>1145.1150580000001</v>
      </c>
      <c r="D37" s="43">
        <v>0</v>
      </c>
    </row>
    <row r="38" spans="1:4" ht="12" customHeight="1">
      <c r="A38" s="17" t="s">
        <v>35</v>
      </c>
      <c r="B38" s="30">
        <v>0</v>
      </c>
      <c r="C38" s="44">
        <v>0</v>
      </c>
      <c r="D38" s="45">
        <v>0</v>
      </c>
    </row>
    <row r="39" spans="1:4" ht="12" customHeight="1">
      <c r="A39" s="16" t="s">
        <v>36</v>
      </c>
      <c r="B39" s="29">
        <v>0</v>
      </c>
      <c r="C39" s="42">
        <v>9</v>
      </c>
      <c r="D39" s="43">
        <v>0</v>
      </c>
    </row>
    <row r="40" spans="1:4" ht="12" customHeight="1">
      <c r="A40" s="17" t="s">
        <v>37</v>
      </c>
      <c r="B40" s="30">
        <v>0</v>
      </c>
      <c r="C40" s="44">
        <v>596</v>
      </c>
      <c r="D40" s="45">
        <v>0</v>
      </c>
    </row>
    <row r="41" spans="1:4" ht="12" customHeight="1">
      <c r="A41" s="16" t="s">
        <v>38</v>
      </c>
      <c r="B41" s="29">
        <v>0</v>
      </c>
      <c r="C41" s="42">
        <v>520</v>
      </c>
      <c r="D41" s="43">
        <v>0</v>
      </c>
    </row>
    <row r="42" spans="1:4" ht="12" customHeight="1">
      <c r="A42" s="17" t="s">
        <v>39</v>
      </c>
      <c r="B42" s="30">
        <v>0</v>
      </c>
      <c r="C42" s="44">
        <v>468.00646599999999</v>
      </c>
      <c r="D42" s="45">
        <v>0</v>
      </c>
    </row>
    <row r="43" spans="1:4" ht="12" customHeight="1">
      <c r="A43" s="16" t="s">
        <v>40</v>
      </c>
      <c r="B43" s="29">
        <v>0</v>
      </c>
      <c r="C43" s="42">
        <v>12.692308000000001</v>
      </c>
      <c r="D43" s="43">
        <v>0</v>
      </c>
    </row>
    <row r="44" spans="1:4" ht="12" customHeight="1">
      <c r="A44" s="17" t="s">
        <v>41</v>
      </c>
      <c r="B44" s="30">
        <v>0</v>
      </c>
      <c r="C44" s="44">
        <v>377.43820199999999</v>
      </c>
      <c r="D44" s="45">
        <v>0</v>
      </c>
    </row>
    <row r="45" spans="1:4" ht="12" customHeight="1">
      <c r="A45" s="16" t="s">
        <v>42</v>
      </c>
      <c r="B45" s="29">
        <v>0</v>
      </c>
      <c r="C45" s="42">
        <v>8</v>
      </c>
      <c r="D45" s="43">
        <v>0</v>
      </c>
    </row>
    <row r="46" spans="1:4" ht="12" customHeight="1">
      <c r="A46" s="17" t="s">
        <v>43</v>
      </c>
      <c r="B46" s="30">
        <v>0</v>
      </c>
      <c r="C46" s="44">
        <v>31.589744</v>
      </c>
      <c r="D46" s="45">
        <v>0</v>
      </c>
    </row>
    <row r="47" spans="1:4" ht="12" customHeight="1">
      <c r="A47" s="16" t="s">
        <v>44</v>
      </c>
      <c r="B47" s="29">
        <v>0</v>
      </c>
      <c r="C47" s="42">
        <v>1104.3862819999999</v>
      </c>
      <c r="D47" s="43">
        <v>0</v>
      </c>
    </row>
    <row r="48" spans="1:4" ht="12" customHeight="1">
      <c r="A48" s="17" t="s">
        <v>45</v>
      </c>
      <c r="B48" s="30">
        <v>0</v>
      </c>
      <c r="C48" s="44">
        <v>5080.1860470000001</v>
      </c>
      <c r="D48" s="45">
        <v>0</v>
      </c>
    </row>
    <row r="49" spans="1:4" ht="12" customHeight="1">
      <c r="A49" s="16" t="s">
        <v>46</v>
      </c>
      <c r="B49" s="29">
        <v>0</v>
      </c>
      <c r="C49" s="42">
        <v>3373.1870859999999</v>
      </c>
      <c r="D49" s="43">
        <v>0</v>
      </c>
    </row>
    <row r="50" spans="1:4" ht="12" customHeight="1">
      <c r="A50" s="17" t="s">
        <v>47</v>
      </c>
      <c r="B50" s="30">
        <v>0</v>
      </c>
      <c r="C50" s="44">
        <v>1188.5281170000001</v>
      </c>
      <c r="D50" s="45">
        <v>0</v>
      </c>
    </row>
    <row r="51" spans="1:4" ht="12" customHeight="1">
      <c r="A51" s="16" t="s">
        <v>48</v>
      </c>
      <c r="B51" s="29">
        <v>0</v>
      </c>
      <c r="C51" s="42">
        <v>3476.023827</v>
      </c>
      <c r="D51" s="43">
        <v>0</v>
      </c>
    </row>
    <row r="52" spans="1:4" ht="12" customHeight="1">
      <c r="A52" s="17" t="s">
        <v>49</v>
      </c>
      <c r="B52" s="30">
        <v>0</v>
      </c>
      <c r="C52" s="44">
        <v>3647.3427700000002</v>
      </c>
      <c r="D52" s="45">
        <v>0</v>
      </c>
    </row>
    <row r="53" spans="1:4" ht="12" customHeight="1">
      <c r="A53" s="18" t="s">
        <v>50</v>
      </c>
      <c r="B53" s="29">
        <v>0</v>
      </c>
      <c r="C53" s="42">
        <v>713.91611499999999</v>
      </c>
      <c r="D53" s="43">
        <v>0</v>
      </c>
    </row>
    <row r="54" spans="1:4" ht="12" customHeight="1">
      <c r="A54" s="17" t="s">
        <v>51</v>
      </c>
      <c r="B54" s="30">
        <v>0</v>
      </c>
      <c r="C54" s="44">
        <v>787.27849900000001</v>
      </c>
      <c r="D54" s="45">
        <v>0</v>
      </c>
    </row>
    <row r="55" spans="1:4" ht="12" customHeight="1">
      <c r="A55" s="16" t="s">
        <v>52</v>
      </c>
      <c r="B55" s="29">
        <v>0</v>
      </c>
      <c r="C55" s="42">
        <v>251</v>
      </c>
      <c r="D55" s="43">
        <v>0</v>
      </c>
    </row>
    <row r="56" spans="1:4" ht="12" customHeight="1">
      <c r="A56" s="17" t="s">
        <v>53</v>
      </c>
      <c r="B56" s="30">
        <v>0</v>
      </c>
      <c r="C56" s="44">
        <v>507</v>
      </c>
      <c r="D56" s="45">
        <v>0</v>
      </c>
    </row>
    <row r="57" spans="1:4" ht="12" customHeight="1">
      <c r="A57" s="16" t="s">
        <v>54</v>
      </c>
      <c r="B57" s="29">
        <v>0</v>
      </c>
      <c r="C57" s="42">
        <v>2417.286486</v>
      </c>
      <c r="D57" s="43">
        <v>0</v>
      </c>
    </row>
    <row r="58" spans="1:4" ht="12" customHeight="1">
      <c r="A58" s="17" t="s">
        <v>55</v>
      </c>
      <c r="B58" s="30">
        <v>0</v>
      </c>
      <c r="C58" s="44">
        <v>202.25051300000001</v>
      </c>
      <c r="D58" s="45">
        <v>0</v>
      </c>
    </row>
    <row r="59" spans="1:4" ht="12" customHeight="1">
      <c r="A59" s="16" t="s">
        <v>56</v>
      </c>
      <c r="B59" s="29">
        <v>0</v>
      </c>
      <c r="C59" s="42">
        <v>1379</v>
      </c>
      <c r="D59" s="43">
        <v>0</v>
      </c>
    </row>
    <row r="60" spans="1:4" ht="12" customHeight="1">
      <c r="A60" s="17" t="s">
        <v>57</v>
      </c>
      <c r="B60" s="30">
        <v>0</v>
      </c>
      <c r="C60" s="44">
        <v>0</v>
      </c>
      <c r="D60" s="45">
        <v>0</v>
      </c>
    </row>
    <row r="61" spans="1:4" ht="12" customHeight="1">
      <c r="A61" s="16" t="s">
        <v>58</v>
      </c>
      <c r="B61" s="29">
        <v>0</v>
      </c>
      <c r="C61" s="42">
        <v>0</v>
      </c>
      <c r="D61" s="43">
        <v>0</v>
      </c>
    </row>
    <row r="62" spans="1:4" ht="12" customHeight="1">
      <c r="A62" s="17" t="s">
        <v>59</v>
      </c>
      <c r="B62" s="30">
        <v>0</v>
      </c>
      <c r="C62" s="44">
        <v>314.63210700000002</v>
      </c>
      <c r="D62" s="45">
        <v>0</v>
      </c>
    </row>
    <row r="63" spans="1:4" ht="12" customHeight="1">
      <c r="A63" s="16" t="s">
        <v>60</v>
      </c>
      <c r="B63" s="29">
        <v>0</v>
      </c>
      <c r="C63" s="42">
        <v>3767.0496739999999</v>
      </c>
      <c r="D63" s="43">
        <v>0</v>
      </c>
    </row>
    <row r="64" spans="1:4" ht="12" customHeight="1">
      <c r="A64" s="17" t="s">
        <v>61</v>
      </c>
      <c r="B64" s="30">
        <v>0</v>
      </c>
      <c r="C64" s="44">
        <v>8178.2536069999996</v>
      </c>
      <c r="D64" s="45">
        <v>0</v>
      </c>
    </row>
    <row r="65" spans="1:4" ht="12" customHeight="1">
      <c r="A65" s="16" t="s">
        <v>62</v>
      </c>
      <c r="B65" s="29">
        <v>0</v>
      </c>
      <c r="C65" s="42">
        <v>7.9746839999999999</v>
      </c>
      <c r="D65" s="43">
        <v>0</v>
      </c>
    </row>
    <row r="66" spans="1:4" ht="12" customHeight="1">
      <c r="A66" s="17" t="s">
        <v>63</v>
      </c>
      <c r="B66" s="30">
        <v>0</v>
      </c>
      <c r="C66" s="44">
        <v>11805.821905000001</v>
      </c>
      <c r="D66" s="45">
        <v>0</v>
      </c>
    </row>
    <row r="67" spans="1:4" ht="12" customHeight="1">
      <c r="A67" s="16" t="s">
        <v>64</v>
      </c>
      <c r="B67" s="29">
        <v>0</v>
      </c>
      <c r="C67" s="42">
        <v>11840.539591999999</v>
      </c>
      <c r="D67" s="43">
        <v>0</v>
      </c>
    </row>
    <row r="68" spans="1:4" ht="12" customHeight="1">
      <c r="A68" s="17" t="s">
        <v>65</v>
      </c>
      <c r="B68" s="30">
        <v>0</v>
      </c>
      <c r="C68" s="44">
        <v>8467.5790780000007</v>
      </c>
      <c r="D68" s="45">
        <v>0</v>
      </c>
    </row>
    <row r="69" spans="1:4" ht="12" customHeight="1">
      <c r="A69" s="16" t="s">
        <v>66</v>
      </c>
      <c r="B69" s="29">
        <v>0</v>
      </c>
      <c r="C69" s="42">
        <v>11736.626114000001</v>
      </c>
      <c r="D69" s="43">
        <v>0</v>
      </c>
    </row>
    <row r="70" spans="1:4" ht="12" customHeight="1">
      <c r="A70" s="17" t="s">
        <v>67</v>
      </c>
      <c r="B70" s="30">
        <v>0</v>
      </c>
      <c r="C70" s="44">
        <v>4463.261117</v>
      </c>
      <c r="D70" s="45">
        <v>0</v>
      </c>
    </row>
    <row r="71" spans="1:4" ht="12" customHeight="1">
      <c r="A71" s="16" t="s">
        <v>68</v>
      </c>
      <c r="B71" s="29">
        <v>0</v>
      </c>
      <c r="C71" s="42">
        <v>5386.680918</v>
      </c>
      <c r="D71" s="43">
        <v>0</v>
      </c>
    </row>
    <row r="72" spans="1:4" ht="12" customHeight="1">
      <c r="A72" s="17" t="s">
        <v>69</v>
      </c>
      <c r="B72" s="30">
        <v>0</v>
      </c>
      <c r="C72" s="44">
        <v>648</v>
      </c>
      <c r="D72" s="45">
        <v>0</v>
      </c>
    </row>
    <row r="73" spans="1:4" ht="12" customHeight="1">
      <c r="A73" s="16" t="s">
        <v>70</v>
      </c>
      <c r="B73" s="29">
        <v>0</v>
      </c>
      <c r="C73" s="42">
        <v>3880.0027089999999</v>
      </c>
      <c r="D73" s="43">
        <v>0</v>
      </c>
    </row>
    <row r="74" spans="1:4" ht="12" customHeight="1">
      <c r="A74" s="17" t="s">
        <v>71</v>
      </c>
      <c r="B74" s="30">
        <v>0</v>
      </c>
      <c r="C74" s="44">
        <v>3212.8632619999998</v>
      </c>
      <c r="D74" s="45">
        <v>0</v>
      </c>
    </row>
    <row r="75" spans="1:4" ht="12" customHeight="1">
      <c r="A75" s="16" t="s">
        <v>72</v>
      </c>
      <c r="B75" s="29">
        <v>0</v>
      </c>
      <c r="C75" s="42">
        <v>3562.5549000000001</v>
      </c>
      <c r="D75" s="43">
        <v>0</v>
      </c>
    </row>
    <row r="76" spans="1:4" ht="12" customHeight="1">
      <c r="A76" s="17" t="s">
        <v>73</v>
      </c>
      <c r="B76" s="30">
        <v>0</v>
      </c>
      <c r="C76" s="44">
        <v>164</v>
      </c>
      <c r="D76" s="45">
        <v>0</v>
      </c>
    </row>
    <row r="77" spans="1:4" ht="12" customHeight="1">
      <c r="A77" s="16" t="s">
        <v>74</v>
      </c>
      <c r="B77" s="29">
        <v>0</v>
      </c>
      <c r="C77" s="42">
        <v>2272.0542230000001</v>
      </c>
      <c r="D77" s="43">
        <v>0</v>
      </c>
    </row>
    <row r="78" spans="1:4" ht="12" customHeight="1">
      <c r="A78" s="17" t="s">
        <v>75</v>
      </c>
      <c r="B78" s="30">
        <v>0</v>
      </c>
      <c r="C78" s="44">
        <v>258.565789</v>
      </c>
      <c r="D78" s="45">
        <v>0</v>
      </c>
    </row>
    <row r="79" spans="1:4" ht="12" customHeight="1">
      <c r="A79" s="16" t="s">
        <v>76</v>
      </c>
      <c r="B79" s="29">
        <v>0</v>
      </c>
      <c r="C79" s="42">
        <v>6491.451094</v>
      </c>
      <c r="D79" s="43">
        <v>0</v>
      </c>
    </row>
    <row r="80" spans="1:4" ht="12" customHeight="1">
      <c r="A80" s="17" t="s">
        <v>77</v>
      </c>
      <c r="B80" s="30">
        <v>0</v>
      </c>
      <c r="C80" s="44">
        <v>4998.0605750000004</v>
      </c>
      <c r="D80" s="45">
        <v>0</v>
      </c>
    </row>
    <row r="81" spans="1:4" ht="12" customHeight="1">
      <c r="A81" s="16" t="s">
        <v>78</v>
      </c>
      <c r="B81" s="29">
        <v>0</v>
      </c>
      <c r="C81" s="42">
        <v>106.173913</v>
      </c>
      <c r="D81" s="43">
        <v>0</v>
      </c>
    </row>
    <row r="82" spans="1:4" ht="12" customHeight="1">
      <c r="A82" s="17" t="s">
        <v>79</v>
      </c>
      <c r="B82" s="30">
        <v>0</v>
      </c>
      <c r="C82" s="44">
        <v>6017.1673940000001</v>
      </c>
      <c r="D82" s="45">
        <v>0</v>
      </c>
    </row>
    <row r="83" spans="1:4" ht="12" customHeight="1">
      <c r="A83" s="16" t="s">
        <v>80</v>
      </c>
      <c r="B83" s="29">
        <v>0</v>
      </c>
      <c r="C83" s="42">
        <v>30057.524755999999</v>
      </c>
      <c r="D83" s="43">
        <v>4775.2578299999996</v>
      </c>
    </row>
    <row r="84" spans="1:4" ht="12" customHeight="1">
      <c r="A84" s="17" t="s">
        <v>81</v>
      </c>
      <c r="B84" s="30">
        <v>0</v>
      </c>
      <c r="C84" s="44">
        <v>1122.5793410000001</v>
      </c>
      <c r="D84" s="45">
        <v>0</v>
      </c>
    </row>
    <row r="85" spans="1:4" ht="12" customHeight="1">
      <c r="A85" s="16" t="s">
        <v>82</v>
      </c>
      <c r="B85" s="29">
        <v>0</v>
      </c>
      <c r="C85" s="42">
        <v>7792.8021360000002</v>
      </c>
      <c r="D85" s="43">
        <v>0</v>
      </c>
    </row>
    <row r="86" spans="1:4" ht="12" customHeight="1">
      <c r="A86" s="17" t="s">
        <v>83</v>
      </c>
      <c r="B86" s="30">
        <v>0</v>
      </c>
      <c r="C86" s="44">
        <v>10498.434934000001</v>
      </c>
      <c r="D86" s="45">
        <v>0</v>
      </c>
    </row>
    <row r="87" spans="1:4" ht="12" customHeight="1">
      <c r="A87" s="16" t="s">
        <v>84</v>
      </c>
      <c r="B87" s="29">
        <v>0</v>
      </c>
      <c r="C87" s="42">
        <v>20000.848697000001</v>
      </c>
      <c r="D87" s="43">
        <v>0</v>
      </c>
    </row>
    <row r="88" spans="1:4" ht="12" customHeight="1">
      <c r="A88" s="17" t="s">
        <v>85</v>
      </c>
      <c r="B88" s="30">
        <v>0</v>
      </c>
      <c r="C88" s="44">
        <v>11438.124057000001</v>
      </c>
      <c r="D88" s="45">
        <v>0</v>
      </c>
    </row>
    <row r="89" spans="1:4" ht="12" customHeight="1">
      <c r="A89" s="18" t="s">
        <v>86</v>
      </c>
      <c r="B89" s="29">
        <v>0</v>
      </c>
      <c r="C89" s="42">
        <v>13489.960959</v>
      </c>
      <c r="D89" s="43">
        <v>0</v>
      </c>
    </row>
    <row r="90" spans="1:4" ht="12" customHeight="1">
      <c r="A90" s="17" t="s">
        <v>87</v>
      </c>
      <c r="B90" s="30">
        <v>0</v>
      </c>
      <c r="C90" s="44">
        <v>1539.838033</v>
      </c>
      <c r="D90" s="45">
        <v>0</v>
      </c>
    </row>
    <row r="91" spans="1:4" ht="12" customHeight="1">
      <c r="A91" s="16" t="s">
        <v>88</v>
      </c>
      <c r="B91" s="29">
        <v>0</v>
      </c>
      <c r="C91" s="42">
        <v>11059.921012000001</v>
      </c>
      <c r="D91" s="43">
        <v>0</v>
      </c>
    </row>
    <row r="92" spans="1:4" ht="12" customHeight="1">
      <c r="A92" s="17" t="s">
        <v>89</v>
      </c>
      <c r="B92" s="30">
        <v>0</v>
      </c>
      <c r="C92" s="44">
        <v>10713.556726999999</v>
      </c>
      <c r="D92" s="45">
        <v>0</v>
      </c>
    </row>
    <row r="93" spans="1:4" ht="12" customHeight="1">
      <c r="A93" s="16" t="s">
        <v>90</v>
      </c>
      <c r="B93" s="29">
        <v>0</v>
      </c>
      <c r="C93" s="42">
        <v>2645.2994960000001</v>
      </c>
      <c r="D93" s="43">
        <v>0</v>
      </c>
    </row>
    <row r="94" spans="1:4" ht="12" customHeight="1">
      <c r="A94" s="15" t="s">
        <v>231</v>
      </c>
      <c r="B94" s="28">
        <f>B95</f>
        <v>0</v>
      </c>
      <c r="C94" s="40">
        <f>C95</f>
        <v>0</v>
      </c>
      <c r="D94" s="41">
        <f>D95</f>
        <v>783.38541999999995</v>
      </c>
    </row>
    <row r="95" spans="1:4" ht="12" customHeight="1">
      <c r="A95" s="19" t="s">
        <v>91</v>
      </c>
      <c r="B95" s="29">
        <v>0</v>
      </c>
      <c r="C95" s="42">
        <v>0</v>
      </c>
      <c r="D95" s="43">
        <v>783.38541999999995</v>
      </c>
    </row>
    <row r="96" spans="1:4" ht="12" customHeight="1">
      <c r="A96" s="14" t="s">
        <v>232</v>
      </c>
      <c r="B96" s="27">
        <f>SUM(B97,B105,B111,B118)</f>
        <v>-11825</v>
      </c>
      <c r="C96" s="38">
        <f>SUM(C97,C105,C111,C118)</f>
        <v>3075.175976</v>
      </c>
      <c r="D96" s="39">
        <f>SUM(D97,D105,D111,D118)</f>
        <v>92089.95517369869</v>
      </c>
    </row>
    <row r="97" spans="1:4" ht="12" customHeight="1">
      <c r="A97" s="15" t="s">
        <v>226</v>
      </c>
      <c r="B97" s="28">
        <f>SUM(B99:B104)</f>
        <v>0</v>
      </c>
      <c r="C97" s="40">
        <f>SUM(C99:C104)</f>
        <v>0</v>
      </c>
      <c r="D97" s="41">
        <f>SUM(D99:D104)</f>
        <v>3749.1684100000002</v>
      </c>
    </row>
    <row r="98" spans="1:4" ht="12" customHeight="1">
      <c r="A98" s="20" t="s">
        <v>223</v>
      </c>
      <c r="B98" s="31">
        <f>B97/B$96</f>
        <v>0</v>
      </c>
      <c r="C98" s="46">
        <f>C97/C$96</f>
        <v>0</v>
      </c>
      <c r="D98" s="47">
        <f>D97/D$96</f>
        <v>4.071202340068876E-2</v>
      </c>
    </row>
    <row r="99" spans="1:4" s="6" customFormat="1" ht="12" customHeight="1">
      <c r="A99" s="17" t="s">
        <v>92</v>
      </c>
      <c r="B99" s="30">
        <v>0</v>
      </c>
      <c r="C99" s="44">
        <v>0</v>
      </c>
      <c r="D99" s="45">
        <v>1732.7662499999999</v>
      </c>
    </row>
    <row r="100" spans="1:4" s="6" customFormat="1" ht="12" customHeight="1">
      <c r="A100" s="16" t="s">
        <v>99</v>
      </c>
      <c r="B100" s="29">
        <v>0</v>
      </c>
      <c r="C100" s="42">
        <v>0</v>
      </c>
      <c r="D100" s="43">
        <v>0</v>
      </c>
    </row>
    <row r="101" spans="1:4" s="6" customFormat="1" ht="12" customHeight="1">
      <c r="A101" s="17" t="s">
        <v>98</v>
      </c>
      <c r="B101" s="30">
        <v>0</v>
      </c>
      <c r="C101" s="44">
        <v>0</v>
      </c>
      <c r="D101" s="45">
        <v>2016.4021600000001</v>
      </c>
    </row>
    <row r="102" spans="1:4" s="6" customFormat="1" ht="12" customHeight="1">
      <c r="A102" s="16" t="s">
        <v>108</v>
      </c>
      <c r="B102" s="29">
        <v>0</v>
      </c>
      <c r="C102" s="42">
        <v>0</v>
      </c>
      <c r="D102" s="43">
        <v>0</v>
      </c>
    </row>
    <row r="103" spans="1:4" s="6" customFormat="1" ht="12" customHeight="1">
      <c r="A103" s="17" t="s">
        <v>109</v>
      </c>
      <c r="B103" s="30">
        <v>0</v>
      </c>
      <c r="C103" s="44">
        <v>0</v>
      </c>
      <c r="D103" s="45">
        <v>0</v>
      </c>
    </row>
    <row r="104" spans="1:4" s="6" customFormat="1" ht="12" customHeight="1">
      <c r="A104" s="16" t="s">
        <v>110</v>
      </c>
      <c r="B104" s="29">
        <v>0</v>
      </c>
      <c r="C104" s="42">
        <v>0</v>
      </c>
      <c r="D104" s="43">
        <v>0</v>
      </c>
    </row>
    <row r="105" spans="1:4" s="6" customFormat="1" ht="12" customHeight="1">
      <c r="A105" s="15" t="s">
        <v>225</v>
      </c>
      <c r="B105" s="28">
        <f>SUM(B107:B110)</f>
        <v>-11520</v>
      </c>
      <c r="C105" s="40">
        <f>SUM(C107:C110)</f>
        <v>0</v>
      </c>
      <c r="D105" s="41">
        <f>SUM(D107:D110)</f>
        <v>16620.824249999998</v>
      </c>
    </row>
    <row r="106" spans="1:4" s="6" customFormat="1" ht="12" customHeight="1">
      <c r="A106" s="21" t="s">
        <v>223</v>
      </c>
      <c r="B106" s="31">
        <f>B105/B$96</f>
        <v>0.97420718816067653</v>
      </c>
      <c r="C106" s="46">
        <f>C105/C$96</f>
        <v>0</v>
      </c>
      <c r="D106" s="47">
        <f>D105/D$96</f>
        <v>0.18048466001150776</v>
      </c>
    </row>
    <row r="107" spans="1:4" s="6" customFormat="1" ht="12" customHeight="1">
      <c r="A107" s="17" t="s">
        <v>93</v>
      </c>
      <c r="B107" s="30">
        <v>-11520</v>
      </c>
      <c r="C107" s="44">
        <v>0</v>
      </c>
      <c r="D107" s="45">
        <v>12376.667219999999</v>
      </c>
    </row>
    <row r="108" spans="1:4" s="6" customFormat="1" ht="12" customHeight="1">
      <c r="A108" s="16" t="s">
        <v>94</v>
      </c>
      <c r="B108" s="29">
        <v>0</v>
      </c>
      <c r="C108" s="42">
        <v>0</v>
      </c>
      <c r="D108" s="43">
        <v>4244.1570300000003</v>
      </c>
    </row>
    <row r="109" spans="1:4" s="6" customFormat="1" ht="12" customHeight="1">
      <c r="A109" s="17" t="s">
        <v>95</v>
      </c>
      <c r="B109" s="30">
        <v>0</v>
      </c>
      <c r="C109" s="44">
        <v>0</v>
      </c>
      <c r="D109" s="45">
        <v>0</v>
      </c>
    </row>
    <row r="110" spans="1:4" s="6" customFormat="1" ht="12" customHeight="1">
      <c r="A110" s="16" t="s">
        <v>181</v>
      </c>
      <c r="B110" s="29">
        <v>0</v>
      </c>
      <c r="C110" s="42">
        <v>0</v>
      </c>
      <c r="D110" s="43">
        <v>0</v>
      </c>
    </row>
    <row r="111" spans="1:4" s="6" customFormat="1" ht="12" customHeight="1">
      <c r="A111" s="15" t="s">
        <v>224</v>
      </c>
      <c r="B111" s="28">
        <f>SUM(B113:B117)</f>
        <v>-305</v>
      </c>
      <c r="C111" s="40">
        <f>SUM(C113:C117)</f>
        <v>3075.175976</v>
      </c>
      <c r="D111" s="41">
        <f>SUM(D113:D117)</f>
        <v>58388.148293698701</v>
      </c>
    </row>
    <row r="112" spans="1:4" s="6" customFormat="1" ht="12" customHeight="1">
      <c r="A112" s="21" t="s">
        <v>223</v>
      </c>
      <c r="B112" s="31">
        <f>B111/B$96</f>
        <v>2.5792811839323467E-2</v>
      </c>
      <c r="C112" s="46">
        <f>C111/C$96</f>
        <v>1</v>
      </c>
      <c r="D112" s="47">
        <f>D111/D$96</f>
        <v>0.63403384422945863</v>
      </c>
    </row>
    <row r="113" spans="1:4" s="6" customFormat="1" ht="12" customHeight="1">
      <c r="A113" s="17" t="s">
        <v>96</v>
      </c>
      <c r="B113" s="30">
        <v>0</v>
      </c>
      <c r="C113" s="44">
        <v>0</v>
      </c>
      <c r="D113" s="45">
        <v>9029.7509900000005</v>
      </c>
    </row>
    <row r="114" spans="1:4" s="6" customFormat="1" ht="12" customHeight="1">
      <c r="A114" s="16" t="s">
        <v>97</v>
      </c>
      <c r="B114" s="29">
        <v>-305</v>
      </c>
      <c r="C114" s="42">
        <v>0</v>
      </c>
      <c r="D114" s="43">
        <v>14682.698003698701</v>
      </c>
    </row>
    <row r="115" spans="1:4" s="6" customFormat="1" ht="12" customHeight="1">
      <c r="A115" s="17" t="s">
        <v>180</v>
      </c>
      <c r="B115" s="30">
        <v>0</v>
      </c>
      <c r="C115" s="44">
        <v>3075.175976</v>
      </c>
      <c r="D115" s="45">
        <v>0</v>
      </c>
    </row>
    <row r="116" spans="1:4" s="6" customFormat="1" ht="12" customHeight="1">
      <c r="A116" s="17" t="s">
        <v>100</v>
      </c>
      <c r="B116" s="30">
        <v>0</v>
      </c>
      <c r="C116" s="44">
        <v>0</v>
      </c>
      <c r="D116" s="45">
        <v>0</v>
      </c>
    </row>
    <row r="117" spans="1:4" s="6" customFormat="1" ht="12" customHeight="1">
      <c r="A117" s="16" t="s">
        <v>102</v>
      </c>
      <c r="B117" s="29">
        <v>0</v>
      </c>
      <c r="C117" s="42">
        <v>0</v>
      </c>
      <c r="D117" s="43">
        <v>34675.6993</v>
      </c>
    </row>
    <row r="118" spans="1:4" s="6" customFormat="1" ht="12" customHeight="1">
      <c r="A118" s="15" t="s">
        <v>222</v>
      </c>
      <c r="B118" s="28">
        <f>SUM(B120:B125)</f>
        <v>0</v>
      </c>
      <c r="C118" s="40">
        <f>SUM(C120:C125)</f>
        <v>0</v>
      </c>
      <c r="D118" s="41">
        <f>SUM(D120:D125)</f>
        <v>13331.81422</v>
      </c>
    </row>
    <row r="119" spans="1:4" s="6" customFormat="1" ht="12" customHeight="1">
      <c r="A119" s="21" t="s">
        <v>223</v>
      </c>
      <c r="B119" s="31">
        <f>B118/B$96</f>
        <v>0</v>
      </c>
      <c r="C119" s="46">
        <f>C118/C$96</f>
        <v>0</v>
      </c>
      <c r="D119" s="47">
        <f>D118/D$96</f>
        <v>0.14476947235834497</v>
      </c>
    </row>
    <row r="120" spans="1:4" s="6" customFormat="1" ht="12" customHeight="1">
      <c r="A120" s="17" t="s">
        <v>103</v>
      </c>
      <c r="B120" s="30">
        <v>0</v>
      </c>
      <c r="C120" s="44">
        <v>0</v>
      </c>
      <c r="D120" s="45">
        <v>341.04</v>
      </c>
    </row>
    <row r="121" spans="1:4" s="6" customFormat="1" ht="12" customHeight="1">
      <c r="A121" s="16" t="s">
        <v>104</v>
      </c>
      <c r="B121" s="29">
        <v>0</v>
      </c>
      <c r="C121" s="42">
        <v>0</v>
      </c>
      <c r="D121" s="43">
        <v>18.461539999999999</v>
      </c>
    </row>
    <row r="122" spans="1:4" s="6" customFormat="1" ht="12" customHeight="1">
      <c r="A122" s="17" t="s">
        <v>105</v>
      </c>
      <c r="B122" s="30">
        <v>0</v>
      </c>
      <c r="C122" s="44">
        <v>0</v>
      </c>
      <c r="D122" s="45">
        <v>1993.2098100000001</v>
      </c>
    </row>
    <row r="123" spans="1:4" s="6" customFormat="1" ht="12" customHeight="1">
      <c r="A123" s="16" t="s">
        <v>101</v>
      </c>
      <c r="B123" s="29">
        <v>0</v>
      </c>
      <c r="C123" s="42">
        <v>0</v>
      </c>
      <c r="D123" s="43">
        <v>10979.102870000001</v>
      </c>
    </row>
    <row r="124" spans="1:4" s="6" customFormat="1" ht="12" customHeight="1">
      <c r="A124" s="17" t="s">
        <v>106</v>
      </c>
      <c r="B124" s="30">
        <v>0</v>
      </c>
      <c r="C124" s="44">
        <v>0</v>
      </c>
      <c r="D124" s="45">
        <v>0</v>
      </c>
    </row>
    <row r="125" spans="1:4" s="6" customFormat="1" ht="12" customHeight="1">
      <c r="A125" s="16" t="s">
        <v>107</v>
      </c>
      <c r="B125" s="29">
        <v>0</v>
      </c>
      <c r="C125" s="42">
        <v>0</v>
      </c>
      <c r="D125" s="43">
        <v>0</v>
      </c>
    </row>
    <row r="126" spans="1:4" s="6" customFormat="1" ht="12" customHeight="1">
      <c r="A126" s="22"/>
      <c r="B126" s="32"/>
      <c r="C126" s="48"/>
      <c r="D126" s="49"/>
    </row>
    <row r="127" spans="1:4" ht="12" customHeight="1">
      <c r="A127" s="23"/>
      <c r="B127" s="23"/>
      <c r="C127" s="50"/>
      <c r="D127" s="51"/>
    </row>
    <row r="128" spans="1:4" ht="12" customHeight="1">
      <c r="A128" s="14" t="s">
        <v>227</v>
      </c>
      <c r="B128" s="27">
        <f>B4</f>
        <v>-11825</v>
      </c>
      <c r="C128" s="38">
        <f>C4</f>
        <v>289296.797762</v>
      </c>
      <c r="D128" s="39">
        <f>D4</f>
        <v>97648.598423698699</v>
      </c>
    </row>
    <row r="129" spans="1:4" ht="12" customHeight="1">
      <c r="A129" s="24" t="s">
        <v>232</v>
      </c>
      <c r="B129" s="28">
        <f t="shared" ref="B129:D130" si="0">B96</f>
        <v>-11825</v>
      </c>
      <c r="C129" s="40">
        <f t="shared" si="0"/>
        <v>3075.175976</v>
      </c>
      <c r="D129" s="41">
        <f t="shared" si="0"/>
        <v>92089.95517369869</v>
      </c>
    </row>
    <row r="130" spans="1:4" ht="12" customHeight="1">
      <c r="A130" s="17" t="s">
        <v>233</v>
      </c>
      <c r="B130" s="30">
        <f t="shared" si="0"/>
        <v>0</v>
      </c>
      <c r="C130" s="44">
        <f t="shared" si="0"/>
        <v>0</v>
      </c>
      <c r="D130" s="45">
        <f t="shared" si="0"/>
        <v>3749.1684100000002</v>
      </c>
    </row>
    <row r="131" spans="1:4" ht="12" customHeight="1">
      <c r="A131" s="16" t="s">
        <v>234</v>
      </c>
      <c r="B131" s="33">
        <f>B105</f>
        <v>-11520</v>
      </c>
      <c r="C131" s="52">
        <f>C105</f>
        <v>0</v>
      </c>
      <c r="D131" s="53">
        <f>D105</f>
        <v>16620.824249999998</v>
      </c>
    </row>
    <row r="132" spans="1:4" ht="12" customHeight="1">
      <c r="A132" s="17" t="s">
        <v>235</v>
      </c>
      <c r="B132" s="30">
        <f>B111</f>
        <v>-305</v>
      </c>
      <c r="C132" s="44">
        <f>C111</f>
        <v>3075.175976</v>
      </c>
      <c r="D132" s="45">
        <f>D111</f>
        <v>58388.148293698701</v>
      </c>
    </row>
    <row r="133" spans="1:4" ht="12" customHeight="1">
      <c r="A133" s="16" t="s">
        <v>236</v>
      </c>
      <c r="B133" s="33">
        <f>B118</f>
        <v>0</v>
      </c>
      <c r="C133" s="52">
        <f>C118</f>
        <v>0</v>
      </c>
      <c r="D133" s="53">
        <f>D118</f>
        <v>13331.81422</v>
      </c>
    </row>
    <row r="134" spans="1:4" ht="12" customHeight="1">
      <c r="A134" s="25"/>
      <c r="B134" s="23"/>
      <c r="C134" s="50"/>
      <c r="D134" s="51"/>
    </row>
    <row r="135" spans="1:4" ht="12" customHeight="1">
      <c r="A135" s="24" t="s">
        <v>237</v>
      </c>
      <c r="B135" s="34">
        <f>SUM(B136:B139)</f>
        <v>1</v>
      </c>
      <c r="C135" s="54">
        <f>SUM(C136:C139)</f>
        <v>1</v>
      </c>
      <c r="D135" s="55">
        <f>SUM(D136:D139)</f>
        <v>1.0000000000000002</v>
      </c>
    </row>
    <row r="136" spans="1:4" ht="12" customHeight="1">
      <c r="A136" s="17" t="s">
        <v>233</v>
      </c>
      <c r="B136" s="35">
        <f>B98</f>
        <v>0</v>
      </c>
      <c r="C136" s="56">
        <f>C98</f>
        <v>0</v>
      </c>
      <c r="D136" s="57">
        <f>D98</f>
        <v>4.071202340068876E-2</v>
      </c>
    </row>
    <row r="137" spans="1:4" ht="12" customHeight="1">
      <c r="A137" s="16" t="s">
        <v>234</v>
      </c>
      <c r="B137" s="36">
        <f>B106</f>
        <v>0.97420718816067653</v>
      </c>
      <c r="C137" s="58">
        <f>C106</f>
        <v>0</v>
      </c>
      <c r="D137" s="59">
        <f>D106</f>
        <v>0.18048466001150776</v>
      </c>
    </row>
    <row r="138" spans="1:4" ht="12" customHeight="1">
      <c r="A138" s="17" t="s">
        <v>235</v>
      </c>
      <c r="B138" s="35">
        <f>B112</f>
        <v>2.5792811839323467E-2</v>
      </c>
      <c r="C138" s="56">
        <f>C112</f>
        <v>1</v>
      </c>
      <c r="D138" s="57">
        <f>D112</f>
        <v>0.63403384422945863</v>
      </c>
    </row>
    <row r="139" spans="1:4" ht="12" customHeight="1" thickBot="1">
      <c r="A139" s="26" t="s">
        <v>236</v>
      </c>
      <c r="B139" s="37">
        <f>B119</f>
        <v>0</v>
      </c>
      <c r="C139" s="60">
        <f>C119</f>
        <v>0</v>
      </c>
      <c r="D139" s="61">
        <f>D119</f>
        <v>0.14476947235834497</v>
      </c>
    </row>
    <row r="140" spans="1:4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showGridLines="0" zoomScaleNormal="100" workbookViewId="0">
      <pane xSplit="1" ySplit="4" topLeftCell="B130" activePane="bottomRight" state="frozen"/>
      <selection activeCell="A141" sqref="A141"/>
      <selection pane="topRight" activeCell="A141" sqref="A141"/>
      <selection pane="bottomLeft" activeCell="A141" sqref="A141"/>
      <selection pane="bottomRight" activeCell="C156" sqref="C156"/>
    </sheetView>
  </sheetViews>
  <sheetFormatPr defaultColWidth="11.5703125" defaultRowHeight="12"/>
  <cols>
    <col min="1" max="1" width="60.42578125" style="6" bestFit="1" customWidth="1"/>
    <col min="2" max="2" width="28.140625" style="6" bestFit="1" customWidth="1"/>
    <col min="3" max="16384" width="11.5703125" style="6"/>
  </cols>
  <sheetData>
    <row r="1" spans="1:2" s="7" customFormat="1" ht="10.15" customHeight="1">
      <c r="A1" s="9" t="s">
        <v>114</v>
      </c>
      <c r="B1" s="10"/>
    </row>
    <row r="2" spans="1:2" ht="12" customHeight="1" thickBot="1">
      <c r="B2" s="11" t="s">
        <v>115</v>
      </c>
    </row>
    <row r="3" spans="1:2" ht="49.5" customHeight="1" thickTop="1">
      <c r="A3" s="70" t="s">
        <v>3</v>
      </c>
      <c r="B3" s="72" t="s">
        <v>116</v>
      </c>
    </row>
    <row r="4" spans="1:2" s="7" customFormat="1" ht="12" customHeight="1">
      <c r="A4" s="73" t="s">
        <v>227</v>
      </c>
      <c r="B4" s="76">
        <v>457722</v>
      </c>
    </row>
    <row r="5" spans="1:2" s="7" customFormat="1" ht="12" customHeight="1">
      <c r="A5" s="69" t="s">
        <v>228</v>
      </c>
      <c r="B5" s="28">
        <f>SUM(B6:B20)</f>
        <v>7948</v>
      </c>
    </row>
    <row r="6" spans="1:2" ht="12" customHeight="1">
      <c r="A6" s="65" t="s">
        <v>117</v>
      </c>
      <c r="B6" s="29">
        <v>3203</v>
      </c>
    </row>
    <row r="7" spans="1:2" ht="12" customHeight="1">
      <c r="A7" s="66" t="s">
        <v>6</v>
      </c>
      <c r="B7" s="30">
        <v>140</v>
      </c>
    </row>
    <row r="8" spans="1:2" ht="12" customHeight="1">
      <c r="A8" s="65" t="s">
        <v>118</v>
      </c>
      <c r="B8" s="29">
        <v>128</v>
      </c>
    </row>
    <row r="9" spans="1:2" ht="12" customHeight="1">
      <c r="A9" s="66" t="s">
        <v>8</v>
      </c>
      <c r="B9" s="30">
        <v>0</v>
      </c>
    </row>
    <row r="10" spans="1:2" ht="12" customHeight="1">
      <c r="A10" s="65" t="s">
        <v>119</v>
      </c>
      <c r="B10" s="29">
        <v>121</v>
      </c>
    </row>
    <row r="11" spans="1:2" ht="12" customHeight="1">
      <c r="A11" s="66" t="s">
        <v>120</v>
      </c>
      <c r="B11" s="30">
        <v>1328</v>
      </c>
    </row>
    <row r="12" spans="1:2" ht="12" customHeight="1">
      <c r="A12" s="65" t="s">
        <v>121</v>
      </c>
      <c r="B12" s="29">
        <v>0</v>
      </c>
    </row>
    <row r="13" spans="1:2" ht="12" customHeight="1">
      <c r="A13" s="66" t="s">
        <v>15</v>
      </c>
      <c r="B13" s="30">
        <v>0</v>
      </c>
    </row>
    <row r="14" spans="1:2" ht="12" customHeight="1">
      <c r="A14" s="65" t="s">
        <v>122</v>
      </c>
      <c r="B14" s="29">
        <v>1068</v>
      </c>
    </row>
    <row r="15" spans="1:2" ht="12" customHeight="1">
      <c r="A15" s="66" t="s">
        <v>123</v>
      </c>
      <c r="B15" s="30">
        <v>66</v>
      </c>
    </row>
    <row r="16" spans="1:2" ht="12" customHeight="1">
      <c r="A16" s="65" t="s">
        <v>18</v>
      </c>
      <c r="B16" s="29">
        <v>0</v>
      </c>
    </row>
    <row r="17" spans="1:2" ht="12" customHeight="1">
      <c r="A17" s="66" t="s">
        <v>124</v>
      </c>
      <c r="B17" s="30">
        <v>1</v>
      </c>
    </row>
    <row r="18" spans="1:2" ht="12" customHeight="1">
      <c r="A18" s="65" t="s">
        <v>125</v>
      </c>
      <c r="B18" s="29">
        <v>42</v>
      </c>
    </row>
    <row r="19" spans="1:2" ht="12" customHeight="1">
      <c r="A19" s="66" t="s">
        <v>16</v>
      </c>
      <c r="B19" s="30">
        <v>1502</v>
      </c>
    </row>
    <row r="20" spans="1:2" ht="12" customHeight="1">
      <c r="A20" s="65" t="s">
        <v>126</v>
      </c>
      <c r="B20" s="29">
        <v>349</v>
      </c>
    </row>
    <row r="21" spans="1:2" ht="12" customHeight="1">
      <c r="A21" s="69" t="s">
        <v>229</v>
      </c>
      <c r="B21" s="77">
        <f>SUM(B22:B26)</f>
        <v>32756</v>
      </c>
    </row>
    <row r="22" spans="1:2" ht="12" customHeight="1">
      <c r="A22" s="65" t="s">
        <v>25</v>
      </c>
      <c r="B22" s="29">
        <v>5829</v>
      </c>
    </row>
    <row r="23" spans="1:2" ht="12" customHeight="1">
      <c r="A23" s="66" t="s">
        <v>27</v>
      </c>
      <c r="B23" s="30">
        <v>1010</v>
      </c>
    </row>
    <row r="24" spans="1:2" ht="12" customHeight="1">
      <c r="A24" s="65" t="s">
        <v>127</v>
      </c>
      <c r="B24" s="29">
        <v>23660</v>
      </c>
    </row>
    <row r="25" spans="1:2" ht="12" customHeight="1">
      <c r="A25" s="66" t="s">
        <v>24</v>
      </c>
      <c r="B25" s="30">
        <v>28</v>
      </c>
    </row>
    <row r="26" spans="1:2" ht="12" customHeight="1">
      <c r="A26" s="65" t="s">
        <v>26</v>
      </c>
      <c r="B26" s="29">
        <v>2229</v>
      </c>
    </row>
    <row r="27" spans="1:2" ht="12" customHeight="1">
      <c r="A27" s="69" t="s">
        <v>230</v>
      </c>
      <c r="B27" s="28">
        <f>SUM(B28:B93)</f>
        <v>319801</v>
      </c>
    </row>
    <row r="28" spans="1:2" ht="12" customHeight="1">
      <c r="A28" s="65" t="s">
        <v>128</v>
      </c>
      <c r="B28" s="29">
        <v>637</v>
      </c>
    </row>
    <row r="29" spans="1:2" ht="12" customHeight="1">
      <c r="A29" s="66" t="s">
        <v>129</v>
      </c>
      <c r="B29" s="30">
        <v>0</v>
      </c>
    </row>
    <row r="30" spans="1:2" ht="12" customHeight="1">
      <c r="A30" s="65" t="s">
        <v>130</v>
      </c>
      <c r="B30" s="29">
        <v>6</v>
      </c>
    </row>
    <row r="31" spans="1:2" ht="12" customHeight="1">
      <c r="A31" s="66" t="s">
        <v>31</v>
      </c>
      <c r="B31" s="30">
        <v>1471</v>
      </c>
    </row>
    <row r="32" spans="1:2" ht="12" customHeight="1">
      <c r="A32" s="65" t="s">
        <v>131</v>
      </c>
      <c r="B32" s="29">
        <v>6</v>
      </c>
    </row>
    <row r="33" spans="1:2" ht="12" customHeight="1">
      <c r="A33" s="66" t="s">
        <v>132</v>
      </c>
      <c r="B33" s="30">
        <v>701</v>
      </c>
    </row>
    <row r="34" spans="1:2" ht="12" customHeight="1">
      <c r="A34" s="65" t="s">
        <v>133</v>
      </c>
      <c r="B34" s="29">
        <v>10</v>
      </c>
    </row>
    <row r="35" spans="1:2" ht="12" customHeight="1">
      <c r="A35" s="66" t="s">
        <v>134</v>
      </c>
      <c r="B35" s="30">
        <v>1423</v>
      </c>
    </row>
    <row r="36" spans="1:2" ht="12" customHeight="1">
      <c r="A36" s="65" t="s">
        <v>135</v>
      </c>
      <c r="B36" s="29">
        <v>1342</v>
      </c>
    </row>
    <row r="37" spans="1:2" ht="12" customHeight="1">
      <c r="A37" s="66" t="s">
        <v>136</v>
      </c>
      <c r="B37" s="30">
        <v>44</v>
      </c>
    </row>
    <row r="38" spans="1:2" ht="12" customHeight="1">
      <c r="A38" s="65" t="s">
        <v>137</v>
      </c>
      <c r="B38" s="29">
        <v>660</v>
      </c>
    </row>
    <row r="39" spans="1:2" ht="12" customHeight="1">
      <c r="A39" s="66" t="s">
        <v>138</v>
      </c>
      <c r="B39" s="30">
        <v>609</v>
      </c>
    </row>
    <row r="40" spans="1:2" ht="12" customHeight="1">
      <c r="A40" s="65" t="s">
        <v>139</v>
      </c>
      <c r="B40" s="29">
        <v>313</v>
      </c>
    </row>
    <row r="41" spans="1:2" ht="12" customHeight="1">
      <c r="A41" s="66" t="s">
        <v>44</v>
      </c>
      <c r="B41" s="30">
        <v>1180</v>
      </c>
    </row>
    <row r="42" spans="1:2" ht="12" customHeight="1">
      <c r="A42" s="65" t="s">
        <v>45</v>
      </c>
      <c r="B42" s="29">
        <v>4551</v>
      </c>
    </row>
    <row r="43" spans="1:2" ht="12" customHeight="1">
      <c r="A43" s="66" t="s">
        <v>46</v>
      </c>
      <c r="B43" s="30">
        <v>3521</v>
      </c>
    </row>
    <row r="44" spans="1:2" ht="12" customHeight="1">
      <c r="A44" s="65" t="s">
        <v>140</v>
      </c>
      <c r="B44" s="29">
        <v>1512</v>
      </c>
    </row>
    <row r="45" spans="1:2" ht="12" customHeight="1">
      <c r="A45" s="66" t="s">
        <v>141</v>
      </c>
      <c r="B45" s="30">
        <v>2613</v>
      </c>
    </row>
    <row r="46" spans="1:2" ht="12" customHeight="1">
      <c r="A46" s="65" t="s">
        <v>142</v>
      </c>
      <c r="B46" s="29">
        <v>2112</v>
      </c>
    </row>
    <row r="47" spans="1:2" ht="12" customHeight="1">
      <c r="A47" s="66" t="s">
        <v>49</v>
      </c>
      <c r="B47" s="30">
        <v>4526</v>
      </c>
    </row>
    <row r="48" spans="1:2" ht="12" customHeight="1">
      <c r="A48" s="65" t="s">
        <v>143</v>
      </c>
      <c r="B48" s="29">
        <v>1725</v>
      </c>
    </row>
    <row r="49" spans="1:2" ht="12" customHeight="1">
      <c r="A49" s="66" t="s">
        <v>144</v>
      </c>
      <c r="B49" s="30">
        <v>266</v>
      </c>
    </row>
    <row r="50" spans="1:2" ht="12" customHeight="1">
      <c r="A50" s="65" t="s">
        <v>145</v>
      </c>
      <c r="B50" s="29">
        <v>669</v>
      </c>
    </row>
    <row r="51" spans="1:2" ht="12" customHeight="1">
      <c r="A51" s="66" t="s">
        <v>146</v>
      </c>
      <c r="B51" s="30">
        <v>3063</v>
      </c>
    </row>
    <row r="52" spans="1:2" ht="12" customHeight="1">
      <c r="A52" s="65" t="s">
        <v>147</v>
      </c>
      <c r="B52" s="29">
        <v>216</v>
      </c>
    </row>
    <row r="53" spans="1:2" ht="12" customHeight="1">
      <c r="A53" s="66" t="s">
        <v>148</v>
      </c>
      <c r="B53" s="30">
        <v>3891</v>
      </c>
    </row>
    <row r="54" spans="1:2" ht="12" customHeight="1">
      <c r="A54" s="65" t="s">
        <v>58</v>
      </c>
      <c r="B54" s="29">
        <v>0</v>
      </c>
    </row>
    <row r="55" spans="1:2" ht="12" customHeight="1">
      <c r="A55" s="66" t="s">
        <v>149</v>
      </c>
      <c r="B55" s="30">
        <v>5907</v>
      </c>
    </row>
    <row r="56" spans="1:2" ht="12" customHeight="1">
      <c r="A56" s="65" t="s">
        <v>150</v>
      </c>
      <c r="B56" s="29">
        <v>530</v>
      </c>
    </row>
    <row r="57" spans="1:2" ht="12" customHeight="1">
      <c r="A57" s="66" t="s">
        <v>151</v>
      </c>
      <c r="B57" s="30">
        <v>0</v>
      </c>
    </row>
    <row r="58" spans="1:2" ht="12" customHeight="1">
      <c r="A58" s="65" t="s">
        <v>152</v>
      </c>
      <c r="B58" s="29">
        <v>17225</v>
      </c>
    </row>
    <row r="59" spans="1:2" ht="12" customHeight="1">
      <c r="A59" s="66" t="s">
        <v>153</v>
      </c>
      <c r="B59" s="30">
        <v>126</v>
      </c>
    </row>
    <row r="60" spans="1:2" ht="12" customHeight="1">
      <c r="A60" s="65" t="s">
        <v>63</v>
      </c>
      <c r="B60" s="29">
        <v>12893</v>
      </c>
    </row>
    <row r="61" spans="1:2" ht="12" customHeight="1">
      <c r="A61" s="66" t="s">
        <v>154</v>
      </c>
      <c r="B61" s="30">
        <v>794</v>
      </c>
    </row>
    <row r="62" spans="1:2" ht="12" customHeight="1">
      <c r="A62" s="65" t="s">
        <v>64</v>
      </c>
      <c r="B62" s="29">
        <v>13855</v>
      </c>
    </row>
    <row r="63" spans="1:2" ht="12" customHeight="1">
      <c r="A63" s="66" t="s">
        <v>155</v>
      </c>
      <c r="B63" s="30">
        <v>10493</v>
      </c>
    </row>
    <row r="64" spans="1:2" ht="12" customHeight="1">
      <c r="A64" s="65" t="s">
        <v>156</v>
      </c>
      <c r="B64" s="29">
        <v>4192</v>
      </c>
    </row>
    <row r="65" spans="1:2" ht="12" customHeight="1">
      <c r="A65" s="66" t="s">
        <v>157</v>
      </c>
      <c r="B65" s="30">
        <v>4241</v>
      </c>
    </row>
    <row r="66" spans="1:2" ht="12" customHeight="1">
      <c r="A66" s="65" t="s">
        <v>158</v>
      </c>
      <c r="B66" s="29">
        <v>771</v>
      </c>
    </row>
    <row r="67" spans="1:2" ht="12" customHeight="1">
      <c r="A67" s="66" t="s">
        <v>159</v>
      </c>
      <c r="B67" s="30">
        <v>7426</v>
      </c>
    </row>
    <row r="68" spans="1:2" ht="12" customHeight="1">
      <c r="A68" s="65" t="s">
        <v>66</v>
      </c>
      <c r="B68" s="29">
        <v>14007</v>
      </c>
    </row>
    <row r="69" spans="1:2" ht="12" customHeight="1">
      <c r="A69" s="66" t="s">
        <v>71</v>
      </c>
      <c r="B69" s="30">
        <v>4688</v>
      </c>
    </row>
    <row r="70" spans="1:2" ht="12" customHeight="1">
      <c r="A70" s="65" t="s">
        <v>72</v>
      </c>
      <c r="B70" s="29">
        <v>4244</v>
      </c>
    </row>
    <row r="71" spans="1:2" ht="12" customHeight="1">
      <c r="A71" s="66" t="s">
        <v>73</v>
      </c>
      <c r="B71" s="30">
        <v>349</v>
      </c>
    </row>
    <row r="72" spans="1:2" ht="12" customHeight="1">
      <c r="A72" s="65" t="s">
        <v>160</v>
      </c>
      <c r="B72" s="29">
        <v>84</v>
      </c>
    </row>
    <row r="73" spans="1:2" ht="12" customHeight="1">
      <c r="A73" s="66" t="s">
        <v>161</v>
      </c>
      <c r="B73" s="30">
        <v>3144</v>
      </c>
    </row>
    <row r="74" spans="1:2" ht="12" customHeight="1">
      <c r="A74" s="65" t="s">
        <v>162</v>
      </c>
      <c r="B74" s="29">
        <v>457</v>
      </c>
    </row>
    <row r="75" spans="1:2" ht="12" customHeight="1">
      <c r="A75" s="66" t="s">
        <v>163</v>
      </c>
      <c r="B75" s="30">
        <v>10789</v>
      </c>
    </row>
    <row r="76" spans="1:2" ht="12" customHeight="1">
      <c r="A76" s="65" t="s">
        <v>77</v>
      </c>
      <c r="B76" s="29">
        <v>7805</v>
      </c>
    </row>
    <row r="77" spans="1:2" ht="12" customHeight="1">
      <c r="A77" s="66" t="s">
        <v>164</v>
      </c>
      <c r="B77" s="30">
        <v>111</v>
      </c>
    </row>
    <row r="78" spans="1:2" ht="12" customHeight="1">
      <c r="A78" s="65" t="s">
        <v>165</v>
      </c>
      <c r="B78" s="29">
        <v>7379</v>
      </c>
    </row>
    <row r="79" spans="1:2" ht="12" customHeight="1">
      <c r="A79" s="66" t="s">
        <v>166</v>
      </c>
      <c r="B79" s="30">
        <v>10879</v>
      </c>
    </row>
    <row r="80" spans="1:2" ht="12" customHeight="1">
      <c r="A80" s="65" t="s">
        <v>167</v>
      </c>
      <c r="B80" s="29">
        <v>9812</v>
      </c>
    </row>
    <row r="81" spans="1:2" ht="12" customHeight="1">
      <c r="A81" s="66" t="s">
        <v>168</v>
      </c>
      <c r="B81" s="30">
        <v>15063</v>
      </c>
    </row>
    <row r="82" spans="1:2" ht="12" customHeight="1">
      <c r="A82" s="65" t="s">
        <v>169</v>
      </c>
      <c r="B82" s="29">
        <v>9666</v>
      </c>
    </row>
    <row r="83" spans="1:2" ht="12" customHeight="1">
      <c r="A83" s="66" t="s">
        <v>170</v>
      </c>
      <c r="B83" s="30">
        <v>13584</v>
      </c>
    </row>
    <row r="84" spans="1:2" ht="12" customHeight="1">
      <c r="A84" s="65" t="s">
        <v>81</v>
      </c>
      <c r="B84" s="29">
        <v>1381</v>
      </c>
    </row>
    <row r="85" spans="1:2" ht="12" customHeight="1">
      <c r="A85" s="66" t="s">
        <v>171</v>
      </c>
      <c r="B85" s="30">
        <v>885</v>
      </c>
    </row>
    <row r="86" spans="1:2" ht="12" customHeight="1">
      <c r="A86" s="65" t="s">
        <v>172</v>
      </c>
      <c r="B86" s="29">
        <v>4526</v>
      </c>
    </row>
    <row r="87" spans="1:2" ht="12" customHeight="1">
      <c r="A87" s="66" t="s">
        <v>173</v>
      </c>
      <c r="B87" s="30">
        <v>32557</v>
      </c>
    </row>
    <row r="88" spans="1:2" ht="12" customHeight="1">
      <c r="A88" s="65" t="s">
        <v>174</v>
      </c>
      <c r="B88" s="29">
        <v>18750</v>
      </c>
    </row>
    <row r="89" spans="1:2" ht="12" customHeight="1">
      <c r="A89" s="66" t="s">
        <v>175</v>
      </c>
      <c r="B89" s="30">
        <v>2309</v>
      </c>
    </row>
    <row r="90" spans="1:2" ht="12" customHeight="1">
      <c r="A90" s="65" t="s">
        <v>88</v>
      </c>
      <c r="B90" s="29">
        <v>14379</v>
      </c>
    </row>
    <row r="91" spans="1:2" ht="12" customHeight="1">
      <c r="A91" s="66" t="s">
        <v>176</v>
      </c>
      <c r="B91" s="30">
        <v>10843</v>
      </c>
    </row>
    <row r="92" spans="1:2" ht="12" customHeight="1">
      <c r="A92" s="65" t="s">
        <v>177</v>
      </c>
      <c r="B92" s="29">
        <v>751</v>
      </c>
    </row>
    <row r="93" spans="1:2" ht="12" customHeight="1">
      <c r="A93" s="66" t="s">
        <v>178</v>
      </c>
      <c r="B93" s="30">
        <v>5839</v>
      </c>
    </row>
    <row r="94" spans="1:2" ht="12" customHeight="1">
      <c r="A94" s="69" t="s">
        <v>231</v>
      </c>
      <c r="B94" s="77">
        <f>SUM(B95:B97)</f>
        <v>845</v>
      </c>
    </row>
    <row r="95" spans="1:2" ht="12" customHeight="1">
      <c r="A95" s="65" t="s">
        <v>182</v>
      </c>
      <c r="B95" s="29">
        <v>461</v>
      </c>
    </row>
    <row r="96" spans="1:2" ht="12" customHeight="1">
      <c r="A96" s="66" t="s">
        <v>183</v>
      </c>
      <c r="B96" s="30">
        <v>0</v>
      </c>
    </row>
    <row r="97" spans="1:2" ht="12" customHeight="1">
      <c r="A97" s="65" t="s">
        <v>184</v>
      </c>
      <c r="B97" s="29">
        <v>384</v>
      </c>
    </row>
    <row r="98" spans="1:2" ht="12" customHeight="1">
      <c r="A98" s="74" t="s">
        <v>232</v>
      </c>
      <c r="B98" s="75">
        <f>SUM(B99,B109,B123,B137)</f>
        <v>96372</v>
      </c>
    </row>
    <row r="99" spans="1:2" ht="12" customHeight="1">
      <c r="A99" s="69" t="s">
        <v>226</v>
      </c>
      <c r="B99" s="28">
        <f>SUM(B101:B108)</f>
        <v>4474</v>
      </c>
    </row>
    <row r="100" spans="1:2" s="80" customFormat="1" ht="12" customHeight="1">
      <c r="A100" s="78" t="s">
        <v>223</v>
      </c>
      <c r="B100" s="79">
        <f>B99/$B$98</f>
        <v>4.6424272610301749E-2</v>
      </c>
    </row>
    <row r="101" spans="1:2" ht="12" customHeight="1">
      <c r="A101" s="65" t="s">
        <v>185</v>
      </c>
      <c r="B101" s="29">
        <v>0</v>
      </c>
    </row>
    <row r="102" spans="1:2" ht="12" customHeight="1">
      <c r="A102" s="66" t="s">
        <v>186</v>
      </c>
      <c r="B102" s="30">
        <v>1540</v>
      </c>
    </row>
    <row r="103" spans="1:2" ht="12" customHeight="1">
      <c r="A103" s="65" t="s">
        <v>200</v>
      </c>
      <c r="B103" s="29">
        <v>2934</v>
      </c>
    </row>
    <row r="104" spans="1:2" ht="12" customHeight="1">
      <c r="A104" s="66" t="s">
        <v>99</v>
      </c>
      <c r="B104" s="30">
        <v>0</v>
      </c>
    </row>
    <row r="105" spans="1:2" ht="12" customHeight="1">
      <c r="A105" s="68" t="s">
        <v>209</v>
      </c>
      <c r="B105" s="29">
        <v>0</v>
      </c>
    </row>
    <row r="106" spans="1:2" ht="12" customHeight="1">
      <c r="A106" s="66" t="s">
        <v>210</v>
      </c>
      <c r="B106" s="30">
        <v>0</v>
      </c>
    </row>
    <row r="107" spans="1:2" ht="12" customHeight="1">
      <c r="A107" s="65" t="s">
        <v>108</v>
      </c>
      <c r="B107" s="29">
        <v>0</v>
      </c>
    </row>
    <row r="108" spans="1:2" ht="12" customHeight="1">
      <c r="A108" s="66" t="s">
        <v>109</v>
      </c>
      <c r="B108" s="30">
        <v>0</v>
      </c>
    </row>
    <row r="109" spans="1:2" ht="12" customHeight="1">
      <c r="A109" s="69" t="s">
        <v>225</v>
      </c>
      <c r="B109" s="28">
        <f>SUM(B111:B122)</f>
        <v>16897</v>
      </c>
    </row>
    <row r="110" spans="1:2" s="80" customFormat="1" ht="12" customHeight="1">
      <c r="A110" s="78" t="s">
        <v>223</v>
      </c>
      <c r="B110" s="79">
        <f>B109/$B$98</f>
        <v>0.17533100900676546</v>
      </c>
    </row>
    <row r="111" spans="1:2" ht="12" customHeight="1">
      <c r="A111" s="65" t="s">
        <v>187</v>
      </c>
      <c r="B111" s="29">
        <v>-713</v>
      </c>
    </row>
    <row r="112" spans="1:2" ht="12" customHeight="1">
      <c r="A112" s="66" t="s">
        <v>188</v>
      </c>
      <c r="B112" s="30">
        <v>1084</v>
      </c>
    </row>
    <row r="113" spans="1:2" ht="12" customHeight="1">
      <c r="A113" s="65" t="s">
        <v>189</v>
      </c>
      <c r="B113" s="29">
        <v>-2359</v>
      </c>
    </row>
    <row r="114" spans="1:2" ht="12" customHeight="1">
      <c r="A114" s="66" t="s">
        <v>190</v>
      </c>
      <c r="B114" s="30">
        <v>4262</v>
      </c>
    </row>
    <row r="115" spans="1:2" ht="12" customHeight="1">
      <c r="A115" s="65" t="s">
        <v>191</v>
      </c>
      <c r="B115" s="29">
        <v>2870</v>
      </c>
    </row>
    <row r="116" spans="1:2" ht="12" customHeight="1">
      <c r="A116" s="66" t="s">
        <v>192</v>
      </c>
      <c r="B116" s="30">
        <v>117</v>
      </c>
    </row>
    <row r="117" spans="1:2" ht="12" customHeight="1">
      <c r="A117" s="65" t="s">
        <v>181</v>
      </c>
      <c r="B117" s="29">
        <v>0</v>
      </c>
    </row>
    <row r="118" spans="1:2" ht="12" customHeight="1">
      <c r="A118" s="66" t="s">
        <v>193</v>
      </c>
      <c r="B118" s="30">
        <v>8854</v>
      </c>
    </row>
    <row r="119" spans="1:2" ht="12" customHeight="1">
      <c r="A119" s="65" t="s">
        <v>207</v>
      </c>
      <c r="B119" s="29">
        <v>2782</v>
      </c>
    </row>
    <row r="120" spans="1:2" ht="12" customHeight="1">
      <c r="A120" s="66" t="s">
        <v>214</v>
      </c>
      <c r="B120" s="30">
        <v>0</v>
      </c>
    </row>
    <row r="121" spans="1:2" ht="12" customHeight="1">
      <c r="A121" s="65" t="s">
        <v>208</v>
      </c>
      <c r="B121" s="29">
        <v>0</v>
      </c>
    </row>
    <row r="122" spans="1:2" ht="12" customHeight="1">
      <c r="A122" s="65" t="s">
        <v>215</v>
      </c>
      <c r="B122" s="29">
        <v>0</v>
      </c>
    </row>
    <row r="123" spans="1:2" ht="12" customHeight="1">
      <c r="A123" s="69" t="s">
        <v>224</v>
      </c>
      <c r="B123" s="28">
        <f>SUM(B125:B136)</f>
        <v>66575</v>
      </c>
    </row>
    <row r="124" spans="1:2" s="80" customFormat="1" ht="12" customHeight="1">
      <c r="A124" s="78" t="s">
        <v>223</v>
      </c>
      <c r="B124" s="79">
        <f>B123/$B$98</f>
        <v>0.6908126841821276</v>
      </c>
    </row>
    <row r="125" spans="1:2" ht="12" customHeight="1">
      <c r="A125" s="65" t="s">
        <v>195</v>
      </c>
      <c r="B125" s="29">
        <v>1460</v>
      </c>
    </row>
    <row r="126" spans="1:2" ht="12" customHeight="1">
      <c r="A126" s="66" t="s">
        <v>196</v>
      </c>
      <c r="B126" s="29">
        <v>1741</v>
      </c>
    </row>
    <row r="127" spans="1:2" ht="12" customHeight="1">
      <c r="A127" s="65" t="s">
        <v>197</v>
      </c>
      <c r="B127" s="30">
        <v>477</v>
      </c>
    </row>
    <row r="128" spans="1:2" ht="12" customHeight="1">
      <c r="A128" s="66" t="s">
        <v>198</v>
      </c>
      <c r="B128" s="29">
        <v>6614</v>
      </c>
    </row>
    <row r="129" spans="1:2" ht="12" customHeight="1">
      <c r="A129" s="65" t="s">
        <v>201</v>
      </c>
      <c r="B129" s="30">
        <v>1537</v>
      </c>
    </row>
    <row r="130" spans="1:2" ht="12" customHeight="1">
      <c r="A130" s="66" t="s">
        <v>202</v>
      </c>
      <c r="B130" s="29">
        <v>0</v>
      </c>
    </row>
    <row r="131" spans="1:2" ht="12" customHeight="1">
      <c r="A131" s="65" t="s">
        <v>203</v>
      </c>
      <c r="B131" s="30">
        <v>6759</v>
      </c>
    </row>
    <row r="132" spans="1:2" ht="12" customHeight="1">
      <c r="A132" s="65" t="s">
        <v>199</v>
      </c>
      <c r="B132" s="29">
        <v>10461</v>
      </c>
    </row>
    <row r="133" spans="1:2" ht="12" customHeight="1">
      <c r="A133" s="66" t="s">
        <v>180</v>
      </c>
      <c r="B133" s="30">
        <v>2615</v>
      </c>
    </row>
    <row r="134" spans="1:2" ht="12" customHeight="1">
      <c r="A134" s="66" t="s">
        <v>179</v>
      </c>
      <c r="B134" s="30">
        <v>6032</v>
      </c>
    </row>
    <row r="135" spans="1:2" ht="12" customHeight="1">
      <c r="A135" s="66" t="s">
        <v>205</v>
      </c>
      <c r="B135" s="29">
        <v>28138</v>
      </c>
    </row>
    <row r="136" spans="1:2" ht="12" customHeight="1">
      <c r="A136" s="65" t="s">
        <v>204</v>
      </c>
      <c r="B136" s="30">
        <v>741</v>
      </c>
    </row>
    <row r="137" spans="1:2" ht="12" customHeight="1">
      <c r="A137" s="69" t="s">
        <v>222</v>
      </c>
      <c r="B137" s="28">
        <f>SUM(B139:B145)</f>
        <v>8426</v>
      </c>
    </row>
    <row r="138" spans="1:2" s="80" customFormat="1" ht="12" customHeight="1">
      <c r="A138" s="78" t="s">
        <v>223</v>
      </c>
      <c r="B138" s="79">
        <f>B137/$B$98</f>
        <v>8.7432034200805211E-2</v>
      </c>
    </row>
    <row r="139" spans="1:2" ht="12" customHeight="1">
      <c r="A139" s="65" t="s">
        <v>206</v>
      </c>
      <c r="B139" s="29">
        <v>372</v>
      </c>
    </row>
    <row r="140" spans="1:2" ht="12" customHeight="1">
      <c r="A140" s="66" t="s">
        <v>211</v>
      </c>
      <c r="B140" s="30">
        <v>261</v>
      </c>
    </row>
    <row r="141" spans="1:2" ht="12" customHeight="1">
      <c r="A141" s="65" t="s">
        <v>212</v>
      </c>
      <c r="B141" s="29">
        <v>20</v>
      </c>
    </row>
    <row r="142" spans="1:2" ht="12" customHeight="1">
      <c r="A142" s="66" t="s">
        <v>213</v>
      </c>
      <c r="B142" s="30">
        <v>1937</v>
      </c>
    </row>
    <row r="143" spans="1:2" ht="12" customHeight="1">
      <c r="A143" s="65" t="s">
        <v>194</v>
      </c>
      <c r="B143" s="29">
        <v>5836</v>
      </c>
    </row>
    <row r="144" spans="1:2" ht="12" customHeight="1">
      <c r="A144" s="66" t="s">
        <v>216</v>
      </c>
      <c r="B144" s="30">
        <v>0</v>
      </c>
    </row>
    <row r="145" spans="1:2" ht="12" customHeight="1">
      <c r="A145" s="65" t="s">
        <v>107</v>
      </c>
      <c r="B145" s="29">
        <v>0</v>
      </c>
    </row>
    <row r="146" spans="1:2" s="8" customFormat="1" ht="12" customHeight="1">
      <c r="A146" s="71" t="s">
        <v>217</v>
      </c>
      <c r="B146" s="22"/>
    </row>
    <row r="147" spans="1:2" s="8" customFormat="1" ht="12" customHeight="1">
      <c r="A147" s="22"/>
      <c r="B147" s="22"/>
    </row>
    <row r="148" spans="1:2" s="8" customFormat="1" ht="12" customHeight="1">
      <c r="A148" s="74" t="s">
        <v>227</v>
      </c>
      <c r="B148" s="75">
        <f>B4</f>
        <v>457722</v>
      </c>
    </row>
    <row r="149" spans="1:2" s="8" customFormat="1" ht="12" customHeight="1">
      <c r="A149" s="69" t="s">
        <v>232</v>
      </c>
      <c r="B149" s="28">
        <f>B98</f>
        <v>96372</v>
      </c>
    </row>
    <row r="150" spans="1:2" ht="12" customHeight="1">
      <c r="A150" s="65" t="s">
        <v>233</v>
      </c>
      <c r="B150" s="29">
        <f>B99</f>
        <v>4474</v>
      </c>
    </row>
    <row r="151" spans="1:2" ht="12" customHeight="1">
      <c r="A151" s="66" t="s">
        <v>234</v>
      </c>
      <c r="B151" s="30">
        <f>B109</f>
        <v>16897</v>
      </c>
    </row>
    <row r="152" spans="1:2" ht="12" customHeight="1">
      <c r="A152" s="65" t="s">
        <v>235</v>
      </c>
      <c r="B152" s="29">
        <f>B123</f>
        <v>66575</v>
      </c>
    </row>
    <row r="153" spans="1:2" ht="12" customHeight="1">
      <c r="A153" s="66" t="s">
        <v>236</v>
      </c>
      <c r="B153" s="30">
        <f>B137</f>
        <v>8426</v>
      </c>
    </row>
    <row r="154" spans="1:2" ht="12" customHeight="1">
      <c r="A154" s="25"/>
      <c r="B154" s="23"/>
    </row>
    <row r="155" spans="1:2" ht="12" customHeight="1">
      <c r="A155" s="69" t="s">
        <v>237</v>
      </c>
      <c r="B155" s="34">
        <f>SUM(B156:B159)</f>
        <v>1</v>
      </c>
    </row>
    <row r="156" spans="1:2" ht="12" customHeight="1">
      <c r="A156" s="65" t="s">
        <v>233</v>
      </c>
      <c r="B156" s="81">
        <f>B100</f>
        <v>4.6424272610301749E-2</v>
      </c>
    </row>
    <row r="157" spans="1:2" ht="12" customHeight="1">
      <c r="A157" s="66" t="s">
        <v>234</v>
      </c>
      <c r="B157" s="82">
        <f>B110</f>
        <v>0.17533100900676546</v>
      </c>
    </row>
    <row r="158" spans="1:2" ht="12" customHeight="1">
      <c r="A158" s="65" t="s">
        <v>235</v>
      </c>
      <c r="B158" s="83">
        <f>B124</f>
        <v>0.6908126841821276</v>
      </c>
    </row>
    <row r="159" spans="1:2" ht="12" customHeight="1" thickBot="1">
      <c r="A159" s="67" t="s">
        <v>236</v>
      </c>
      <c r="B159" s="84">
        <f>B138</f>
        <v>8.7432034200805211E-2</v>
      </c>
    </row>
    <row r="160" spans="1:2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showGridLines="0" zoomScaleNormal="100" workbookViewId="0">
      <pane xSplit="1" ySplit="4" topLeftCell="B129" activePane="bottomRight" state="frozen"/>
      <selection activeCell="C156" sqref="C156"/>
      <selection pane="topRight" activeCell="C156" sqref="C156"/>
      <selection pane="bottomLeft" activeCell="C156" sqref="C156"/>
      <selection pane="bottomRight" activeCell="C156" sqref="C156"/>
    </sheetView>
  </sheetViews>
  <sheetFormatPr defaultColWidth="11.5703125" defaultRowHeight="12"/>
  <cols>
    <col min="1" max="1" width="60.42578125" style="6" bestFit="1" customWidth="1"/>
    <col min="2" max="2" width="28.140625" style="6" bestFit="1" customWidth="1"/>
    <col min="3" max="16384" width="11.5703125" style="6"/>
  </cols>
  <sheetData>
    <row r="1" spans="1:2" s="7" customFormat="1" ht="10.15" customHeight="1">
      <c r="A1" s="9" t="s">
        <v>218</v>
      </c>
      <c r="B1" s="10"/>
    </row>
    <row r="2" spans="1:2" ht="12" customHeight="1" thickBot="1">
      <c r="B2" s="11" t="s">
        <v>115</v>
      </c>
    </row>
    <row r="3" spans="1:2" ht="49.5" customHeight="1" thickTop="1">
      <c r="A3" s="70" t="s">
        <v>3</v>
      </c>
      <c r="B3" s="72" t="s">
        <v>116</v>
      </c>
    </row>
    <row r="4" spans="1:2" s="7" customFormat="1" ht="12" customHeight="1">
      <c r="A4" s="73" t="s">
        <v>227</v>
      </c>
      <c r="B4" s="76">
        <v>535473</v>
      </c>
    </row>
    <row r="5" spans="1:2" s="7" customFormat="1" ht="12" customHeight="1">
      <c r="A5" s="69" t="s">
        <v>228</v>
      </c>
      <c r="B5" s="28">
        <f>SUM(B6:B20)</f>
        <v>9542</v>
      </c>
    </row>
    <row r="6" spans="1:2" ht="12" customHeight="1">
      <c r="A6" s="65" t="s">
        <v>117</v>
      </c>
      <c r="B6" s="29">
        <v>3578</v>
      </c>
    </row>
    <row r="7" spans="1:2" ht="12" customHeight="1">
      <c r="A7" s="66" t="s">
        <v>6</v>
      </c>
      <c r="B7" s="30">
        <v>256</v>
      </c>
    </row>
    <row r="8" spans="1:2" ht="12" customHeight="1">
      <c r="A8" s="65" t="s">
        <v>118</v>
      </c>
      <c r="B8" s="29">
        <v>668</v>
      </c>
    </row>
    <row r="9" spans="1:2" ht="12" customHeight="1">
      <c r="A9" s="66" t="s">
        <v>8</v>
      </c>
      <c r="B9" s="30">
        <v>0</v>
      </c>
    </row>
    <row r="10" spans="1:2" ht="12" customHeight="1">
      <c r="A10" s="65" t="s">
        <v>119</v>
      </c>
      <c r="B10" s="29">
        <v>42</v>
      </c>
    </row>
    <row r="11" spans="1:2" ht="12" customHeight="1">
      <c r="A11" s="66" t="s">
        <v>120</v>
      </c>
      <c r="B11" s="30">
        <v>1261</v>
      </c>
    </row>
    <row r="12" spans="1:2" ht="12" customHeight="1">
      <c r="A12" s="65" t="s">
        <v>121</v>
      </c>
      <c r="B12" s="29">
        <v>0</v>
      </c>
    </row>
    <row r="13" spans="1:2" ht="12" customHeight="1">
      <c r="A13" s="66" t="s">
        <v>15</v>
      </c>
      <c r="B13" s="30">
        <v>0</v>
      </c>
    </row>
    <row r="14" spans="1:2" ht="12" customHeight="1">
      <c r="A14" s="65" t="s">
        <v>122</v>
      </c>
      <c r="B14" s="29">
        <v>1286</v>
      </c>
    </row>
    <row r="15" spans="1:2" ht="12" customHeight="1">
      <c r="A15" s="66" t="s">
        <v>123</v>
      </c>
      <c r="B15" s="30">
        <v>80</v>
      </c>
    </row>
    <row r="16" spans="1:2" ht="12" customHeight="1">
      <c r="A16" s="65" t="s">
        <v>18</v>
      </c>
      <c r="B16" s="29">
        <v>0</v>
      </c>
    </row>
    <row r="17" spans="1:2" ht="12" customHeight="1">
      <c r="A17" s="66" t="s">
        <v>124</v>
      </c>
      <c r="B17" s="30">
        <v>5</v>
      </c>
    </row>
    <row r="18" spans="1:2" ht="12" customHeight="1">
      <c r="A18" s="65" t="s">
        <v>125</v>
      </c>
      <c r="B18" s="29">
        <v>38</v>
      </c>
    </row>
    <row r="19" spans="1:2" ht="12" customHeight="1">
      <c r="A19" s="66" t="s">
        <v>16</v>
      </c>
      <c r="B19" s="30">
        <v>1933</v>
      </c>
    </row>
    <row r="20" spans="1:2" ht="12" customHeight="1">
      <c r="A20" s="65" t="s">
        <v>126</v>
      </c>
      <c r="B20" s="29">
        <v>395</v>
      </c>
    </row>
    <row r="21" spans="1:2" ht="12" customHeight="1">
      <c r="A21" s="69" t="s">
        <v>229</v>
      </c>
      <c r="B21" s="77">
        <f>SUM(B22:B26)</f>
        <v>40784</v>
      </c>
    </row>
    <row r="22" spans="1:2" ht="12" customHeight="1">
      <c r="A22" s="65" t="s">
        <v>25</v>
      </c>
      <c r="B22" s="29">
        <v>7771</v>
      </c>
    </row>
    <row r="23" spans="1:2" ht="12" customHeight="1">
      <c r="A23" s="66" t="s">
        <v>27</v>
      </c>
      <c r="B23" s="30">
        <v>1406</v>
      </c>
    </row>
    <row r="24" spans="1:2" ht="12" customHeight="1">
      <c r="A24" s="65" t="s">
        <v>127</v>
      </c>
      <c r="B24" s="29">
        <v>29055</v>
      </c>
    </row>
    <row r="25" spans="1:2" ht="12" customHeight="1">
      <c r="A25" s="66" t="s">
        <v>24</v>
      </c>
      <c r="B25" s="30">
        <v>0</v>
      </c>
    </row>
    <row r="26" spans="1:2" ht="12" customHeight="1">
      <c r="A26" s="65" t="s">
        <v>26</v>
      </c>
      <c r="B26" s="29">
        <v>2552</v>
      </c>
    </row>
    <row r="27" spans="1:2" ht="12" customHeight="1">
      <c r="A27" s="69" t="s">
        <v>230</v>
      </c>
      <c r="B27" s="28">
        <f>SUM(B28:B93)</f>
        <v>372273</v>
      </c>
    </row>
    <row r="28" spans="1:2" ht="12" customHeight="1">
      <c r="A28" s="65" t="s">
        <v>128</v>
      </c>
      <c r="B28" s="29">
        <v>789</v>
      </c>
    </row>
    <row r="29" spans="1:2" ht="12" customHeight="1">
      <c r="A29" s="66" t="s">
        <v>129</v>
      </c>
      <c r="B29" s="30">
        <v>0</v>
      </c>
    </row>
    <row r="30" spans="1:2" ht="12" customHeight="1">
      <c r="A30" s="65" t="s">
        <v>130</v>
      </c>
      <c r="B30" s="29">
        <v>12</v>
      </c>
    </row>
    <row r="31" spans="1:2" ht="12" customHeight="1">
      <c r="A31" s="66" t="s">
        <v>31</v>
      </c>
      <c r="B31" s="30">
        <v>1771</v>
      </c>
    </row>
    <row r="32" spans="1:2" ht="12" customHeight="1">
      <c r="A32" s="65" t="s">
        <v>131</v>
      </c>
      <c r="B32" s="29">
        <v>18</v>
      </c>
    </row>
    <row r="33" spans="1:2" ht="12" customHeight="1">
      <c r="A33" s="66" t="s">
        <v>132</v>
      </c>
      <c r="B33" s="30">
        <v>1147</v>
      </c>
    </row>
    <row r="34" spans="1:2" ht="12" customHeight="1">
      <c r="A34" s="65" t="s">
        <v>133</v>
      </c>
      <c r="B34" s="29">
        <v>14</v>
      </c>
    </row>
    <row r="35" spans="1:2" ht="12" customHeight="1">
      <c r="A35" s="66" t="s">
        <v>134</v>
      </c>
      <c r="B35" s="30">
        <v>1491</v>
      </c>
    </row>
    <row r="36" spans="1:2" ht="12" customHeight="1">
      <c r="A36" s="65" t="s">
        <v>135</v>
      </c>
      <c r="B36" s="29">
        <v>1777</v>
      </c>
    </row>
    <row r="37" spans="1:2" ht="12" customHeight="1">
      <c r="A37" s="66" t="s">
        <v>136</v>
      </c>
      <c r="B37" s="30">
        <v>78</v>
      </c>
    </row>
    <row r="38" spans="1:2" ht="12" customHeight="1">
      <c r="A38" s="65" t="s">
        <v>137</v>
      </c>
      <c r="B38" s="29">
        <v>450</v>
      </c>
    </row>
    <row r="39" spans="1:2" ht="12" customHeight="1">
      <c r="A39" s="66" t="s">
        <v>138</v>
      </c>
      <c r="B39" s="30">
        <v>742</v>
      </c>
    </row>
    <row r="40" spans="1:2" ht="12" customHeight="1">
      <c r="A40" s="65" t="s">
        <v>139</v>
      </c>
      <c r="B40" s="29">
        <v>352</v>
      </c>
    </row>
    <row r="41" spans="1:2" ht="12" customHeight="1">
      <c r="A41" s="66" t="s">
        <v>44</v>
      </c>
      <c r="B41" s="30">
        <v>1421</v>
      </c>
    </row>
    <row r="42" spans="1:2" ht="12" customHeight="1">
      <c r="A42" s="65" t="s">
        <v>45</v>
      </c>
      <c r="B42" s="29">
        <v>5368</v>
      </c>
    </row>
    <row r="43" spans="1:2" ht="12" customHeight="1">
      <c r="A43" s="66" t="s">
        <v>46</v>
      </c>
      <c r="B43" s="30">
        <v>3443</v>
      </c>
    </row>
    <row r="44" spans="1:2" ht="12" customHeight="1">
      <c r="A44" s="65" t="s">
        <v>140</v>
      </c>
      <c r="B44" s="29">
        <v>1464</v>
      </c>
    </row>
    <row r="45" spans="1:2" ht="12" customHeight="1">
      <c r="A45" s="66" t="s">
        <v>141</v>
      </c>
      <c r="B45" s="30">
        <v>2879</v>
      </c>
    </row>
    <row r="46" spans="1:2" ht="12" customHeight="1">
      <c r="A46" s="65" t="s">
        <v>142</v>
      </c>
      <c r="B46" s="29">
        <v>2404</v>
      </c>
    </row>
    <row r="47" spans="1:2" ht="12" customHeight="1">
      <c r="A47" s="66" t="s">
        <v>49</v>
      </c>
      <c r="B47" s="30">
        <v>5916</v>
      </c>
    </row>
    <row r="48" spans="1:2" ht="12" customHeight="1">
      <c r="A48" s="65" t="s">
        <v>143</v>
      </c>
      <c r="B48" s="29">
        <v>2085</v>
      </c>
    </row>
    <row r="49" spans="1:2" ht="12" customHeight="1">
      <c r="A49" s="66" t="s">
        <v>144</v>
      </c>
      <c r="B49" s="30">
        <v>335</v>
      </c>
    </row>
    <row r="50" spans="1:2" ht="12" customHeight="1">
      <c r="A50" s="65" t="s">
        <v>145</v>
      </c>
      <c r="B50" s="29">
        <v>660</v>
      </c>
    </row>
    <row r="51" spans="1:2" ht="12" customHeight="1">
      <c r="A51" s="66" t="s">
        <v>146</v>
      </c>
      <c r="B51" s="30">
        <v>3294</v>
      </c>
    </row>
    <row r="52" spans="1:2" ht="12" customHeight="1">
      <c r="A52" s="65" t="s">
        <v>147</v>
      </c>
      <c r="B52" s="29">
        <v>262</v>
      </c>
    </row>
    <row r="53" spans="1:2" ht="12" customHeight="1">
      <c r="A53" s="66" t="s">
        <v>148</v>
      </c>
      <c r="B53" s="30">
        <v>4943</v>
      </c>
    </row>
    <row r="54" spans="1:2" ht="12" customHeight="1">
      <c r="A54" s="65" t="s">
        <v>58</v>
      </c>
      <c r="B54" s="29">
        <v>0</v>
      </c>
    </row>
    <row r="55" spans="1:2" ht="12" customHeight="1">
      <c r="A55" s="66" t="s">
        <v>149</v>
      </c>
      <c r="B55" s="30">
        <v>7887</v>
      </c>
    </row>
    <row r="56" spans="1:2" ht="12" customHeight="1">
      <c r="A56" s="65" t="s">
        <v>150</v>
      </c>
      <c r="B56" s="29">
        <v>1366</v>
      </c>
    </row>
    <row r="57" spans="1:2" ht="12" customHeight="1">
      <c r="A57" s="66" t="s">
        <v>151</v>
      </c>
      <c r="B57" s="30">
        <v>0</v>
      </c>
    </row>
    <row r="58" spans="1:2" ht="12" customHeight="1">
      <c r="A58" s="65" t="s">
        <v>152</v>
      </c>
      <c r="B58" s="29">
        <v>24231</v>
      </c>
    </row>
    <row r="59" spans="1:2" ht="12" customHeight="1">
      <c r="A59" s="66" t="s">
        <v>153</v>
      </c>
      <c r="B59" s="30">
        <v>1581</v>
      </c>
    </row>
    <row r="60" spans="1:2" ht="12" customHeight="1">
      <c r="A60" s="65" t="s">
        <v>63</v>
      </c>
      <c r="B60" s="29">
        <v>19713</v>
      </c>
    </row>
    <row r="61" spans="1:2" ht="12" customHeight="1">
      <c r="A61" s="66" t="s">
        <v>154</v>
      </c>
      <c r="B61" s="30">
        <v>1693</v>
      </c>
    </row>
    <row r="62" spans="1:2" ht="12" customHeight="1">
      <c r="A62" s="65" t="s">
        <v>64</v>
      </c>
      <c r="B62" s="29">
        <v>14523</v>
      </c>
    </row>
    <row r="63" spans="1:2" ht="12" customHeight="1">
      <c r="A63" s="66" t="s">
        <v>155</v>
      </c>
      <c r="B63" s="30">
        <v>12253</v>
      </c>
    </row>
    <row r="64" spans="1:2" ht="12" customHeight="1">
      <c r="A64" s="65" t="s">
        <v>156</v>
      </c>
      <c r="B64" s="29">
        <v>4947</v>
      </c>
    </row>
    <row r="65" spans="1:2" ht="12" customHeight="1">
      <c r="A65" s="66" t="s">
        <v>157</v>
      </c>
      <c r="B65" s="30">
        <v>4480</v>
      </c>
    </row>
    <row r="66" spans="1:2" ht="12" customHeight="1">
      <c r="A66" s="65" t="s">
        <v>158</v>
      </c>
      <c r="B66" s="29">
        <v>874</v>
      </c>
    </row>
    <row r="67" spans="1:2" ht="12" customHeight="1">
      <c r="A67" s="66" t="s">
        <v>159</v>
      </c>
      <c r="B67" s="30">
        <v>8271</v>
      </c>
    </row>
    <row r="68" spans="1:2" ht="12" customHeight="1">
      <c r="A68" s="65" t="s">
        <v>66</v>
      </c>
      <c r="B68" s="29">
        <v>14193</v>
      </c>
    </row>
    <row r="69" spans="1:2" ht="12" customHeight="1">
      <c r="A69" s="66" t="s">
        <v>71</v>
      </c>
      <c r="B69" s="30">
        <v>5549</v>
      </c>
    </row>
    <row r="70" spans="1:2" ht="12" customHeight="1">
      <c r="A70" s="65" t="s">
        <v>72</v>
      </c>
      <c r="B70" s="29">
        <v>4853</v>
      </c>
    </row>
    <row r="71" spans="1:2" ht="12" customHeight="1">
      <c r="A71" s="66" t="s">
        <v>73</v>
      </c>
      <c r="B71" s="30">
        <v>459</v>
      </c>
    </row>
    <row r="72" spans="1:2" ht="12" customHeight="1">
      <c r="A72" s="65" t="s">
        <v>160</v>
      </c>
      <c r="B72" s="29">
        <v>167</v>
      </c>
    </row>
    <row r="73" spans="1:2" ht="12" customHeight="1">
      <c r="A73" s="66" t="s">
        <v>161</v>
      </c>
      <c r="B73" s="30">
        <v>3983</v>
      </c>
    </row>
    <row r="74" spans="1:2" ht="12" customHeight="1">
      <c r="A74" s="65" t="s">
        <v>162</v>
      </c>
      <c r="B74" s="29">
        <v>518</v>
      </c>
    </row>
    <row r="75" spans="1:2" ht="12" customHeight="1">
      <c r="A75" s="66" t="s">
        <v>163</v>
      </c>
      <c r="B75" s="30">
        <v>8476</v>
      </c>
    </row>
    <row r="76" spans="1:2" ht="12" customHeight="1">
      <c r="A76" s="65" t="s">
        <v>77</v>
      </c>
      <c r="B76" s="29">
        <v>9027</v>
      </c>
    </row>
    <row r="77" spans="1:2" ht="12" customHeight="1">
      <c r="A77" s="66" t="s">
        <v>164</v>
      </c>
      <c r="B77" s="30">
        <v>132</v>
      </c>
    </row>
    <row r="78" spans="1:2" ht="12" customHeight="1">
      <c r="A78" s="65" t="s">
        <v>165</v>
      </c>
      <c r="B78" s="29">
        <v>8528</v>
      </c>
    </row>
    <row r="79" spans="1:2" ht="12" customHeight="1">
      <c r="A79" s="66" t="s">
        <v>166</v>
      </c>
      <c r="B79" s="30">
        <v>11298</v>
      </c>
    </row>
    <row r="80" spans="1:2" ht="12" customHeight="1">
      <c r="A80" s="65" t="s">
        <v>167</v>
      </c>
      <c r="B80" s="29">
        <v>10391</v>
      </c>
    </row>
    <row r="81" spans="1:2" ht="12" customHeight="1">
      <c r="A81" s="66" t="s">
        <v>168</v>
      </c>
      <c r="B81" s="30">
        <v>17592</v>
      </c>
    </row>
    <row r="82" spans="1:2" ht="12" customHeight="1">
      <c r="A82" s="65" t="s">
        <v>169</v>
      </c>
      <c r="B82" s="29">
        <v>9511</v>
      </c>
    </row>
    <row r="83" spans="1:2" ht="12" customHeight="1">
      <c r="A83" s="66" t="s">
        <v>170</v>
      </c>
      <c r="B83" s="30">
        <v>15006</v>
      </c>
    </row>
    <row r="84" spans="1:2" ht="12" customHeight="1">
      <c r="A84" s="65" t="s">
        <v>81</v>
      </c>
      <c r="B84" s="29">
        <v>1578</v>
      </c>
    </row>
    <row r="85" spans="1:2" ht="12" customHeight="1">
      <c r="A85" s="66" t="s">
        <v>171</v>
      </c>
      <c r="B85" s="30">
        <v>1188</v>
      </c>
    </row>
    <row r="86" spans="1:2" ht="12" customHeight="1">
      <c r="A86" s="65" t="s">
        <v>172</v>
      </c>
      <c r="B86" s="29">
        <v>5454</v>
      </c>
    </row>
    <row r="87" spans="1:2" ht="12" customHeight="1">
      <c r="A87" s="66" t="s">
        <v>173</v>
      </c>
      <c r="B87" s="30">
        <v>36854</v>
      </c>
    </row>
    <row r="88" spans="1:2" ht="12" customHeight="1">
      <c r="A88" s="65" t="s">
        <v>174</v>
      </c>
      <c r="B88" s="29">
        <v>24147</v>
      </c>
    </row>
    <row r="89" spans="1:2" ht="12" customHeight="1">
      <c r="A89" s="66" t="s">
        <v>175</v>
      </c>
      <c r="B89" s="30">
        <v>2916</v>
      </c>
    </row>
    <row r="90" spans="1:2" ht="12" customHeight="1">
      <c r="A90" s="65" t="s">
        <v>88</v>
      </c>
      <c r="B90" s="29">
        <v>16652</v>
      </c>
    </row>
    <row r="91" spans="1:2" ht="12" customHeight="1">
      <c r="A91" s="66" t="s">
        <v>176</v>
      </c>
      <c r="B91" s="30">
        <v>11495</v>
      </c>
    </row>
    <row r="92" spans="1:2" ht="12" customHeight="1">
      <c r="A92" s="65" t="s">
        <v>177</v>
      </c>
      <c r="B92" s="29">
        <v>860</v>
      </c>
    </row>
    <row r="93" spans="1:2" ht="12" customHeight="1">
      <c r="A93" s="66" t="s">
        <v>178</v>
      </c>
      <c r="B93" s="30">
        <v>6512</v>
      </c>
    </row>
    <row r="94" spans="1:2" ht="12" customHeight="1">
      <c r="A94" s="69" t="s">
        <v>231</v>
      </c>
      <c r="B94" s="77">
        <f>SUM(B95:B97)</f>
        <v>923</v>
      </c>
    </row>
    <row r="95" spans="1:2" ht="12" customHeight="1">
      <c r="A95" s="65" t="s">
        <v>182</v>
      </c>
      <c r="B95" s="29">
        <v>480</v>
      </c>
    </row>
    <row r="96" spans="1:2" ht="12" customHeight="1">
      <c r="A96" s="66" t="s">
        <v>183</v>
      </c>
      <c r="B96" s="30">
        <v>0</v>
      </c>
    </row>
    <row r="97" spans="1:2" ht="12" customHeight="1">
      <c r="A97" s="65" t="s">
        <v>184</v>
      </c>
      <c r="B97" s="29">
        <v>443</v>
      </c>
    </row>
    <row r="98" spans="1:2" ht="12" customHeight="1">
      <c r="A98" s="74" t="s">
        <v>232</v>
      </c>
      <c r="B98" s="75">
        <f>SUM(B99,B109,B123,B137)</f>
        <v>111951</v>
      </c>
    </row>
    <row r="99" spans="1:2" ht="12" customHeight="1">
      <c r="A99" s="69" t="s">
        <v>226</v>
      </c>
      <c r="B99" s="28">
        <f>SUM(B101:B108)</f>
        <v>4717</v>
      </c>
    </row>
    <row r="100" spans="1:2" ht="12" customHeight="1">
      <c r="A100" s="78" t="s">
        <v>223</v>
      </c>
      <c r="B100" s="79">
        <f>B99/$B$98</f>
        <v>4.2134505274629079E-2</v>
      </c>
    </row>
    <row r="101" spans="1:2" ht="12" customHeight="1">
      <c r="A101" s="65" t="s">
        <v>185</v>
      </c>
      <c r="B101" s="29">
        <v>0</v>
      </c>
    </row>
    <row r="102" spans="1:2" ht="12" customHeight="1">
      <c r="A102" s="66" t="s">
        <v>186</v>
      </c>
      <c r="B102" s="30">
        <v>1620</v>
      </c>
    </row>
    <row r="103" spans="1:2" ht="12" customHeight="1">
      <c r="A103" s="65" t="s">
        <v>200</v>
      </c>
      <c r="B103" s="29">
        <v>3097</v>
      </c>
    </row>
    <row r="104" spans="1:2" ht="12" customHeight="1">
      <c r="A104" s="66" t="s">
        <v>99</v>
      </c>
      <c r="B104" s="30">
        <v>0</v>
      </c>
    </row>
    <row r="105" spans="1:2" ht="12" customHeight="1">
      <c r="A105" s="68" t="s">
        <v>209</v>
      </c>
      <c r="B105" s="29">
        <v>0</v>
      </c>
    </row>
    <row r="106" spans="1:2" ht="12" customHeight="1">
      <c r="A106" s="66" t="s">
        <v>210</v>
      </c>
      <c r="B106" s="30">
        <v>0</v>
      </c>
    </row>
    <row r="107" spans="1:2" ht="12" customHeight="1">
      <c r="A107" s="65" t="s">
        <v>108</v>
      </c>
      <c r="B107" s="29">
        <v>0</v>
      </c>
    </row>
    <row r="108" spans="1:2" ht="12" customHeight="1">
      <c r="A108" s="66" t="s">
        <v>109</v>
      </c>
      <c r="B108" s="30">
        <v>0</v>
      </c>
    </row>
    <row r="109" spans="1:2" ht="12" customHeight="1">
      <c r="A109" s="69" t="s">
        <v>225</v>
      </c>
      <c r="B109" s="28">
        <f>SUM(B111:B122)</f>
        <v>21421</v>
      </c>
    </row>
    <row r="110" spans="1:2" ht="12" customHeight="1">
      <c r="A110" s="78" t="s">
        <v>223</v>
      </c>
      <c r="B110" s="79">
        <f>B109/$B$98</f>
        <v>0.19134264097685594</v>
      </c>
    </row>
    <row r="111" spans="1:2" ht="12" customHeight="1">
      <c r="A111" s="65" t="s">
        <v>187</v>
      </c>
      <c r="B111" s="29">
        <v>-598</v>
      </c>
    </row>
    <row r="112" spans="1:2" ht="12" customHeight="1">
      <c r="A112" s="66" t="s">
        <v>188</v>
      </c>
      <c r="B112" s="30">
        <v>1420</v>
      </c>
    </row>
    <row r="113" spans="1:2" ht="12" customHeight="1">
      <c r="A113" s="65" t="s">
        <v>189</v>
      </c>
      <c r="B113" s="29">
        <v>-2431</v>
      </c>
    </row>
    <row r="114" spans="1:2" ht="12" customHeight="1">
      <c r="A114" s="66" t="s">
        <v>190</v>
      </c>
      <c r="B114" s="30">
        <v>5035</v>
      </c>
    </row>
    <row r="115" spans="1:2" ht="12" customHeight="1">
      <c r="A115" s="65" t="s">
        <v>191</v>
      </c>
      <c r="B115" s="29">
        <v>3837</v>
      </c>
    </row>
    <row r="116" spans="1:2" ht="12" customHeight="1">
      <c r="A116" s="66" t="s">
        <v>192</v>
      </c>
      <c r="B116" s="30">
        <v>158</v>
      </c>
    </row>
    <row r="117" spans="1:2" ht="12" customHeight="1">
      <c r="A117" s="65" t="s">
        <v>181</v>
      </c>
      <c r="B117" s="29">
        <v>0</v>
      </c>
    </row>
    <row r="118" spans="1:2" ht="12" customHeight="1">
      <c r="A118" s="66" t="s">
        <v>193</v>
      </c>
      <c r="B118" s="30">
        <v>11028</v>
      </c>
    </row>
    <row r="119" spans="1:2" ht="12" customHeight="1">
      <c r="A119" s="65" t="s">
        <v>207</v>
      </c>
      <c r="B119" s="29">
        <v>2972</v>
      </c>
    </row>
    <row r="120" spans="1:2" ht="12" customHeight="1">
      <c r="A120" s="66" t="s">
        <v>214</v>
      </c>
      <c r="B120" s="30">
        <v>0</v>
      </c>
    </row>
    <row r="121" spans="1:2" ht="12" customHeight="1">
      <c r="A121" s="65" t="s">
        <v>208</v>
      </c>
      <c r="B121" s="29">
        <v>0</v>
      </c>
    </row>
    <row r="122" spans="1:2" ht="12" customHeight="1">
      <c r="A122" s="65" t="s">
        <v>215</v>
      </c>
      <c r="B122" s="29">
        <v>0</v>
      </c>
    </row>
    <row r="123" spans="1:2" ht="12" customHeight="1">
      <c r="A123" s="69" t="s">
        <v>224</v>
      </c>
      <c r="B123" s="28">
        <f>SUM(B125:B136)</f>
        <v>75279</v>
      </c>
    </row>
    <row r="124" spans="1:2" ht="12" customHeight="1">
      <c r="A124" s="78" t="s">
        <v>223</v>
      </c>
      <c r="B124" s="79">
        <f>B123/$B$98</f>
        <v>0.67242811587212259</v>
      </c>
    </row>
    <row r="125" spans="1:2" ht="12" customHeight="1">
      <c r="A125" s="65" t="s">
        <v>195</v>
      </c>
      <c r="B125" s="29">
        <v>1749</v>
      </c>
    </row>
    <row r="126" spans="1:2" ht="12" customHeight="1">
      <c r="A126" s="66" t="s">
        <v>196</v>
      </c>
      <c r="B126" s="29">
        <v>1801</v>
      </c>
    </row>
    <row r="127" spans="1:2" ht="12" customHeight="1">
      <c r="A127" s="65" t="s">
        <v>197</v>
      </c>
      <c r="B127" s="30">
        <v>341</v>
      </c>
    </row>
    <row r="128" spans="1:2" ht="12" customHeight="1">
      <c r="A128" s="66" t="s">
        <v>198</v>
      </c>
      <c r="B128" s="29">
        <v>7286</v>
      </c>
    </row>
    <row r="129" spans="1:2" ht="12" customHeight="1">
      <c r="A129" s="65" t="s">
        <v>201</v>
      </c>
      <c r="B129" s="30">
        <v>2042</v>
      </c>
    </row>
    <row r="130" spans="1:2" ht="12" customHeight="1">
      <c r="A130" s="66" t="s">
        <v>202</v>
      </c>
      <c r="B130" s="29">
        <v>0</v>
      </c>
    </row>
    <row r="131" spans="1:2" ht="12" customHeight="1">
      <c r="A131" s="65" t="s">
        <v>203</v>
      </c>
      <c r="B131" s="30">
        <v>7607</v>
      </c>
    </row>
    <row r="132" spans="1:2" ht="12" customHeight="1">
      <c r="A132" s="65" t="s">
        <v>199</v>
      </c>
      <c r="B132" s="29">
        <v>11657</v>
      </c>
    </row>
    <row r="133" spans="1:2" ht="12" customHeight="1">
      <c r="A133" s="66" t="s">
        <v>180</v>
      </c>
      <c r="B133" s="30">
        <v>2489</v>
      </c>
    </row>
    <row r="134" spans="1:2" ht="12" customHeight="1">
      <c r="A134" s="66" t="s">
        <v>179</v>
      </c>
      <c r="B134" s="30">
        <v>6995</v>
      </c>
    </row>
    <row r="135" spans="1:2" ht="12" customHeight="1">
      <c r="A135" s="66" t="s">
        <v>205</v>
      </c>
      <c r="B135" s="29">
        <v>32152</v>
      </c>
    </row>
    <row r="136" spans="1:2" ht="12" customHeight="1">
      <c r="A136" s="65" t="s">
        <v>204</v>
      </c>
      <c r="B136" s="30">
        <v>1160</v>
      </c>
    </row>
    <row r="137" spans="1:2" ht="12" customHeight="1">
      <c r="A137" s="69" t="s">
        <v>222</v>
      </c>
      <c r="B137" s="28">
        <f>SUM(B139:B145)</f>
        <v>10534</v>
      </c>
    </row>
    <row r="138" spans="1:2" ht="12" customHeight="1">
      <c r="A138" s="78" t="s">
        <v>223</v>
      </c>
      <c r="B138" s="79">
        <f>B137/$B$98</f>
        <v>9.4094737876392345E-2</v>
      </c>
    </row>
    <row r="139" spans="1:2" ht="12" customHeight="1">
      <c r="A139" s="65" t="s">
        <v>206</v>
      </c>
      <c r="B139" s="29">
        <v>428</v>
      </c>
    </row>
    <row r="140" spans="1:2" ht="12" customHeight="1">
      <c r="A140" s="66" t="s">
        <v>211</v>
      </c>
      <c r="B140" s="30">
        <v>291</v>
      </c>
    </row>
    <row r="141" spans="1:2" ht="12" customHeight="1">
      <c r="A141" s="65" t="s">
        <v>212</v>
      </c>
      <c r="B141" s="29">
        <v>21</v>
      </c>
    </row>
    <row r="142" spans="1:2" ht="12" customHeight="1">
      <c r="A142" s="66" t="s">
        <v>213</v>
      </c>
      <c r="B142" s="30">
        <v>2514</v>
      </c>
    </row>
    <row r="143" spans="1:2" ht="12" customHeight="1">
      <c r="A143" s="65" t="s">
        <v>194</v>
      </c>
      <c r="B143" s="29">
        <v>7280</v>
      </c>
    </row>
    <row r="144" spans="1:2" ht="12" customHeight="1">
      <c r="A144" s="66" t="s">
        <v>216</v>
      </c>
      <c r="B144" s="30">
        <v>0</v>
      </c>
    </row>
    <row r="145" spans="1:2" ht="12" customHeight="1">
      <c r="A145" s="65" t="s">
        <v>107</v>
      </c>
      <c r="B145" s="29">
        <v>0</v>
      </c>
    </row>
    <row r="146" spans="1:2" s="8" customFormat="1" ht="12" customHeight="1">
      <c r="A146" s="71" t="s">
        <v>217</v>
      </c>
      <c r="B146" s="22"/>
    </row>
    <row r="147" spans="1:2" s="8" customFormat="1" ht="12" customHeight="1">
      <c r="A147" s="22"/>
      <c r="B147" s="22"/>
    </row>
    <row r="148" spans="1:2" s="8" customFormat="1" ht="12" customHeight="1">
      <c r="A148" s="74" t="s">
        <v>227</v>
      </c>
      <c r="B148" s="75">
        <f>B4</f>
        <v>535473</v>
      </c>
    </row>
    <row r="149" spans="1:2" s="8" customFormat="1" ht="12" customHeight="1">
      <c r="A149" s="69" t="s">
        <v>232</v>
      </c>
      <c r="B149" s="28">
        <f>B98</f>
        <v>111951</v>
      </c>
    </row>
    <row r="150" spans="1:2" ht="12" customHeight="1">
      <c r="A150" s="65" t="s">
        <v>233</v>
      </c>
      <c r="B150" s="29">
        <f>B99</f>
        <v>4717</v>
      </c>
    </row>
    <row r="151" spans="1:2" ht="12" customHeight="1">
      <c r="A151" s="66" t="s">
        <v>234</v>
      </c>
      <c r="B151" s="30">
        <f>B109</f>
        <v>21421</v>
      </c>
    </row>
    <row r="152" spans="1:2" ht="12" customHeight="1">
      <c r="A152" s="65" t="s">
        <v>235</v>
      </c>
      <c r="B152" s="29">
        <f>B123</f>
        <v>75279</v>
      </c>
    </row>
    <row r="153" spans="1:2" ht="12" customHeight="1">
      <c r="A153" s="66" t="s">
        <v>236</v>
      </c>
      <c r="B153" s="30">
        <f>B137</f>
        <v>10534</v>
      </c>
    </row>
    <row r="154" spans="1:2" ht="12" customHeight="1">
      <c r="A154" s="25"/>
      <c r="B154" s="23"/>
    </row>
    <row r="155" spans="1:2" ht="12" customHeight="1">
      <c r="A155" s="69" t="s">
        <v>237</v>
      </c>
      <c r="B155" s="34">
        <f>SUM(B156:B159)</f>
        <v>1</v>
      </c>
    </row>
    <row r="156" spans="1:2" ht="12" customHeight="1">
      <c r="A156" s="65" t="s">
        <v>233</v>
      </c>
      <c r="B156" s="81">
        <f>B100</f>
        <v>4.2134505274629079E-2</v>
      </c>
    </row>
    <row r="157" spans="1:2" ht="12" customHeight="1">
      <c r="A157" s="66" t="s">
        <v>234</v>
      </c>
      <c r="B157" s="82">
        <f>B110</f>
        <v>0.19134264097685594</v>
      </c>
    </row>
    <row r="158" spans="1:2" ht="12" customHeight="1">
      <c r="A158" s="65" t="s">
        <v>235</v>
      </c>
      <c r="B158" s="83">
        <f>B124</f>
        <v>0.67242811587212259</v>
      </c>
    </row>
    <row r="159" spans="1:2" ht="12" customHeight="1" thickBot="1">
      <c r="A159" s="67" t="s">
        <v>236</v>
      </c>
      <c r="B159" s="84">
        <f>B138</f>
        <v>9.4094737876392345E-2</v>
      </c>
    </row>
    <row r="160" spans="1:2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showGridLines="0" zoomScaleNormal="100" workbookViewId="0">
      <pane xSplit="1" ySplit="4" topLeftCell="B129" activePane="bottomRight" state="frozen"/>
      <selection activeCell="C156" sqref="C156"/>
      <selection pane="topRight" activeCell="C156" sqref="C156"/>
      <selection pane="bottomLeft" activeCell="C156" sqref="C156"/>
      <selection pane="bottomRight" activeCell="C156" sqref="C156"/>
    </sheetView>
  </sheetViews>
  <sheetFormatPr defaultColWidth="11.5703125" defaultRowHeight="12"/>
  <cols>
    <col min="1" max="1" width="60.42578125" style="6" bestFit="1" customWidth="1"/>
    <col min="2" max="2" width="28.140625" style="6" bestFit="1" customWidth="1"/>
    <col min="3" max="16384" width="11.5703125" style="6"/>
  </cols>
  <sheetData>
    <row r="1" spans="1:2" s="7" customFormat="1" ht="10.15" customHeight="1">
      <c r="A1" s="9" t="s">
        <v>219</v>
      </c>
      <c r="B1" s="10"/>
    </row>
    <row r="2" spans="1:2" ht="12" customHeight="1" thickBot="1">
      <c r="B2" s="11" t="s">
        <v>115</v>
      </c>
    </row>
    <row r="3" spans="1:2" ht="49.5" customHeight="1" thickTop="1">
      <c r="A3" s="70" t="s">
        <v>3</v>
      </c>
      <c r="B3" s="72" t="s">
        <v>116</v>
      </c>
    </row>
    <row r="4" spans="1:2" s="7" customFormat="1" ht="12" customHeight="1">
      <c r="A4" s="73" t="s">
        <v>227</v>
      </c>
      <c r="B4" s="76">
        <v>628916</v>
      </c>
    </row>
    <row r="5" spans="1:2" s="7" customFormat="1" ht="12" customHeight="1">
      <c r="A5" s="69" t="s">
        <v>228</v>
      </c>
      <c r="B5" s="28">
        <f>SUM(B6:B20)</f>
        <v>10117</v>
      </c>
    </row>
    <row r="6" spans="1:2" ht="12" customHeight="1">
      <c r="A6" s="65" t="s">
        <v>117</v>
      </c>
      <c r="B6" s="29">
        <v>4010</v>
      </c>
    </row>
    <row r="7" spans="1:2" ht="12" customHeight="1">
      <c r="A7" s="66" t="s">
        <v>6</v>
      </c>
      <c r="B7" s="30">
        <v>353</v>
      </c>
    </row>
    <row r="8" spans="1:2" ht="12" customHeight="1">
      <c r="A8" s="65" t="s">
        <v>118</v>
      </c>
      <c r="B8" s="29">
        <v>19</v>
      </c>
    </row>
    <row r="9" spans="1:2" ht="12" customHeight="1">
      <c r="A9" s="66" t="s">
        <v>8</v>
      </c>
      <c r="B9" s="30">
        <v>0</v>
      </c>
    </row>
    <row r="10" spans="1:2" ht="12" customHeight="1">
      <c r="A10" s="65" t="s">
        <v>119</v>
      </c>
      <c r="B10" s="29">
        <v>479</v>
      </c>
    </row>
    <row r="11" spans="1:2" ht="12" customHeight="1">
      <c r="A11" s="66" t="s">
        <v>120</v>
      </c>
      <c r="B11" s="30">
        <v>1618</v>
      </c>
    </row>
    <row r="12" spans="1:2" ht="12" customHeight="1">
      <c r="A12" s="65" t="s">
        <v>121</v>
      </c>
      <c r="B12" s="29">
        <v>20</v>
      </c>
    </row>
    <row r="13" spans="1:2" ht="12" customHeight="1">
      <c r="A13" s="66" t="s">
        <v>15</v>
      </c>
      <c r="B13" s="30">
        <v>0</v>
      </c>
    </row>
    <row r="14" spans="1:2" ht="12" customHeight="1">
      <c r="A14" s="65" t="s">
        <v>122</v>
      </c>
      <c r="B14" s="29">
        <v>1578</v>
      </c>
    </row>
    <row r="15" spans="1:2" ht="12" customHeight="1">
      <c r="A15" s="66" t="s">
        <v>123</v>
      </c>
      <c r="B15" s="30">
        <v>89</v>
      </c>
    </row>
    <row r="16" spans="1:2" ht="12" customHeight="1">
      <c r="A16" s="65" t="s">
        <v>18</v>
      </c>
      <c r="B16" s="29">
        <v>0</v>
      </c>
    </row>
    <row r="17" spans="1:2" ht="12" customHeight="1">
      <c r="A17" s="66" t="s">
        <v>124</v>
      </c>
      <c r="B17" s="30">
        <v>4</v>
      </c>
    </row>
    <row r="18" spans="1:2" ht="12" customHeight="1">
      <c r="A18" s="65" t="s">
        <v>125</v>
      </c>
      <c r="B18" s="29">
        <v>46</v>
      </c>
    </row>
    <row r="19" spans="1:2" ht="12" customHeight="1">
      <c r="A19" s="66" t="s">
        <v>16</v>
      </c>
      <c r="B19" s="30">
        <v>1397</v>
      </c>
    </row>
    <row r="20" spans="1:2" ht="12" customHeight="1">
      <c r="A20" s="65" t="s">
        <v>126</v>
      </c>
      <c r="B20" s="29">
        <v>504</v>
      </c>
    </row>
    <row r="21" spans="1:2" ht="12" customHeight="1">
      <c r="A21" s="69" t="s">
        <v>229</v>
      </c>
      <c r="B21" s="77">
        <f>SUM(B22:B26)</f>
        <v>45981</v>
      </c>
    </row>
    <row r="22" spans="1:2" ht="12" customHeight="1">
      <c r="A22" s="65" t="s">
        <v>25</v>
      </c>
      <c r="B22" s="29">
        <v>6368</v>
      </c>
    </row>
    <row r="23" spans="1:2" ht="12" customHeight="1">
      <c r="A23" s="66" t="s">
        <v>27</v>
      </c>
      <c r="B23" s="30">
        <v>1565</v>
      </c>
    </row>
    <row r="24" spans="1:2" ht="12" customHeight="1">
      <c r="A24" s="65" t="s">
        <v>127</v>
      </c>
      <c r="B24" s="29">
        <v>36190</v>
      </c>
    </row>
    <row r="25" spans="1:2" ht="12" customHeight="1">
      <c r="A25" s="66" t="s">
        <v>24</v>
      </c>
      <c r="B25" s="30">
        <v>0</v>
      </c>
    </row>
    <row r="26" spans="1:2" ht="12" customHeight="1">
      <c r="A26" s="65" t="s">
        <v>26</v>
      </c>
      <c r="B26" s="29">
        <v>1858</v>
      </c>
    </row>
    <row r="27" spans="1:2" ht="12" customHeight="1">
      <c r="A27" s="69" t="s">
        <v>230</v>
      </c>
      <c r="B27" s="28">
        <f>SUM(B28:B93)</f>
        <v>429843</v>
      </c>
    </row>
    <row r="28" spans="1:2" ht="12" customHeight="1">
      <c r="A28" s="65" t="s">
        <v>128</v>
      </c>
      <c r="B28" s="29">
        <v>990</v>
      </c>
    </row>
    <row r="29" spans="1:2" ht="12" customHeight="1">
      <c r="A29" s="66" t="s">
        <v>129</v>
      </c>
      <c r="B29" s="30">
        <v>0</v>
      </c>
    </row>
    <row r="30" spans="1:2" ht="12" customHeight="1">
      <c r="A30" s="65" t="s">
        <v>130</v>
      </c>
      <c r="B30" s="29">
        <v>13</v>
      </c>
    </row>
    <row r="31" spans="1:2" ht="12" customHeight="1">
      <c r="A31" s="66" t="s">
        <v>31</v>
      </c>
      <c r="B31" s="30">
        <v>1968</v>
      </c>
    </row>
    <row r="32" spans="1:2" ht="12" customHeight="1">
      <c r="A32" s="65" t="s">
        <v>131</v>
      </c>
      <c r="B32" s="29">
        <v>14</v>
      </c>
    </row>
    <row r="33" spans="1:2" ht="12" customHeight="1">
      <c r="A33" s="66" t="s">
        <v>132</v>
      </c>
      <c r="B33" s="30">
        <v>1424</v>
      </c>
    </row>
    <row r="34" spans="1:2" ht="12" customHeight="1">
      <c r="A34" s="65" t="s">
        <v>133</v>
      </c>
      <c r="B34" s="29">
        <v>20</v>
      </c>
    </row>
    <row r="35" spans="1:2" ht="12" customHeight="1">
      <c r="A35" s="66" t="s">
        <v>134</v>
      </c>
      <c r="B35" s="30">
        <v>1720</v>
      </c>
    </row>
    <row r="36" spans="1:2" ht="12" customHeight="1">
      <c r="A36" s="65" t="s">
        <v>135</v>
      </c>
      <c r="B36" s="29">
        <v>1906</v>
      </c>
    </row>
    <row r="37" spans="1:2" ht="12" customHeight="1">
      <c r="A37" s="66" t="s">
        <v>136</v>
      </c>
      <c r="B37" s="30">
        <v>84</v>
      </c>
    </row>
    <row r="38" spans="1:2" ht="12" customHeight="1">
      <c r="A38" s="65" t="s">
        <v>137</v>
      </c>
      <c r="B38" s="29">
        <v>663</v>
      </c>
    </row>
    <row r="39" spans="1:2" ht="12" customHeight="1">
      <c r="A39" s="66" t="s">
        <v>138</v>
      </c>
      <c r="B39" s="30">
        <v>764</v>
      </c>
    </row>
    <row r="40" spans="1:2" ht="12" customHeight="1">
      <c r="A40" s="65" t="s">
        <v>139</v>
      </c>
      <c r="B40" s="29">
        <v>452</v>
      </c>
    </row>
    <row r="41" spans="1:2" ht="12" customHeight="1">
      <c r="A41" s="66" t="s">
        <v>44</v>
      </c>
      <c r="B41" s="30">
        <v>1988</v>
      </c>
    </row>
    <row r="42" spans="1:2" ht="12" customHeight="1">
      <c r="A42" s="65" t="s">
        <v>45</v>
      </c>
      <c r="B42" s="29">
        <v>6255</v>
      </c>
    </row>
    <row r="43" spans="1:2" ht="12" customHeight="1">
      <c r="A43" s="66" t="s">
        <v>46</v>
      </c>
      <c r="B43" s="30">
        <v>3397</v>
      </c>
    </row>
    <row r="44" spans="1:2" ht="12" customHeight="1">
      <c r="A44" s="65" t="s">
        <v>140</v>
      </c>
      <c r="B44" s="29">
        <v>1615</v>
      </c>
    </row>
    <row r="45" spans="1:2" ht="12" customHeight="1">
      <c r="A45" s="66" t="s">
        <v>141</v>
      </c>
      <c r="B45" s="30">
        <v>3286</v>
      </c>
    </row>
    <row r="46" spans="1:2" ht="12" customHeight="1">
      <c r="A46" s="65" t="s">
        <v>142</v>
      </c>
      <c r="B46" s="29">
        <v>3067</v>
      </c>
    </row>
    <row r="47" spans="1:2" ht="12" customHeight="1">
      <c r="A47" s="66" t="s">
        <v>49</v>
      </c>
      <c r="B47" s="30">
        <v>7717</v>
      </c>
    </row>
    <row r="48" spans="1:2" ht="12" customHeight="1">
      <c r="A48" s="65" t="s">
        <v>143</v>
      </c>
      <c r="B48" s="29">
        <v>2620</v>
      </c>
    </row>
    <row r="49" spans="1:2" ht="12" customHeight="1">
      <c r="A49" s="66" t="s">
        <v>144</v>
      </c>
      <c r="B49" s="30">
        <v>383</v>
      </c>
    </row>
    <row r="50" spans="1:2" ht="12" customHeight="1">
      <c r="A50" s="65" t="s">
        <v>145</v>
      </c>
      <c r="B50" s="29">
        <v>708</v>
      </c>
    </row>
    <row r="51" spans="1:2" ht="12" customHeight="1">
      <c r="A51" s="66" t="s">
        <v>146</v>
      </c>
      <c r="B51" s="30">
        <v>3697</v>
      </c>
    </row>
    <row r="52" spans="1:2" ht="12" customHeight="1">
      <c r="A52" s="65" t="s">
        <v>147</v>
      </c>
      <c r="B52" s="29">
        <v>318</v>
      </c>
    </row>
    <row r="53" spans="1:2" ht="12" customHeight="1">
      <c r="A53" s="66" t="s">
        <v>148</v>
      </c>
      <c r="B53" s="30">
        <v>5697</v>
      </c>
    </row>
    <row r="54" spans="1:2" ht="12" customHeight="1">
      <c r="A54" s="65" t="s">
        <v>58</v>
      </c>
      <c r="B54" s="29">
        <v>0</v>
      </c>
    </row>
    <row r="55" spans="1:2" ht="12" customHeight="1">
      <c r="A55" s="66" t="s">
        <v>149</v>
      </c>
      <c r="B55" s="30">
        <v>8112</v>
      </c>
    </row>
    <row r="56" spans="1:2" ht="12" customHeight="1">
      <c r="A56" s="65" t="s">
        <v>150</v>
      </c>
      <c r="B56" s="29">
        <v>961</v>
      </c>
    </row>
    <row r="57" spans="1:2" ht="12" customHeight="1">
      <c r="A57" s="66" t="s">
        <v>151</v>
      </c>
      <c r="B57" s="30">
        <v>0</v>
      </c>
    </row>
    <row r="58" spans="1:2" ht="12" customHeight="1">
      <c r="A58" s="65" t="s">
        <v>152</v>
      </c>
      <c r="B58" s="29">
        <v>26348</v>
      </c>
    </row>
    <row r="59" spans="1:2" ht="12" customHeight="1">
      <c r="A59" s="66" t="s">
        <v>153</v>
      </c>
      <c r="B59" s="30">
        <v>806</v>
      </c>
    </row>
    <row r="60" spans="1:2" ht="12" customHeight="1">
      <c r="A60" s="65" t="s">
        <v>63</v>
      </c>
      <c r="B60" s="29">
        <v>22421</v>
      </c>
    </row>
    <row r="61" spans="1:2" ht="12" customHeight="1">
      <c r="A61" s="66" t="s">
        <v>154</v>
      </c>
      <c r="B61" s="30">
        <v>1921</v>
      </c>
    </row>
    <row r="62" spans="1:2" ht="12" customHeight="1">
      <c r="A62" s="65" t="s">
        <v>64</v>
      </c>
      <c r="B62" s="29">
        <v>17599</v>
      </c>
    </row>
    <row r="63" spans="1:2" ht="12" customHeight="1">
      <c r="A63" s="66" t="s">
        <v>155</v>
      </c>
      <c r="B63" s="30">
        <v>13556</v>
      </c>
    </row>
    <row r="64" spans="1:2" ht="12" customHeight="1">
      <c r="A64" s="65" t="s">
        <v>156</v>
      </c>
      <c r="B64" s="29">
        <v>6865</v>
      </c>
    </row>
    <row r="65" spans="1:2" ht="12" customHeight="1">
      <c r="A65" s="66" t="s">
        <v>157</v>
      </c>
      <c r="B65" s="30">
        <v>5312</v>
      </c>
    </row>
    <row r="66" spans="1:2" ht="12" customHeight="1">
      <c r="A66" s="65" t="s">
        <v>158</v>
      </c>
      <c r="B66" s="29">
        <v>1130</v>
      </c>
    </row>
    <row r="67" spans="1:2" ht="12" customHeight="1">
      <c r="A67" s="66" t="s">
        <v>159</v>
      </c>
      <c r="B67" s="30">
        <v>9831</v>
      </c>
    </row>
    <row r="68" spans="1:2" ht="12" customHeight="1">
      <c r="A68" s="65" t="s">
        <v>66</v>
      </c>
      <c r="B68" s="29">
        <v>17356</v>
      </c>
    </row>
    <row r="69" spans="1:2" ht="12" customHeight="1">
      <c r="A69" s="66" t="s">
        <v>71</v>
      </c>
      <c r="B69" s="30">
        <v>6269</v>
      </c>
    </row>
    <row r="70" spans="1:2" ht="12" customHeight="1">
      <c r="A70" s="65" t="s">
        <v>72</v>
      </c>
      <c r="B70" s="29">
        <v>6130</v>
      </c>
    </row>
    <row r="71" spans="1:2" ht="12" customHeight="1">
      <c r="A71" s="66" t="s">
        <v>73</v>
      </c>
      <c r="B71" s="30">
        <v>547</v>
      </c>
    </row>
    <row r="72" spans="1:2" ht="12" customHeight="1">
      <c r="A72" s="65" t="s">
        <v>160</v>
      </c>
      <c r="B72" s="29">
        <v>250</v>
      </c>
    </row>
    <row r="73" spans="1:2" ht="12" customHeight="1">
      <c r="A73" s="66" t="s">
        <v>161</v>
      </c>
      <c r="B73" s="30">
        <v>4856</v>
      </c>
    </row>
    <row r="74" spans="1:2" ht="12" customHeight="1">
      <c r="A74" s="65" t="s">
        <v>162</v>
      </c>
      <c r="B74" s="29">
        <v>457</v>
      </c>
    </row>
    <row r="75" spans="1:2" ht="12" customHeight="1">
      <c r="A75" s="66" t="s">
        <v>163</v>
      </c>
      <c r="B75" s="30">
        <v>9919</v>
      </c>
    </row>
    <row r="76" spans="1:2" ht="12" customHeight="1">
      <c r="A76" s="65" t="s">
        <v>77</v>
      </c>
      <c r="B76" s="29">
        <v>9464</v>
      </c>
    </row>
    <row r="77" spans="1:2" ht="12" customHeight="1">
      <c r="A77" s="66" t="s">
        <v>164</v>
      </c>
      <c r="B77" s="30">
        <v>149</v>
      </c>
    </row>
    <row r="78" spans="1:2" ht="12" customHeight="1">
      <c r="A78" s="65" t="s">
        <v>165</v>
      </c>
      <c r="B78" s="29">
        <v>10289</v>
      </c>
    </row>
    <row r="79" spans="1:2" ht="12" customHeight="1">
      <c r="A79" s="66" t="s">
        <v>166</v>
      </c>
      <c r="B79" s="30">
        <v>12888</v>
      </c>
    </row>
    <row r="80" spans="1:2" ht="12" customHeight="1">
      <c r="A80" s="65" t="s">
        <v>167</v>
      </c>
      <c r="B80" s="29">
        <v>13953</v>
      </c>
    </row>
    <row r="81" spans="1:2" ht="12" customHeight="1">
      <c r="A81" s="66" t="s">
        <v>168</v>
      </c>
      <c r="B81" s="30">
        <v>19408</v>
      </c>
    </row>
    <row r="82" spans="1:2" ht="12" customHeight="1">
      <c r="A82" s="65" t="s">
        <v>169</v>
      </c>
      <c r="B82" s="29">
        <v>10412</v>
      </c>
    </row>
    <row r="83" spans="1:2" ht="12" customHeight="1">
      <c r="A83" s="66" t="s">
        <v>170</v>
      </c>
      <c r="B83" s="30">
        <v>17013</v>
      </c>
    </row>
    <row r="84" spans="1:2" ht="12" customHeight="1">
      <c r="A84" s="65" t="s">
        <v>81</v>
      </c>
      <c r="B84" s="29">
        <v>2199</v>
      </c>
    </row>
    <row r="85" spans="1:2" ht="12" customHeight="1">
      <c r="A85" s="66" t="s">
        <v>171</v>
      </c>
      <c r="B85" s="30">
        <v>1681</v>
      </c>
    </row>
    <row r="86" spans="1:2" ht="12" customHeight="1">
      <c r="A86" s="65" t="s">
        <v>172</v>
      </c>
      <c r="B86" s="29">
        <v>7052</v>
      </c>
    </row>
    <row r="87" spans="1:2" ht="12" customHeight="1">
      <c r="A87" s="66" t="s">
        <v>173</v>
      </c>
      <c r="B87" s="30">
        <v>42263</v>
      </c>
    </row>
    <row r="88" spans="1:2" ht="12" customHeight="1">
      <c r="A88" s="65" t="s">
        <v>174</v>
      </c>
      <c r="B88" s="29">
        <v>24492</v>
      </c>
    </row>
    <row r="89" spans="1:2" ht="12" customHeight="1">
      <c r="A89" s="66" t="s">
        <v>175</v>
      </c>
      <c r="B89" s="30">
        <v>3407</v>
      </c>
    </row>
    <row r="90" spans="1:2" ht="12" customHeight="1">
      <c r="A90" s="65" t="s">
        <v>88</v>
      </c>
      <c r="B90" s="29">
        <v>20422</v>
      </c>
    </row>
    <row r="91" spans="1:2" ht="12" customHeight="1">
      <c r="A91" s="66" t="s">
        <v>176</v>
      </c>
      <c r="B91" s="30">
        <v>13634</v>
      </c>
    </row>
    <row r="92" spans="1:2" ht="12" customHeight="1">
      <c r="A92" s="65" t="s">
        <v>177</v>
      </c>
      <c r="B92" s="29">
        <v>1239</v>
      </c>
    </row>
    <row r="93" spans="1:2" ht="12" customHeight="1">
      <c r="A93" s="66" t="s">
        <v>178</v>
      </c>
      <c r="B93" s="30">
        <v>8466</v>
      </c>
    </row>
    <row r="94" spans="1:2" ht="12" customHeight="1">
      <c r="A94" s="69" t="s">
        <v>231</v>
      </c>
      <c r="B94" s="77">
        <f>SUM(B95:B97)</f>
        <v>1272</v>
      </c>
    </row>
    <row r="95" spans="1:2" ht="12" customHeight="1">
      <c r="A95" s="65" t="s">
        <v>182</v>
      </c>
      <c r="B95" s="29">
        <v>557</v>
      </c>
    </row>
    <row r="96" spans="1:2" ht="12" customHeight="1">
      <c r="A96" s="66" t="s">
        <v>183</v>
      </c>
      <c r="B96" s="30">
        <v>0</v>
      </c>
    </row>
    <row r="97" spans="1:2" ht="12" customHeight="1">
      <c r="A97" s="65" t="s">
        <v>184</v>
      </c>
      <c r="B97" s="29">
        <v>715</v>
      </c>
    </row>
    <row r="98" spans="1:2" ht="12" customHeight="1">
      <c r="A98" s="74" t="s">
        <v>232</v>
      </c>
      <c r="B98" s="75">
        <f>SUM(B99,B109,B123,B137)</f>
        <v>141703</v>
      </c>
    </row>
    <row r="99" spans="1:2" ht="12" customHeight="1">
      <c r="A99" s="69" t="s">
        <v>226</v>
      </c>
      <c r="B99" s="28">
        <f>SUM(B101:B108)</f>
        <v>5785</v>
      </c>
    </row>
    <row r="100" spans="1:2" ht="12" customHeight="1">
      <c r="A100" s="78" t="s">
        <v>223</v>
      </c>
      <c r="B100" s="79">
        <f>B99/$B$98</f>
        <v>4.0824823751085017E-2</v>
      </c>
    </row>
    <row r="101" spans="1:2" ht="12" customHeight="1">
      <c r="A101" s="65" t="s">
        <v>185</v>
      </c>
      <c r="B101" s="29">
        <v>0</v>
      </c>
    </row>
    <row r="102" spans="1:2" ht="12" customHeight="1">
      <c r="A102" s="66" t="s">
        <v>186</v>
      </c>
      <c r="B102" s="30">
        <v>2005</v>
      </c>
    </row>
    <row r="103" spans="1:2" ht="12" customHeight="1">
      <c r="A103" s="65" t="s">
        <v>200</v>
      </c>
      <c r="B103" s="29">
        <v>3780</v>
      </c>
    </row>
    <row r="104" spans="1:2" ht="12" customHeight="1">
      <c r="A104" s="66" t="s">
        <v>99</v>
      </c>
      <c r="B104" s="30">
        <v>0</v>
      </c>
    </row>
    <row r="105" spans="1:2" ht="12" customHeight="1">
      <c r="A105" s="68" t="s">
        <v>209</v>
      </c>
      <c r="B105" s="29">
        <v>0</v>
      </c>
    </row>
    <row r="106" spans="1:2" ht="12" customHeight="1">
      <c r="A106" s="66" t="s">
        <v>210</v>
      </c>
      <c r="B106" s="30">
        <v>0</v>
      </c>
    </row>
    <row r="107" spans="1:2" ht="12" customHeight="1">
      <c r="A107" s="65" t="s">
        <v>108</v>
      </c>
      <c r="B107" s="29">
        <v>0</v>
      </c>
    </row>
    <row r="108" spans="1:2" ht="12" customHeight="1">
      <c r="A108" s="66" t="s">
        <v>109</v>
      </c>
      <c r="B108" s="30">
        <v>0</v>
      </c>
    </row>
    <row r="109" spans="1:2" ht="12" customHeight="1">
      <c r="A109" s="69" t="s">
        <v>225</v>
      </c>
      <c r="B109" s="28">
        <f>SUM(B111:B122)</f>
        <v>27917</v>
      </c>
    </row>
    <row r="110" spans="1:2" ht="12" customHeight="1">
      <c r="A110" s="78" t="s">
        <v>223</v>
      </c>
      <c r="B110" s="79">
        <f>B109/$B$98</f>
        <v>0.19701064903354198</v>
      </c>
    </row>
    <row r="111" spans="1:2" ht="12" customHeight="1">
      <c r="A111" s="65" t="s">
        <v>187</v>
      </c>
      <c r="B111" s="29">
        <v>-721</v>
      </c>
    </row>
    <row r="112" spans="1:2" ht="12" customHeight="1">
      <c r="A112" s="66" t="s">
        <v>188</v>
      </c>
      <c r="B112" s="30">
        <v>1930</v>
      </c>
    </row>
    <row r="113" spans="1:2" ht="12" customHeight="1">
      <c r="A113" s="65" t="s">
        <v>189</v>
      </c>
      <c r="B113" s="29">
        <v>-1803</v>
      </c>
    </row>
    <row r="114" spans="1:2" ht="12" customHeight="1">
      <c r="A114" s="66" t="s">
        <v>190</v>
      </c>
      <c r="B114" s="30">
        <v>6264</v>
      </c>
    </row>
    <row r="115" spans="1:2" ht="12" customHeight="1">
      <c r="A115" s="65" t="s">
        <v>191</v>
      </c>
      <c r="B115" s="29">
        <v>4581</v>
      </c>
    </row>
    <row r="116" spans="1:2" ht="12" customHeight="1">
      <c r="A116" s="66" t="s">
        <v>192</v>
      </c>
      <c r="B116" s="30">
        <v>122</v>
      </c>
    </row>
    <row r="117" spans="1:2" ht="12" customHeight="1">
      <c r="A117" s="65" t="s">
        <v>181</v>
      </c>
      <c r="B117" s="29">
        <v>0</v>
      </c>
    </row>
    <row r="118" spans="1:2" ht="12" customHeight="1">
      <c r="A118" s="66" t="s">
        <v>193</v>
      </c>
      <c r="B118" s="30">
        <v>13786</v>
      </c>
    </row>
    <row r="119" spans="1:2" ht="12" customHeight="1">
      <c r="A119" s="65" t="s">
        <v>207</v>
      </c>
      <c r="B119" s="29">
        <v>3758</v>
      </c>
    </row>
    <row r="120" spans="1:2" ht="12" customHeight="1">
      <c r="A120" s="66" t="s">
        <v>214</v>
      </c>
      <c r="B120" s="30">
        <v>0</v>
      </c>
    </row>
    <row r="121" spans="1:2" ht="12" customHeight="1">
      <c r="A121" s="65" t="s">
        <v>208</v>
      </c>
      <c r="B121" s="29">
        <v>0</v>
      </c>
    </row>
    <row r="122" spans="1:2" ht="12" customHeight="1">
      <c r="A122" s="65" t="s">
        <v>215</v>
      </c>
      <c r="B122" s="29">
        <v>0</v>
      </c>
    </row>
    <row r="123" spans="1:2" ht="12" customHeight="1">
      <c r="A123" s="69" t="s">
        <v>224</v>
      </c>
      <c r="B123" s="28">
        <f>SUM(B125:B136)</f>
        <v>94490</v>
      </c>
    </row>
    <row r="124" spans="1:2" ht="12" customHeight="1">
      <c r="A124" s="78" t="s">
        <v>223</v>
      </c>
      <c r="B124" s="79">
        <f>B123/$B$98</f>
        <v>0.66681721629041024</v>
      </c>
    </row>
    <row r="125" spans="1:2" ht="12" customHeight="1">
      <c r="A125" s="65" t="s">
        <v>195</v>
      </c>
      <c r="B125" s="29">
        <v>1978</v>
      </c>
    </row>
    <row r="126" spans="1:2" ht="12" customHeight="1">
      <c r="A126" s="66" t="s">
        <v>196</v>
      </c>
      <c r="B126" s="29">
        <v>1960</v>
      </c>
    </row>
    <row r="127" spans="1:2" ht="12" customHeight="1">
      <c r="A127" s="65" t="s">
        <v>197</v>
      </c>
      <c r="B127" s="30">
        <v>613</v>
      </c>
    </row>
    <row r="128" spans="1:2" ht="12" customHeight="1">
      <c r="A128" s="66" t="s">
        <v>198</v>
      </c>
      <c r="B128" s="29">
        <v>9462</v>
      </c>
    </row>
    <row r="129" spans="1:2" ht="12" customHeight="1">
      <c r="A129" s="65" t="s">
        <v>201</v>
      </c>
      <c r="B129" s="30">
        <v>2603</v>
      </c>
    </row>
    <row r="130" spans="1:2" ht="12" customHeight="1">
      <c r="A130" s="66" t="s">
        <v>202</v>
      </c>
      <c r="B130" s="29">
        <v>0</v>
      </c>
    </row>
    <row r="131" spans="1:2" ht="12" customHeight="1">
      <c r="A131" s="65" t="s">
        <v>203</v>
      </c>
      <c r="B131" s="30">
        <v>9259</v>
      </c>
    </row>
    <row r="132" spans="1:2" ht="12" customHeight="1">
      <c r="A132" s="65" t="s">
        <v>199</v>
      </c>
      <c r="B132" s="29">
        <v>13607</v>
      </c>
    </row>
    <row r="133" spans="1:2" ht="12" customHeight="1">
      <c r="A133" s="66" t="s">
        <v>180</v>
      </c>
      <c r="B133" s="30">
        <v>2973</v>
      </c>
    </row>
    <row r="134" spans="1:2" ht="12" customHeight="1">
      <c r="A134" s="66" t="s">
        <v>179</v>
      </c>
      <c r="B134" s="30">
        <v>9136</v>
      </c>
    </row>
    <row r="135" spans="1:2" ht="12" customHeight="1">
      <c r="A135" s="66" t="s">
        <v>205</v>
      </c>
      <c r="B135" s="29">
        <v>41279</v>
      </c>
    </row>
    <row r="136" spans="1:2" ht="12" customHeight="1">
      <c r="A136" s="65" t="s">
        <v>204</v>
      </c>
      <c r="B136" s="30">
        <v>1620</v>
      </c>
    </row>
    <row r="137" spans="1:2" ht="12" customHeight="1">
      <c r="A137" s="69" t="s">
        <v>222</v>
      </c>
      <c r="B137" s="28">
        <f>SUM(B139:B145)</f>
        <v>13511</v>
      </c>
    </row>
    <row r="138" spans="1:2" ht="12" customHeight="1">
      <c r="A138" s="78" t="s">
        <v>223</v>
      </c>
      <c r="B138" s="79">
        <f>B137/$B$98</f>
        <v>9.5347310924962778E-2</v>
      </c>
    </row>
    <row r="139" spans="1:2" ht="12" customHeight="1">
      <c r="A139" s="65" t="s">
        <v>206</v>
      </c>
      <c r="B139" s="29">
        <v>687</v>
      </c>
    </row>
    <row r="140" spans="1:2" ht="12" customHeight="1">
      <c r="A140" s="66" t="s">
        <v>211</v>
      </c>
      <c r="B140" s="30">
        <v>372</v>
      </c>
    </row>
    <row r="141" spans="1:2" ht="12" customHeight="1">
      <c r="A141" s="65" t="s">
        <v>212</v>
      </c>
      <c r="B141" s="29">
        <v>32</v>
      </c>
    </row>
    <row r="142" spans="1:2" ht="12" customHeight="1">
      <c r="A142" s="66" t="s">
        <v>213</v>
      </c>
      <c r="B142" s="30">
        <v>3253</v>
      </c>
    </row>
    <row r="143" spans="1:2" ht="12" customHeight="1">
      <c r="A143" s="65" t="s">
        <v>194</v>
      </c>
      <c r="B143" s="29">
        <v>9167</v>
      </c>
    </row>
    <row r="144" spans="1:2" ht="12" customHeight="1">
      <c r="A144" s="66" t="s">
        <v>216</v>
      </c>
      <c r="B144" s="30">
        <v>0</v>
      </c>
    </row>
    <row r="145" spans="1:2" ht="12" customHeight="1">
      <c r="A145" s="65" t="s">
        <v>107</v>
      </c>
      <c r="B145" s="29">
        <v>0</v>
      </c>
    </row>
    <row r="146" spans="1:2" s="8" customFormat="1" ht="12" customHeight="1">
      <c r="A146" s="71" t="s">
        <v>217</v>
      </c>
      <c r="B146" s="22"/>
    </row>
    <row r="147" spans="1:2" s="8" customFormat="1" ht="12" customHeight="1">
      <c r="A147" s="22"/>
      <c r="B147" s="22"/>
    </row>
    <row r="148" spans="1:2" s="8" customFormat="1" ht="12" customHeight="1">
      <c r="A148" s="74" t="s">
        <v>227</v>
      </c>
      <c r="B148" s="75">
        <f>B4</f>
        <v>628916</v>
      </c>
    </row>
    <row r="149" spans="1:2" s="8" customFormat="1" ht="12" customHeight="1">
      <c r="A149" s="69" t="s">
        <v>232</v>
      </c>
      <c r="B149" s="28">
        <f>B98</f>
        <v>141703</v>
      </c>
    </row>
    <row r="150" spans="1:2" ht="12" customHeight="1">
      <c r="A150" s="65" t="s">
        <v>233</v>
      </c>
      <c r="B150" s="29">
        <f>B99</f>
        <v>5785</v>
      </c>
    </row>
    <row r="151" spans="1:2" ht="12" customHeight="1">
      <c r="A151" s="66" t="s">
        <v>234</v>
      </c>
      <c r="B151" s="30">
        <f>B109</f>
        <v>27917</v>
      </c>
    </row>
    <row r="152" spans="1:2" ht="12" customHeight="1">
      <c r="A152" s="65" t="s">
        <v>235</v>
      </c>
      <c r="B152" s="29">
        <f>B123</f>
        <v>94490</v>
      </c>
    </row>
    <row r="153" spans="1:2" ht="12" customHeight="1">
      <c r="A153" s="66" t="s">
        <v>236</v>
      </c>
      <c r="B153" s="30">
        <f>B137</f>
        <v>13511</v>
      </c>
    </row>
    <row r="154" spans="1:2" ht="12" customHeight="1">
      <c r="A154" s="25"/>
      <c r="B154" s="23"/>
    </row>
    <row r="155" spans="1:2" ht="12" customHeight="1">
      <c r="A155" s="69" t="s">
        <v>237</v>
      </c>
      <c r="B155" s="34">
        <f>SUM(B156:B159)</f>
        <v>1</v>
      </c>
    </row>
    <row r="156" spans="1:2" ht="12" customHeight="1">
      <c r="A156" s="65" t="s">
        <v>233</v>
      </c>
      <c r="B156" s="81">
        <f>B100</f>
        <v>4.0824823751085017E-2</v>
      </c>
    </row>
    <row r="157" spans="1:2" ht="12" customHeight="1">
      <c r="A157" s="66" t="s">
        <v>234</v>
      </c>
      <c r="B157" s="82">
        <f>B110</f>
        <v>0.19701064903354198</v>
      </c>
    </row>
    <row r="158" spans="1:2" ht="12" customHeight="1">
      <c r="A158" s="65" t="s">
        <v>235</v>
      </c>
      <c r="B158" s="83">
        <f>B124</f>
        <v>0.66681721629041024</v>
      </c>
    </row>
    <row r="159" spans="1:2" ht="12" customHeight="1" thickBot="1">
      <c r="A159" s="67" t="s">
        <v>236</v>
      </c>
      <c r="B159" s="84">
        <f>B138</f>
        <v>9.5347310924962778E-2</v>
      </c>
    </row>
    <row r="160" spans="1:2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showGridLines="0" zoomScaleNormal="100" workbookViewId="0">
      <pane xSplit="1" ySplit="4" topLeftCell="B129" activePane="bottomRight" state="frozen"/>
      <selection activeCell="C156" sqref="C156"/>
      <selection pane="topRight" activeCell="C156" sqref="C156"/>
      <selection pane="bottomLeft" activeCell="C156" sqref="C156"/>
      <selection pane="bottomRight" activeCell="C156" sqref="C156"/>
    </sheetView>
  </sheetViews>
  <sheetFormatPr defaultColWidth="11.5703125" defaultRowHeight="12"/>
  <cols>
    <col min="1" max="1" width="60.42578125" style="6" bestFit="1" customWidth="1"/>
    <col min="2" max="2" width="28.140625" style="6" bestFit="1" customWidth="1"/>
    <col min="3" max="16384" width="11.5703125" style="6"/>
  </cols>
  <sheetData>
    <row r="1" spans="1:2" s="7" customFormat="1" ht="10.15" customHeight="1">
      <c r="A1" s="9" t="s">
        <v>220</v>
      </c>
      <c r="B1" s="10"/>
    </row>
    <row r="2" spans="1:2" ht="12" customHeight="1" thickBot="1">
      <c r="B2" s="11" t="s">
        <v>115</v>
      </c>
    </row>
    <row r="3" spans="1:2" ht="49.5" customHeight="1" thickTop="1">
      <c r="A3" s="70" t="s">
        <v>3</v>
      </c>
      <c r="B3" s="72" t="s">
        <v>116</v>
      </c>
    </row>
    <row r="4" spans="1:2" s="7" customFormat="1" ht="12" customHeight="1">
      <c r="A4" s="73" t="s">
        <v>227</v>
      </c>
      <c r="B4" s="76">
        <v>742784</v>
      </c>
    </row>
    <row r="5" spans="1:2" s="7" customFormat="1" ht="12" customHeight="1">
      <c r="A5" s="69" t="s">
        <v>228</v>
      </c>
      <c r="B5" s="28">
        <f>SUM(B6:B20)</f>
        <v>13180</v>
      </c>
    </row>
    <row r="6" spans="1:2" ht="12" customHeight="1">
      <c r="A6" s="65" t="s">
        <v>117</v>
      </c>
      <c r="B6" s="29">
        <v>6067</v>
      </c>
    </row>
    <row r="7" spans="1:2" ht="12" customHeight="1">
      <c r="A7" s="66" t="s">
        <v>6</v>
      </c>
      <c r="B7" s="30">
        <v>375</v>
      </c>
    </row>
    <row r="8" spans="1:2" ht="12" customHeight="1">
      <c r="A8" s="65" t="s">
        <v>118</v>
      </c>
      <c r="B8" s="29">
        <v>85</v>
      </c>
    </row>
    <row r="9" spans="1:2" ht="12" customHeight="1">
      <c r="A9" s="66" t="s">
        <v>8</v>
      </c>
      <c r="B9" s="30">
        <v>0</v>
      </c>
    </row>
    <row r="10" spans="1:2" ht="12" customHeight="1">
      <c r="A10" s="65" t="s">
        <v>119</v>
      </c>
      <c r="B10" s="29">
        <v>432</v>
      </c>
    </row>
    <row r="11" spans="1:2" ht="12" customHeight="1">
      <c r="A11" s="66" t="s">
        <v>120</v>
      </c>
      <c r="B11" s="30">
        <v>2161</v>
      </c>
    </row>
    <row r="12" spans="1:2" ht="12" customHeight="1">
      <c r="A12" s="65" t="s">
        <v>121</v>
      </c>
      <c r="B12" s="29">
        <v>28</v>
      </c>
    </row>
    <row r="13" spans="1:2" ht="12" customHeight="1">
      <c r="A13" s="66" t="s">
        <v>15</v>
      </c>
      <c r="B13" s="30">
        <v>0</v>
      </c>
    </row>
    <row r="14" spans="1:2" ht="12" customHeight="1">
      <c r="A14" s="65" t="s">
        <v>122</v>
      </c>
      <c r="B14" s="29">
        <v>1503</v>
      </c>
    </row>
    <row r="15" spans="1:2" ht="12" customHeight="1">
      <c r="A15" s="66" t="s">
        <v>123</v>
      </c>
      <c r="B15" s="30">
        <v>90</v>
      </c>
    </row>
    <row r="16" spans="1:2" ht="12" customHeight="1">
      <c r="A16" s="65" t="s">
        <v>18</v>
      </c>
      <c r="B16" s="29">
        <v>0</v>
      </c>
    </row>
    <row r="17" spans="1:2" ht="12" customHeight="1">
      <c r="A17" s="66" t="s">
        <v>124</v>
      </c>
      <c r="B17" s="30">
        <v>4</v>
      </c>
    </row>
    <row r="18" spans="1:2" ht="12" customHeight="1">
      <c r="A18" s="65" t="s">
        <v>125</v>
      </c>
      <c r="B18" s="29">
        <v>51</v>
      </c>
    </row>
    <row r="19" spans="1:2" ht="12" customHeight="1">
      <c r="A19" s="66" t="s">
        <v>16</v>
      </c>
      <c r="B19" s="30">
        <v>1514</v>
      </c>
    </row>
    <row r="20" spans="1:2" ht="12" customHeight="1">
      <c r="A20" s="65" t="s">
        <v>126</v>
      </c>
      <c r="B20" s="29">
        <v>870</v>
      </c>
    </row>
    <row r="21" spans="1:2" ht="12" customHeight="1">
      <c r="A21" s="69" t="s">
        <v>229</v>
      </c>
      <c r="B21" s="77">
        <f>SUM(B22:B26)</f>
        <v>60177</v>
      </c>
    </row>
    <row r="22" spans="1:2" ht="12" customHeight="1">
      <c r="A22" s="65" t="s">
        <v>25</v>
      </c>
      <c r="B22" s="29">
        <v>5791</v>
      </c>
    </row>
    <row r="23" spans="1:2" ht="12" customHeight="1">
      <c r="A23" s="66" t="s">
        <v>27</v>
      </c>
      <c r="B23" s="30">
        <v>1565</v>
      </c>
    </row>
    <row r="24" spans="1:2" ht="12" customHeight="1">
      <c r="A24" s="65" t="s">
        <v>127</v>
      </c>
      <c r="B24" s="29">
        <v>49924</v>
      </c>
    </row>
    <row r="25" spans="1:2" ht="12" customHeight="1">
      <c r="A25" s="66" t="s">
        <v>24</v>
      </c>
      <c r="B25" s="30">
        <v>0</v>
      </c>
    </row>
    <row r="26" spans="1:2" ht="12" customHeight="1">
      <c r="A26" s="65" t="s">
        <v>26</v>
      </c>
      <c r="B26" s="29">
        <v>2897</v>
      </c>
    </row>
    <row r="27" spans="1:2" ht="12" customHeight="1">
      <c r="A27" s="69" t="s">
        <v>230</v>
      </c>
      <c r="B27" s="28">
        <f>SUM(B28:B93)</f>
        <v>499769</v>
      </c>
    </row>
    <row r="28" spans="1:2" ht="12" customHeight="1">
      <c r="A28" s="65" t="s">
        <v>128</v>
      </c>
      <c r="B28" s="29">
        <v>1078</v>
      </c>
    </row>
    <row r="29" spans="1:2" ht="12" customHeight="1">
      <c r="A29" s="66" t="s">
        <v>129</v>
      </c>
      <c r="B29" s="30">
        <v>0</v>
      </c>
    </row>
    <row r="30" spans="1:2" ht="12" customHeight="1">
      <c r="A30" s="65" t="s">
        <v>130</v>
      </c>
      <c r="B30" s="29">
        <v>23</v>
      </c>
    </row>
    <row r="31" spans="1:2" ht="12" customHeight="1">
      <c r="A31" s="66" t="s">
        <v>31</v>
      </c>
      <c r="B31" s="30">
        <v>2375</v>
      </c>
    </row>
    <row r="32" spans="1:2" ht="12" customHeight="1">
      <c r="A32" s="65" t="s">
        <v>131</v>
      </c>
      <c r="B32" s="29">
        <v>30</v>
      </c>
    </row>
    <row r="33" spans="1:2" ht="12" customHeight="1">
      <c r="A33" s="66" t="s">
        <v>132</v>
      </c>
      <c r="B33" s="30">
        <v>1458</v>
      </c>
    </row>
    <row r="34" spans="1:2" ht="12" customHeight="1">
      <c r="A34" s="65" t="s">
        <v>133</v>
      </c>
      <c r="B34" s="29">
        <v>18</v>
      </c>
    </row>
    <row r="35" spans="1:2" ht="12" customHeight="1">
      <c r="A35" s="66" t="s">
        <v>134</v>
      </c>
      <c r="B35" s="30">
        <v>2359</v>
      </c>
    </row>
    <row r="36" spans="1:2" ht="12" customHeight="1">
      <c r="A36" s="65" t="s">
        <v>135</v>
      </c>
      <c r="B36" s="29">
        <v>2094</v>
      </c>
    </row>
    <row r="37" spans="1:2" ht="12" customHeight="1">
      <c r="A37" s="66" t="s">
        <v>136</v>
      </c>
      <c r="B37" s="30">
        <v>91</v>
      </c>
    </row>
    <row r="38" spans="1:2" ht="12" customHeight="1">
      <c r="A38" s="65" t="s">
        <v>137</v>
      </c>
      <c r="B38" s="29">
        <v>781</v>
      </c>
    </row>
    <row r="39" spans="1:2" ht="12" customHeight="1">
      <c r="A39" s="66" t="s">
        <v>138</v>
      </c>
      <c r="B39" s="30">
        <v>611</v>
      </c>
    </row>
    <row r="40" spans="1:2" ht="12" customHeight="1">
      <c r="A40" s="65" t="s">
        <v>139</v>
      </c>
      <c r="B40" s="29">
        <v>559</v>
      </c>
    </row>
    <row r="41" spans="1:2" ht="12" customHeight="1">
      <c r="A41" s="66" t="s">
        <v>44</v>
      </c>
      <c r="B41" s="30">
        <v>2436</v>
      </c>
    </row>
    <row r="42" spans="1:2" ht="12" customHeight="1">
      <c r="A42" s="65" t="s">
        <v>45</v>
      </c>
      <c r="B42" s="29">
        <v>6859</v>
      </c>
    </row>
    <row r="43" spans="1:2" ht="12" customHeight="1">
      <c r="A43" s="66" t="s">
        <v>46</v>
      </c>
      <c r="B43" s="30">
        <v>4015</v>
      </c>
    </row>
    <row r="44" spans="1:2" ht="12" customHeight="1">
      <c r="A44" s="65" t="s">
        <v>140</v>
      </c>
      <c r="B44" s="29">
        <v>1681</v>
      </c>
    </row>
    <row r="45" spans="1:2" ht="12" customHeight="1">
      <c r="A45" s="66" t="s">
        <v>141</v>
      </c>
      <c r="B45" s="30">
        <v>3556</v>
      </c>
    </row>
    <row r="46" spans="1:2" ht="12" customHeight="1">
      <c r="A46" s="65" t="s">
        <v>142</v>
      </c>
      <c r="B46" s="29">
        <v>3426</v>
      </c>
    </row>
    <row r="47" spans="1:2" ht="12" customHeight="1">
      <c r="A47" s="66" t="s">
        <v>49</v>
      </c>
      <c r="B47" s="30">
        <v>9062</v>
      </c>
    </row>
    <row r="48" spans="1:2" ht="12" customHeight="1">
      <c r="A48" s="65" t="s">
        <v>143</v>
      </c>
      <c r="B48" s="29">
        <v>3028</v>
      </c>
    </row>
    <row r="49" spans="1:2" ht="12" customHeight="1">
      <c r="A49" s="66" t="s">
        <v>144</v>
      </c>
      <c r="B49" s="30">
        <v>372</v>
      </c>
    </row>
    <row r="50" spans="1:2" ht="12" customHeight="1">
      <c r="A50" s="65" t="s">
        <v>145</v>
      </c>
      <c r="B50" s="29">
        <v>773</v>
      </c>
    </row>
    <row r="51" spans="1:2" ht="12" customHeight="1">
      <c r="A51" s="66" t="s">
        <v>146</v>
      </c>
      <c r="B51" s="30">
        <v>3854</v>
      </c>
    </row>
    <row r="52" spans="1:2" ht="12" customHeight="1">
      <c r="A52" s="65" t="s">
        <v>147</v>
      </c>
      <c r="B52" s="29">
        <v>360</v>
      </c>
    </row>
    <row r="53" spans="1:2" ht="12" customHeight="1">
      <c r="A53" s="66" t="s">
        <v>148</v>
      </c>
      <c r="B53" s="30">
        <v>6784</v>
      </c>
    </row>
    <row r="54" spans="1:2" ht="12" customHeight="1">
      <c r="A54" s="65" t="s">
        <v>58</v>
      </c>
      <c r="B54" s="29">
        <v>0</v>
      </c>
    </row>
    <row r="55" spans="1:2" ht="12" customHeight="1">
      <c r="A55" s="66" t="s">
        <v>149</v>
      </c>
      <c r="B55" s="30">
        <v>9815</v>
      </c>
    </row>
    <row r="56" spans="1:2" ht="12" customHeight="1">
      <c r="A56" s="65" t="s">
        <v>150</v>
      </c>
      <c r="B56" s="29">
        <v>965</v>
      </c>
    </row>
    <row r="57" spans="1:2" ht="12" customHeight="1">
      <c r="A57" s="66" t="s">
        <v>151</v>
      </c>
      <c r="B57" s="30">
        <v>0</v>
      </c>
    </row>
    <row r="58" spans="1:2" ht="12" customHeight="1">
      <c r="A58" s="65" t="s">
        <v>152</v>
      </c>
      <c r="B58" s="29">
        <v>30845</v>
      </c>
    </row>
    <row r="59" spans="1:2" ht="12" customHeight="1">
      <c r="A59" s="66" t="s">
        <v>153</v>
      </c>
      <c r="B59" s="30">
        <v>279</v>
      </c>
    </row>
    <row r="60" spans="1:2" ht="12" customHeight="1">
      <c r="A60" s="65" t="s">
        <v>63</v>
      </c>
      <c r="B60" s="29">
        <v>24446</v>
      </c>
    </row>
    <row r="61" spans="1:2" ht="12" customHeight="1">
      <c r="A61" s="66" t="s">
        <v>154</v>
      </c>
      <c r="B61" s="30">
        <v>2433</v>
      </c>
    </row>
    <row r="62" spans="1:2" ht="12" customHeight="1">
      <c r="A62" s="65" t="s">
        <v>64</v>
      </c>
      <c r="B62" s="29">
        <v>20115</v>
      </c>
    </row>
    <row r="63" spans="1:2" ht="12" customHeight="1">
      <c r="A63" s="66" t="s">
        <v>155</v>
      </c>
      <c r="B63" s="30">
        <v>16381</v>
      </c>
    </row>
    <row r="64" spans="1:2" ht="12" customHeight="1">
      <c r="A64" s="65" t="s">
        <v>156</v>
      </c>
      <c r="B64" s="29">
        <v>10355</v>
      </c>
    </row>
    <row r="65" spans="1:2" ht="12" customHeight="1">
      <c r="A65" s="66" t="s">
        <v>157</v>
      </c>
      <c r="B65" s="30">
        <v>6320</v>
      </c>
    </row>
    <row r="66" spans="1:2" ht="12" customHeight="1">
      <c r="A66" s="65" t="s">
        <v>158</v>
      </c>
      <c r="B66" s="29">
        <v>1225</v>
      </c>
    </row>
    <row r="67" spans="1:2" ht="12" customHeight="1">
      <c r="A67" s="66" t="s">
        <v>159</v>
      </c>
      <c r="B67" s="30">
        <v>11443</v>
      </c>
    </row>
    <row r="68" spans="1:2" ht="12" customHeight="1">
      <c r="A68" s="65" t="s">
        <v>66</v>
      </c>
      <c r="B68" s="29">
        <v>20709</v>
      </c>
    </row>
    <row r="69" spans="1:2" ht="12" customHeight="1">
      <c r="A69" s="66" t="s">
        <v>71</v>
      </c>
      <c r="B69" s="30">
        <v>7579</v>
      </c>
    </row>
    <row r="70" spans="1:2" ht="12" customHeight="1">
      <c r="A70" s="65" t="s">
        <v>72</v>
      </c>
      <c r="B70" s="29">
        <v>7197</v>
      </c>
    </row>
    <row r="71" spans="1:2" ht="12" customHeight="1">
      <c r="A71" s="66" t="s">
        <v>73</v>
      </c>
      <c r="B71" s="30">
        <v>527</v>
      </c>
    </row>
    <row r="72" spans="1:2" ht="12" customHeight="1">
      <c r="A72" s="65" t="s">
        <v>160</v>
      </c>
      <c r="B72" s="29">
        <v>291</v>
      </c>
    </row>
    <row r="73" spans="1:2" ht="12" customHeight="1">
      <c r="A73" s="66" t="s">
        <v>161</v>
      </c>
      <c r="B73" s="30">
        <v>5599</v>
      </c>
    </row>
    <row r="74" spans="1:2" ht="12" customHeight="1">
      <c r="A74" s="65" t="s">
        <v>162</v>
      </c>
      <c r="B74" s="29">
        <v>439</v>
      </c>
    </row>
    <row r="75" spans="1:2" ht="12" customHeight="1">
      <c r="A75" s="66" t="s">
        <v>163</v>
      </c>
      <c r="B75" s="30">
        <v>10431</v>
      </c>
    </row>
    <row r="76" spans="1:2" ht="12" customHeight="1">
      <c r="A76" s="65" t="s">
        <v>77</v>
      </c>
      <c r="B76" s="29">
        <v>9444</v>
      </c>
    </row>
    <row r="77" spans="1:2" ht="12" customHeight="1">
      <c r="A77" s="66" t="s">
        <v>164</v>
      </c>
      <c r="B77" s="30">
        <v>169</v>
      </c>
    </row>
    <row r="78" spans="1:2" ht="12" customHeight="1">
      <c r="A78" s="65" t="s">
        <v>165</v>
      </c>
      <c r="B78" s="29">
        <v>12768</v>
      </c>
    </row>
    <row r="79" spans="1:2" ht="12" customHeight="1">
      <c r="A79" s="66" t="s">
        <v>166</v>
      </c>
      <c r="B79" s="30">
        <v>15501</v>
      </c>
    </row>
    <row r="80" spans="1:2" ht="12" customHeight="1">
      <c r="A80" s="65" t="s">
        <v>167</v>
      </c>
      <c r="B80" s="29">
        <v>14127</v>
      </c>
    </row>
    <row r="81" spans="1:2" ht="12" customHeight="1">
      <c r="A81" s="66" t="s">
        <v>168</v>
      </c>
      <c r="B81" s="30">
        <v>23856</v>
      </c>
    </row>
    <row r="82" spans="1:2" ht="12" customHeight="1">
      <c r="A82" s="65" t="s">
        <v>169</v>
      </c>
      <c r="B82" s="29">
        <v>11961</v>
      </c>
    </row>
    <row r="83" spans="1:2" ht="12" customHeight="1">
      <c r="A83" s="66" t="s">
        <v>170</v>
      </c>
      <c r="B83" s="30">
        <v>21246</v>
      </c>
    </row>
    <row r="84" spans="1:2" ht="12" customHeight="1">
      <c r="A84" s="65" t="s">
        <v>81</v>
      </c>
      <c r="B84" s="29">
        <v>2509</v>
      </c>
    </row>
    <row r="85" spans="1:2" ht="12" customHeight="1">
      <c r="A85" s="66" t="s">
        <v>171</v>
      </c>
      <c r="B85" s="30">
        <v>1748</v>
      </c>
    </row>
    <row r="86" spans="1:2" ht="12" customHeight="1">
      <c r="A86" s="65" t="s">
        <v>172</v>
      </c>
      <c r="B86" s="29">
        <v>6565</v>
      </c>
    </row>
    <row r="87" spans="1:2" ht="12" customHeight="1">
      <c r="A87" s="66" t="s">
        <v>173</v>
      </c>
      <c r="B87" s="30">
        <v>50147</v>
      </c>
    </row>
    <row r="88" spans="1:2" ht="12" customHeight="1">
      <c r="A88" s="65" t="s">
        <v>174</v>
      </c>
      <c r="B88" s="29">
        <v>27371</v>
      </c>
    </row>
    <row r="89" spans="1:2" ht="12" customHeight="1">
      <c r="A89" s="66" t="s">
        <v>175</v>
      </c>
      <c r="B89" s="30">
        <v>3892</v>
      </c>
    </row>
    <row r="90" spans="1:2" ht="12" customHeight="1">
      <c r="A90" s="65" t="s">
        <v>88</v>
      </c>
      <c r="B90" s="29">
        <v>26506</v>
      </c>
    </row>
    <row r="91" spans="1:2" ht="12" customHeight="1">
      <c r="A91" s="66" t="s">
        <v>176</v>
      </c>
      <c r="B91" s="30">
        <v>15637</v>
      </c>
    </row>
    <row r="92" spans="1:2" ht="12" customHeight="1">
      <c r="A92" s="65" t="s">
        <v>177</v>
      </c>
      <c r="B92" s="29">
        <v>1488</v>
      </c>
    </row>
    <row r="93" spans="1:2" ht="12" customHeight="1">
      <c r="A93" s="66" t="s">
        <v>178</v>
      </c>
      <c r="B93" s="30">
        <v>9757</v>
      </c>
    </row>
    <row r="94" spans="1:2" ht="12" customHeight="1">
      <c r="A94" s="69" t="s">
        <v>231</v>
      </c>
      <c r="B94" s="77">
        <f>SUM(B95:B97)</f>
        <v>1341</v>
      </c>
    </row>
    <row r="95" spans="1:2" ht="12" customHeight="1">
      <c r="A95" s="65" t="s">
        <v>182</v>
      </c>
      <c r="B95" s="29">
        <v>592</v>
      </c>
    </row>
    <row r="96" spans="1:2" ht="12" customHeight="1">
      <c r="A96" s="66" t="s">
        <v>183</v>
      </c>
      <c r="B96" s="30">
        <v>0</v>
      </c>
    </row>
    <row r="97" spans="1:2" ht="12" customHeight="1">
      <c r="A97" s="65" t="s">
        <v>184</v>
      </c>
      <c r="B97" s="29">
        <v>749</v>
      </c>
    </row>
    <row r="98" spans="1:2" ht="12" customHeight="1">
      <c r="A98" s="74" t="s">
        <v>232</v>
      </c>
      <c r="B98" s="75">
        <f>SUM(B99,B109,B123,B137)</f>
        <v>168317</v>
      </c>
    </row>
    <row r="99" spans="1:2" ht="12" customHeight="1">
      <c r="A99" s="69" t="s">
        <v>226</v>
      </c>
      <c r="B99" s="28">
        <f>SUM(B101:B108)</f>
        <v>6106</v>
      </c>
    </row>
    <row r="100" spans="1:2" ht="12" customHeight="1">
      <c r="A100" s="78" t="s">
        <v>223</v>
      </c>
      <c r="B100" s="79">
        <f>B99/$B$98</f>
        <v>3.6276787252624509E-2</v>
      </c>
    </row>
    <row r="101" spans="1:2" ht="12" customHeight="1">
      <c r="A101" s="65" t="s">
        <v>185</v>
      </c>
      <c r="B101" s="29">
        <v>0</v>
      </c>
    </row>
    <row r="102" spans="1:2" ht="12" customHeight="1">
      <c r="A102" s="66" t="s">
        <v>186</v>
      </c>
      <c r="B102" s="30">
        <v>2127</v>
      </c>
    </row>
    <row r="103" spans="1:2" ht="12" customHeight="1">
      <c r="A103" s="65" t="s">
        <v>200</v>
      </c>
      <c r="B103" s="29">
        <v>3979</v>
      </c>
    </row>
    <row r="104" spans="1:2" ht="12" customHeight="1">
      <c r="A104" s="66" t="s">
        <v>99</v>
      </c>
      <c r="B104" s="30">
        <v>0</v>
      </c>
    </row>
    <row r="105" spans="1:2" ht="12" customHeight="1">
      <c r="A105" s="68" t="s">
        <v>209</v>
      </c>
      <c r="B105" s="29">
        <v>0</v>
      </c>
    </row>
    <row r="106" spans="1:2" ht="12" customHeight="1">
      <c r="A106" s="66" t="s">
        <v>210</v>
      </c>
      <c r="B106" s="30">
        <v>0</v>
      </c>
    </row>
    <row r="107" spans="1:2" ht="12" customHeight="1">
      <c r="A107" s="65" t="s">
        <v>108</v>
      </c>
      <c r="B107" s="29">
        <v>0</v>
      </c>
    </row>
    <row r="108" spans="1:2" ht="12" customHeight="1">
      <c r="A108" s="66" t="s">
        <v>109</v>
      </c>
      <c r="B108" s="30">
        <v>0</v>
      </c>
    </row>
    <row r="109" spans="1:2" ht="12" customHeight="1">
      <c r="A109" s="69" t="s">
        <v>225</v>
      </c>
      <c r="B109" s="28">
        <f>SUM(B111:B122)</f>
        <v>34253</v>
      </c>
    </row>
    <row r="110" spans="1:2" ht="12" customHeight="1">
      <c r="A110" s="78" t="s">
        <v>223</v>
      </c>
      <c r="B110" s="79">
        <f>B109/$B$98</f>
        <v>0.20350291414414468</v>
      </c>
    </row>
    <row r="111" spans="1:2" ht="12" customHeight="1">
      <c r="A111" s="65" t="s">
        <v>187</v>
      </c>
      <c r="B111" s="29">
        <v>-835</v>
      </c>
    </row>
    <row r="112" spans="1:2" ht="12" customHeight="1">
      <c r="A112" s="66" t="s">
        <v>188</v>
      </c>
      <c r="B112" s="30">
        <v>2710</v>
      </c>
    </row>
    <row r="113" spans="1:2" ht="12" customHeight="1">
      <c r="A113" s="65" t="s">
        <v>189</v>
      </c>
      <c r="B113" s="29">
        <v>-1991</v>
      </c>
    </row>
    <row r="114" spans="1:2" ht="12" customHeight="1">
      <c r="A114" s="66" t="s">
        <v>190</v>
      </c>
      <c r="B114" s="30">
        <v>7360</v>
      </c>
    </row>
    <row r="115" spans="1:2" ht="12" customHeight="1">
      <c r="A115" s="65" t="s">
        <v>191</v>
      </c>
      <c r="B115" s="29">
        <v>4666</v>
      </c>
    </row>
    <row r="116" spans="1:2" ht="12" customHeight="1">
      <c r="A116" s="66" t="s">
        <v>192</v>
      </c>
      <c r="B116" s="30">
        <v>181</v>
      </c>
    </row>
    <row r="117" spans="1:2" ht="12" customHeight="1">
      <c r="A117" s="65" t="s">
        <v>181</v>
      </c>
      <c r="B117" s="29">
        <v>0</v>
      </c>
    </row>
    <row r="118" spans="1:2" ht="12" customHeight="1">
      <c r="A118" s="66" t="s">
        <v>193</v>
      </c>
      <c r="B118" s="30">
        <v>18078</v>
      </c>
    </row>
    <row r="119" spans="1:2" ht="12" customHeight="1">
      <c r="A119" s="65" t="s">
        <v>207</v>
      </c>
      <c r="B119" s="29">
        <v>4084</v>
      </c>
    </row>
    <row r="120" spans="1:2" ht="12" customHeight="1">
      <c r="A120" s="66" t="s">
        <v>214</v>
      </c>
      <c r="B120" s="30">
        <v>0</v>
      </c>
    </row>
    <row r="121" spans="1:2" ht="12" customHeight="1">
      <c r="A121" s="65" t="s">
        <v>208</v>
      </c>
      <c r="B121" s="29">
        <v>0</v>
      </c>
    </row>
    <row r="122" spans="1:2" ht="12" customHeight="1">
      <c r="A122" s="65" t="s">
        <v>215</v>
      </c>
      <c r="B122" s="29">
        <v>0</v>
      </c>
    </row>
    <row r="123" spans="1:2" ht="12" customHeight="1">
      <c r="A123" s="69" t="s">
        <v>224</v>
      </c>
      <c r="B123" s="28">
        <f>SUM(B125:B136)</f>
        <v>109788</v>
      </c>
    </row>
    <row r="124" spans="1:2" ht="12" customHeight="1">
      <c r="A124" s="78" t="s">
        <v>223</v>
      </c>
      <c r="B124" s="79">
        <f>B123/$B$98</f>
        <v>0.65226923008371107</v>
      </c>
    </row>
    <row r="125" spans="1:2" ht="12" customHeight="1">
      <c r="A125" s="65" t="s">
        <v>195</v>
      </c>
      <c r="B125" s="29">
        <v>2180</v>
      </c>
    </row>
    <row r="126" spans="1:2" ht="12" customHeight="1">
      <c r="A126" s="66" t="s">
        <v>196</v>
      </c>
      <c r="B126" s="29">
        <v>2708</v>
      </c>
    </row>
    <row r="127" spans="1:2" ht="12" customHeight="1">
      <c r="A127" s="65" t="s">
        <v>197</v>
      </c>
      <c r="B127" s="30">
        <v>638</v>
      </c>
    </row>
    <row r="128" spans="1:2" ht="12" customHeight="1">
      <c r="A128" s="66" t="s">
        <v>198</v>
      </c>
      <c r="B128" s="29">
        <v>11477</v>
      </c>
    </row>
    <row r="129" spans="1:2" ht="12" customHeight="1">
      <c r="A129" s="65" t="s">
        <v>201</v>
      </c>
      <c r="B129" s="30">
        <v>2914</v>
      </c>
    </row>
    <row r="130" spans="1:2" ht="12" customHeight="1">
      <c r="A130" s="66" t="s">
        <v>202</v>
      </c>
      <c r="B130" s="29">
        <v>0</v>
      </c>
    </row>
    <row r="131" spans="1:2" ht="12" customHeight="1">
      <c r="A131" s="65" t="s">
        <v>203</v>
      </c>
      <c r="B131" s="30">
        <v>10628</v>
      </c>
    </row>
    <row r="132" spans="1:2" ht="12" customHeight="1">
      <c r="A132" s="65" t="s">
        <v>199</v>
      </c>
      <c r="B132" s="29">
        <v>16171</v>
      </c>
    </row>
    <row r="133" spans="1:2" ht="12" customHeight="1">
      <c r="A133" s="66" t="s">
        <v>180</v>
      </c>
      <c r="B133" s="30">
        <v>3197</v>
      </c>
    </row>
    <row r="134" spans="1:2" ht="12" customHeight="1">
      <c r="A134" s="66" t="s">
        <v>179</v>
      </c>
      <c r="B134" s="30">
        <v>10451</v>
      </c>
    </row>
    <row r="135" spans="1:2" ht="12" customHeight="1">
      <c r="A135" s="66" t="s">
        <v>205</v>
      </c>
      <c r="B135" s="29">
        <v>47431</v>
      </c>
    </row>
    <row r="136" spans="1:2" ht="12" customHeight="1">
      <c r="A136" s="65" t="s">
        <v>204</v>
      </c>
      <c r="B136" s="30">
        <v>1993</v>
      </c>
    </row>
    <row r="137" spans="1:2" ht="12" customHeight="1">
      <c r="A137" s="69" t="s">
        <v>222</v>
      </c>
      <c r="B137" s="28">
        <f>SUM(B139:B145)</f>
        <v>18170</v>
      </c>
    </row>
    <row r="138" spans="1:2" ht="12" customHeight="1">
      <c r="A138" s="78" t="s">
        <v>223</v>
      </c>
      <c r="B138" s="79">
        <f>B137/$B$98</f>
        <v>0.10795106851951972</v>
      </c>
    </row>
    <row r="139" spans="1:2" ht="12" customHeight="1">
      <c r="A139" s="65" t="s">
        <v>206</v>
      </c>
      <c r="B139" s="29">
        <v>690</v>
      </c>
    </row>
    <row r="140" spans="1:2" ht="12" customHeight="1">
      <c r="A140" s="66" t="s">
        <v>211</v>
      </c>
      <c r="B140" s="30">
        <v>563</v>
      </c>
    </row>
    <row r="141" spans="1:2" ht="12" customHeight="1">
      <c r="A141" s="65" t="s">
        <v>212</v>
      </c>
      <c r="B141" s="29">
        <v>14</v>
      </c>
    </row>
    <row r="142" spans="1:2" ht="12" customHeight="1">
      <c r="A142" s="66" t="s">
        <v>213</v>
      </c>
      <c r="B142" s="30">
        <v>4468</v>
      </c>
    </row>
    <row r="143" spans="1:2" ht="12" customHeight="1">
      <c r="A143" s="65" t="s">
        <v>194</v>
      </c>
      <c r="B143" s="29">
        <v>12435</v>
      </c>
    </row>
    <row r="144" spans="1:2" ht="12" customHeight="1">
      <c r="A144" s="66" t="s">
        <v>216</v>
      </c>
      <c r="B144" s="30">
        <v>0</v>
      </c>
    </row>
    <row r="145" spans="1:2" ht="12" customHeight="1">
      <c r="A145" s="65" t="s">
        <v>107</v>
      </c>
      <c r="B145" s="29">
        <v>0</v>
      </c>
    </row>
    <row r="146" spans="1:2" s="8" customFormat="1" ht="12" customHeight="1">
      <c r="A146" s="71" t="s">
        <v>217</v>
      </c>
      <c r="B146" s="22"/>
    </row>
    <row r="147" spans="1:2" s="8" customFormat="1" ht="12" customHeight="1">
      <c r="A147" s="22"/>
      <c r="B147" s="22"/>
    </row>
    <row r="148" spans="1:2" s="8" customFormat="1" ht="12" customHeight="1">
      <c r="A148" s="74" t="s">
        <v>227</v>
      </c>
      <c r="B148" s="75">
        <f>B4</f>
        <v>742784</v>
      </c>
    </row>
    <row r="149" spans="1:2" s="8" customFormat="1" ht="12" customHeight="1">
      <c r="A149" s="69" t="s">
        <v>232</v>
      </c>
      <c r="B149" s="28">
        <f>B98</f>
        <v>168317</v>
      </c>
    </row>
    <row r="150" spans="1:2" ht="12" customHeight="1">
      <c r="A150" s="65" t="s">
        <v>233</v>
      </c>
      <c r="B150" s="29">
        <f>B99</f>
        <v>6106</v>
      </c>
    </row>
    <row r="151" spans="1:2" ht="12" customHeight="1">
      <c r="A151" s="66" t="s">
        <v>234</v>
      </c>
      <c r="B151" s="30">
        <f>B109</f>
        <v>34253</v>
      </c>
    </row>
    <row r="152" spans="1:2" ht="12" customHeight="1">
      <c r="A152" s="65" t="s">
        <v>235</v>
      </c>
      <c r="B152" s="29">
        <f>B123</f>
        <v>109788</v>
      </c>
    </row>
    <row r="153" spans="1:2" ht="12" customHeight="1">
      <c r="A153" s="66" t="s">
        <v>236</v>
      </c>
      <c r="B153" s="30">
        <f>B137</f>
        <v>18170</v>
      </c>
    </row>
    <row r="154" spans="1:2" ht="12" customHeight="1">
      <c r="A154" s="25"/>
      <c r="B154" s="23"/>
    </row>
    <row r="155" spans="1:2" ht="12" customHeight="1">
      <c r="A155" s="69" t="s">
        <v>237</v>
      </c>
      <c r="B155" s="34">
        <f>SUM(B156:B159)</f>
        <v>1</v>
      </c>
    </row>
    <row r="156" spans="1:2" ht="12" customHeight="1">
      <c r="A156" s="65" t="s">
        <v>233</v>
      </c>
      <c r="B156" s="81">
        <f>B100</f>
        <v>3.6276787252624509E-2</v>
      </c>
    </row>
    <row r="157" spans="1:2" ht="12" customHeight="1">
      <c r="A157" s="66" t="s">
        <v>234</v>
      </c>
      <c r="B157" s="82">
        <f>B110</f>
        <v>0.20350291414414468</v>
      </c>
    </row>
    <row r="158" spans="1:2" ht="12" customHeight="1">
      <c r="A158" s="65" t="s">
        <v>235</v>
      </c>
      <c r="B158" s="83">
        <f>B124</f>
        <v>0.65226923008371107</v>
      </c>
    </row>
    <row r="159" spans="1:2" ht="12" customHeight="1" thickBot="1">
      <c r="A159" s="67" t="s">
        <v>236</v>
      </c>
      <c r="B159" s="84">
        <f>B138</f>
        <v>0.10795106851951972</v>
      </c>
    </row>
    <row r="160" spans="1:2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showGridLines="0" tabSelected="1" zoomScaleNormal="100" workbookViewId="0">
      <pane xSplit="1" ySplit="4" topLeftCell="B131" activePane="bottomRight" state="frozen"/>
      <selection activeCell="C156" sqref="C156"/>
      <selection pane="topRight" activeCell="C156" sqref="C156"/>
      <selection pane="bottomLeft" activeCell="C156" sqref="C156"/>
      <selection pane="bottomRight" activeCell="C156" sqref="C156"/>
    </sheetView>
  </sheetViews>
  <sheetFormatPr defaultColWidth="11.5703125" defaultRowHeight="12"/>
  <cols>
    <col min="1" max="1" width="60.42578125" style="6" bestFit="1" customWidth="1"/>
    <col min="2" max="2" width="28.140625" style="6" bestFit="1" customWidth="1"/>
    <col min="3" max="16384" width="11.5703125" style="6"/>
  </cols>
  <sheetData>
    <row r="1" spans="1:2" s="7" customFormat="1" ht="10.15" customHeight="1">
      <c r="A1" s="9" t="s">
        <v>221</v>
      </c>
      <c r="B1" s="10"/>
    </row>
    <row r="2" spans="1:2" ht="12" customHeight="1" thickBot="1">
      <c r="B2" s="11" t="s">
        <v>115</v>
      </c>
    </row>
    <row r="3" spans="1:2" ht="49.5" customHeight="1" thickTop="1">
      <c r="A3" s="70" t="s">
        <v>3</v>
      </c>
      <c r="B3" s="72" t="s">
        <v>116</v>
      </c>
    </row>
    <row r="4" spans="1:2" s="7" customFormat="1" ht="12" customHeight="1">
      <c r="A4" s="73" t="s">
        <v>227</v>
      </c>
      <c r="B4" s="76">
        <v>790183</v>
      </c>
    </row>
    <row r="5" spans="1:2" s="7" customFormat="1" ht="12" customHeight="1">
      <c r="A5" s="69" t="s">
        <v>228</v>
      </c>
      <c r="B5" s="28">
        <f>SUM(B6:B20)</f>
        <v>12409</v>
      </c>
    </row>
    <row r="6" spans="1:2" ht="12" customHeight="1">
      <c r="A6" s="65" t="s">
        <v>117</v>
      </c>
      <c r="B6" s="29">
        <v>5031</v>
      </c>
    </row>
    <row r="7" spans="1:2" ht="12" customHeight="1">
      <c r="A7" s="66" t="s">
        <v>6</v>
      </c>
      <c r="B7" s="30">
        <v>296</v>
      </c>
    </row>
    <row r="8" spans="1:2" ht="12" customHeight="1">
      <c r="A8" s="65" t="s">
        <v>118</v>
      </c>
      <c r="B8" s="29">
        <v>148</v>
      </c>
    </row>
    <row r="9" spans="1:2" ht="12" customHeight="1">
      <c r="A9" s="66" t="s">
        <v>8</v>
      </c>
      <c r="B9" s="30">
        <v>0</v>
      </c>
    </row>
    <row r="10" spans="1:2" ht="12" customHeight="1">
      <c r="A10" s="65" t="s">
        <v>119</v>
      </c>
      <c r="B10" s="29">
        <v>902</v>
      </c>
    </row>
    <row r="11" spans="1:2" ht="12" customHeight="1">
      <c r="A11" s="66" t="s">
        <v>120</v>
      </c>
      <c r="B11" s="30">
        <v>1603</v>
      </c>
    </row>
    <row r="12" spans="1:2" ht="12" customHeight="1">
      <c r="A12" s="65" t="s">
        <v>121</v>
      </c>
      <c r="B12" s="29">
        <v>36</v>
      </c>
    </row>
    <row r="13" spans="1:2" ht="12" customHeight="1">
      <c r="A13" s="66" t="s">
        <v>15</v>
      </c>
      <c r="B13" s="30">
        <v>0</v>
      </c>
    </row>
    <row r="14" spans="1:2" ht="12" customHeight="1">
      <c r="A14" s="65" t="s">
        <v>122</v>
      </c>
      <c r="B14" s="29">
        <v>1827</v>
      </c>
    </row>
    <row r="15" spans="1:2" ht="12" customHeight="1">
      <c r="A15" s="66" t="s">
        <v>123</v>
      </c>
      <c r="B15" s="30">
        <v>122</v>
      </c>
    </row>
    <row r="16" spans="1:2" ht="12" customHeight="1">
      <c r="A16" s="65" t="s">
        <v>18</v>
      </c>
      <c r="B16" s="29">
        <v>0</v>
      </c>
    </row>
    <row r="17" spans="1:2" ht="12" customHeight="1">
      <c r="A17" s="66" t="s">
        <v>124</v>
      </c>
      <c r="B17" s="30">
        <v>2</v>
      </c>
    </row>
    <row r="18" spans="1:2" ht="12" customHeight="1">
      <c r="A18" s="65" t="s">
        <v>125</v>
      </c>
      <c r="B18" s="29">
        <v>69</v>
      </c>
    </row>
    <row r="19" spans="1:2" ht="12" customHeight="1">
      <c r="A19" s="66" t="s">
        <v>16</v>
      </c>
      <c r="B19" s="30">
        <v>1278</v>
      </c>
    </row>
    <row r="20" spans="1:2" ht="12" customHeight="1">
      <c r="A20" s="65" t="s">
        <v>126</v>
      </c>
      <c r="B20" s="29">
        <v>1095</v>
      </c>
    </row>
    <row r="21" spans="1:2" ht="12" customHeight="1">
      <c r="A21" s="69" t="s">
        <v>229</v>
      </c>
      <c r="B21" s="77">
        <f>SUM(B22:B26)</f>
        <v>63890</v>
      </c>
    </row>
    <row r="22" spans="1:2" ht="12" customHeight="1">
      <c r="A22" s="65" t="s">
        <v>25</v>
      </c>
      <c r="B22" s="29">
        <v>6033</v>
      </c>
    </row>
    <row r="23" spans="1:2" ht="12" customHeight="1">
      <c r="A23" s="66" t="s">
        <v>27</v>
      </c>
      <c r="B23" s="30">
        <v>1612</v>
      </c>
    </row>
    <row r="24" spans="1:2" ht="12" customHeight="1">
      <c r="A24" s="65" t="s">
        <v>127</v>
      </c>
      <c r="B24" s="29">
        <v>53338</v>
      </c>
    </row>
    <row r="25" spans="1:2" ht="12" customHeight="1">
      <c r="A25" s="66" t="s">
        <v>24</v>
      </c>
      <c r="B25" s="30">
        <v>0</v>
      </c>
    </row>
    <row r="26" spans="1:2" ht="12" customHeight="1">
      <c r="A26" s="65" t="s">
        <v>26</v>
      </c>
      <c r="B26" s="29">
        <v>2907</v>
      </c>
    </row>
    <row r="27" spans="1:2" ht="12" customHeight="1">
      <c r="A27" s="69" t="s">
        <v>230</v>
      </c>
      <c r="B27" s="28">
        <f>SUM(B28:B93)</f>
        <v>517746</v>
      </c>
    </row>
    <row r="28" spans="1:2" ht="12" customHeight="1">
      <c r="A28" s="65" t="s">
        <v>128</v>
      </c>
      <c r="B28" s="29">
        <v>1541</v>
      </c>
    </row>
    <row r="29" spans="1:2" ht="12" customHeight="1">
      <c r="A29" s="66" t="s">
        <v>129</v>
      </c>
      <c r="B29" s="30">
        <v>0</v>
      </c>
    </row>
    <row r="30" spans="1:2" ht="12" customHeight="1">
      <c r="A30" s="65" t="s">
        <v>130</v>
      </c>
      <c r="B30" s="29">
        <v>28</v>
      </c>
    </row>
    <row r="31" spans="1:2" ht="12" customHeight="1">
      <c r="A31" s="66" t="s">
        <v>31</v>
      </c>
      <c r="B31" s="30">
        <v>2674</v>
      </c>
    </row>
    <row r="32" spans="1:2" ht="12" customHeight="1">
      <c r="A32" s="65" t="s">
        <v>131</v>
      </c>
      <c r="B32" s="29">
        <v>6</v>
      </c>
    </row>
    <row r="33" spans="1:2" ht="12" customHeight="1">
      <c r="A33" s="66" t="s">
        <v>132</v>
      </c>
      <c r="B33" s="30">
        <v>1217</v>
      </c>
    </row>
    <row r="34" spans="1:2" ht="12" customHeight="1">
      <c r="A34" s="65" t="s">
        <v>133</v>
      </c>
      <c r="B34" s="29">
        <v>21</v>
      </c>
    </row>
    <row r="35" spans="1:2" ht="12" customHeight="1">
      <c r="A35" s="66" t="s">
        <v>134</v>
      </c>
      <c r="B35" s="30">
        <v>2692</v>
      </c>
    </row>
    <row r="36" spans="1:2" ht="12" customHeight="1">
      <c r="A36" s="65" t="s">
        <v>135</v>
      </c>
      <c r="B36" s="29">
        <v>2435</v>
      </c>
    </row>
    <row r="37" spans="1:2" ht="12" customHeight="1">
      <c r="A37" s="66" t="s">
        <v>136</v>
      </c>
      <c r="B37" s="30">
        <v>145</v>
      </c>
    </row>
    <row r="38" spans="1:2" ht="12" customHeight="1">
      <c r="A38" s="65" t="s">
        <v>137</v>
      </c>
      <c r="B38" s="29">
        <v>692</v>
      </c>
    </row>
    <row r="39" spans="1:2" ht="12" customHeight="1">
      <c r="A39" s="66" t="s">
        <v>138</v>
      </c>
      <c r="B39" s="30">
        <v>712</v>
      </c>
    </row>
    <row r="40" spans="1:2" ht="12" customHeight="1">
      <c r="A40" s="65" t="s">
        <v>139</v>
      </c>
      <c r="B40" s="29">
        <v>641</v>
      </c>
    </row>
    <row r="41" spans="1:2" ht="12" customHeight="1">
      <c r="A41" s="66" t="s">
        <v>44</v>
      </c>
      <c r="B41" s="30">
        <v>2652</v>
      </c>
    </row>
    <row r="42" spans="1:2" ht="12" customHeight="1">
      <c r="A42" s="65" t="s">
        <v>45</v>
      </c>
      <c r="B42" s="29">
        <v>7456</v>
      </c>
    </row>
    <row r="43" spans="1:2" ht="12" customHeight="1">
      <c r="A43" s="66" t="s">
        <v>46</v>
      </c>
      <c r="B43" s="30">
        <v>4252</v>
      </c>
    </row>
    <row r="44" spans="1:2" ht="12" customHeight="1">
      <c r="A44" s="65" t="s">
        <v>140</v>
      </c>
      <c r="B44" s="29">
        <v>1618</v>
      </c>
    </row>
    <row r="45" spans="1:2" ht="12" customHeight="1">
      <c r="A45" s="66" t="s">
        <v>141</v>
      </c>
      <c r="B45" s="30">
        <v>4147</v>
      </c>
    </row>
    <row r="46" spans="1:2" ht="12" customHeight="1">
      <c r="A46" s="65" t="s">
        <v>142</v>
      </c>
      <c r="B46" s="29">
        <v>3797</v>
      </c>
    </row>
    <row r="47" spans="1:2" ht="12" customHeight="1">
      <c r="A47" s="66" t="s">
        <v>49</v>
      </c>
      <c r="B47" s="30">
        <v>9890</v>
      </c>
    </row>
    <row r="48" spans="1:2" ht="12" customHeight="1">
      <c r="A48" s="65" t="s">
        <v>143</v>
      </c>
      <c r="B48" s="29">
        <v>3277</v>
      </c>
    </row>
    <row r="49" spans="1:2" ht="12" customHeight="1">
      <c r="A49" s="66" t="s">
        <v>144</v>
      </c>
      <c r="B49" s="30">
        <v>418</v>
      </c>
    </row>
    <row r="50" spans="1:2" ht="12" customHeight="1">
      <c r="A50" s="65" t="s">
        <v>145</v>
      </c>
      <c r="B50" s="29">
        <v>845</v>
      </c>
    </row>
    <row r="51" spans="1:2" ht="12" customHeight="1">
      <c r="A51" s="66" t="s">
        <v>146</v>
      </c>
      <c r="B51" s="30">
        <v>3972</v>
      </c>
    </row>
    <row r="52" spans="1:2" ht="12" customHeight="1">
      <c r="A52" s="65" t="s">
        <v>147</v>
      </c>
      <c r="B52" s="29">
        <v>349</v>
      </c>
    </row>
    <row r="53" spans="1:2" ht="12" customHeight="1">
      <c r="A53" s="66" t="s">
        <v>148</v>
      </c>
      <c r="B53" s="30">
        <v>5968</v>
      </c>
    </row>
    <row r="54" spans="1:2" ht="12" customHeight="1">
      <c r="A54" s="65" t="s">
        <v>58</v>
      </c>
      <c r="B54" s="29">
        <v>0</v>
      </c>
    </row>
    <row r="55" spans="1:2" ht="12" customHeight="1">
      <c r="A55" s="66" t="s">
        <v>149</v>
      </c>
      <c r="B55" s="30">
        <v>10547</v>
      </c>
    </row>
    <row r="56" spans="1:2" ht="12" customHeight="1">
      <c r="A56" s="65" t="s">
        <v>150</v>
      </c>
      <c r="B56" s="29">
        <v>756</v>
      </c>
    </row>
    <row r="57" spans="1:2" ht="12" customHeight="1">
      <c r="A57" s="66" t="s">
        <v>151</v>
      </c>
      <c r="B57" s="30">
        <v>0</v>
      </c>
    </row>
    <row r="58" spans="1:2" ht="12" customHeight="1">
      <c r="A58" s="65" t="s">
        <v>152</v>
      </c>
      <c r="B58" s="29">
        <v>34128</v>
      </c>
    </row>
    <row r="59" spans="1:2" ht="12" customHeight="1">
      <c r="A59" s="66" t="s">
        <v>153</v>
      </c>
      <c r="B59" s="30">
        <v>728</v>
      </c>
    </row>
    <row r="60" spans="1:2" ht="12" customHeight="1">
      <c r="A60" s="65" t="s">
        <v>63</v>
      </c>
      <c r="B60" s="29">
        <v>24662</v>
      </c>
    </row>
    <row r="61" spans="1:2" ht="12" customHeight="1">
      <c r="A61" s="66" t="s">
        <v>154</v>
      </c>
      <c r="B61" s="30">
        <v>2900</v>
      </c>
    </row>
    <row r="62" spans="1:2" ht="12" customHeight="1">
      <c r="A62" s="65" t="s">
        <v>64</v>
      </c>
      <c r="B62" s="29">
        <v>22217</v>
      </c>
    </row>
    <row r="63" spans="1:2" ht="12" customHeight="1">
      <c r="A63" s="66" t="s">
        <v>155</v>
      </c>
      <c r="B63" s="30">
        <v>17623</v>
      </c>
    </row>
    <row r="64" spans="1:2" ht="12" customHeight="1">
      <c r="A64" s="65" t="s">
        <v>156</v>
      </c>
      <c r="B64" s="29">
        <v>12543</v>
      </c>
    </row>
    <row r="65" spans="1:2" ht="12" customHeight="1">
      <c r="A65" s="66" t="s">
        <v>157</v>
      </c>
      <c r="B65" s="30">
        <v>6741</v>
      </c>
    </row>
    <row r="66" spans="1:2" ht="12" customHeight="1">
      <c r="A66" s="65" t="s">
        <v>158</v>
      </c>
      <c r="B66" s="29">
        <v>1358</v>
      </c>
    </row>
    <row r="67" spans="1:2" ht="12" customHeight="1">
      <c r="A67" s="66" t="s">
        <v>159</v>
      </c>
      <c r="B67" s="30">
        <v>11618</v>
      </c>
    </row>
    <row r="68" spans="1:2" ht="12" customHeight="1">
      <c r="A68" s="65" t="s">
        <v>66</v>
      </c>
      <c r="B68" s="29">
        <v>22250</v>
      </c>
    </row>
    <row r="69" spans="1:2" ht="12" customHeight="1">
      <c r="A69" s="66" t="s">
        <v>71</v>
      </c>
      <c r="B69" s="30">
        <v>7216</v>
      </c>
    </row>
    <row r="70" spans="1:2" ht="12" customHeight="1">
      <c r="A70" s="65" t="s">
        <v>72</v>
      </c>
      <c r="B70" s="29">
        <v>7922</v>
      </c>
    </row>
    <row r="71" spans="1:2" ht="12" customHeight="1">
      <c r="A71" s="66" t="s">
        <v>73</v>
      </c>
      <c r="B71" s="30">
        <v>614</v>
      </c>
    </row>
    <row r="72" spans="1:2" ht="12" customHeight="1">
      <c r="A72" s="65" t="s">
        <v>160</v>
      </c>
      <c r="B72" s="29">
        <v>273</v>
      </c>
    </row>
    <row r="73" spans="1:2" ht="12" customHeight="1">
      <c r="A73" s="66" t="s">
        <v>161</v>
      </c>
      <c r="B73" s="30">
        <v>5408</v>
      </c>
    </row>
    <row r="74" spans="1:2" ht="12" customHeight="1">
      <c r="A74" s="65" t="s">
        <v>162</v>
      </c>
      <c r="B74" s="29">
        <v>563</v>
      </c>
    </row>
    <row r="75" spans="1:2" ht="12" customHeight="1">
      <c r="A75" s="66" t="s">
        <v>163</v>
      </c>
      <c r="B75" s="30">
        <v>11085</v>
      </c>
    </row>
    <row r="76" spans="1:2" ht="12" customHeight="1">
      <c r="A76" s="65" t="s">
        <v>77</v>
      </c>
      <c r="B76" s="29">
        <v>10813</v>
      </c>
    </row>
    <row r="77" spans="1:2" ht="12" customHeight="1">
      <c r="A77" s="66" t="s">
        <v>164</v>
      </c>
      <c r="B77" s="30">
        <v>223</v>
      </c>
    </row>
    <row r="78" spans="1:2" ht="12" customHeight="1">
      <c r="A78" s="65" t="s">
        <v>165</v>
      </c>
      <c r="B78" s="29">
        <v>12625</v>
      </c>
    </row>
    <row r="79" spans="1:2" ht="12" customHeight="1">
      <c r="A79" s="66" t="s">
        <v>166</v>
      </c>
      <c r="B79" s="30">
        <v>15953</v>
      </c>
    </row>
    <row r="80" spans="1:2" ht="12" customHeight="1">
      <c r="A80" s="65" t="s">
        <v>167</v>
      </c>
      <c r="B80" s="29">
        <v>14118</v>
      </c>
    </row>
    <row r="81" spans="1:2" ht="12" customHeight="1">
      <c r="A81" s="66" t="s">
        <v>168</v>
      </c>
      <c r="B81" s="30">
        <v>26043</v>
      </c>
    </row>
    <row r="82" spans="1:2" ht="12" customHeight="1">
      <c r="A82" s="65" t="s">
        <v>169</v>
      </c>
      <c r="B82" s="29">
        <v>11974</v>
      </c>
    </row>
    <row r="83" spans="1:2" ht="12" customHeight="1">
      <c r="A83" s="66" t="s">
        <v>170</v>
      </c>
      <c r="B83" s="30">
        <v>20977</v>
      </c>
    </row>
    <row r="84" spans="1:2" ht="12" customHeight="1">
      <c r="A84" s="65" t="s">
        <v>81</v>
      </c>
      <c r="B84" s="29">
        <v>2713</v>
      </c>
    </row>
    <row r="85" spans="1:2" ht="12" customHeight="1">
      <c r="A85" s="66" t="s">
        <v>171</v>
      </c>
      <c r="B85" s="30">
        <v>1660</v>
      </c>
    </row>
    <row r="86" spans="1:2" ht="12" customHeight="1">
      <c r="A86" s="65" t="s">
        <v>172</v>
      </c>
      <c r="B86" s="29">
        <v>5928</v>
      </c>
    </row>
    <row r="87" spans="1:2" ht="12" customHeight="1">
      <c r="A87" s="66" t="s">
        <v>173</v>
      </c>
      <c r="B87" s="30">
        <v>47629</v>
      </c>
    </row>
    <row r="88" spans="1:2" ht="12" customHeight="1">
      <c r="A88" s="65" t="s">
        <v>174</v>
      </c>
      <c r="B88" s="29">
        <v>25365</v>
      </c>
    </row>
    <row r="89" spans="1:2" ht="12" customHeight="1">
      <c r="A89" s="66" t="s">
        <v>175</v>
      </c>
      <c r="B89" s="30">
        <v>4063</v>
      </c>
    </row>
    <row r="90" spans="1:2" ht="12" customHeight="1">
      <c r="A90" s="65" t="s">
        <v>88</v>
      </c>
      <c r="B90" s="29">
        <v>24884</v>
      </c>
    </row>
    <row r="91" spans="1:2" ht="12" customHeight="1">
      <c r="A91" s="66" t="s">
        <v>176</v>
      </c>
      <c r="B91" s="30">
        <v>18168</v>
      </c>
    </row>
    <row r="92" spans="1:2" ht="12" customHeight="1">
      <c r="A92" s="65" t="s">
        <v>177</v>
      </c>
      <c r="B92" s="29">
        <v>1599</v>
      </c>
    </row>
    <row r="93" spans="1:2" ht="12" customHeight="1">
      <c r="A93" s="66" t="s">
        <v>178</v>
      </c>
      <c r="B93" s="30">
        <v>10414</v>
      </c>
    </row>
    <row r="94" spans="1:2" ht="12" customHeight="1">
      <c r="A94" s="69" t="s">
        <v>231</v>
      </c>
      <c r="B94" s="77">
        <f>SUM(B95:B97)</f>
        <v>2546</v>
      </c>
    </row>
    <row r="95" spans="1:2" ht="12" customHeight="1">
      <c r="A95" s="65" t="s">
        <v>182</v>
      </c>
      <c r="B95" s="29">
        <v>457</v>
      </c>
    </row>
    <row r="96" spans="1:2" ht="12" customHeight="1">
      <c r="A96" s="66" t="s">
        <v>183</v>
      </c>
      <c r="B96" s="30">
        <v>0</v>
      </c>
    </row>
    <row r="97" spans="1:2" ht="12" customHeight="1">
      <c r="A97" s="65" t="s">
        <v>184</v>
      </c>
      <c r="B97" s="29">
        <v>2089</v>
      </c>
    </row>
    <row r="98" spans="1:2" ht="12" customHeight="1">
      <c r="A98" s="74" t="s">
        <v>232</v>
      </c>
      <c r="B98" s="75">
        <f>SUM(B99,B109,B123,B137)</f>
        <v>193592</v>
      </c>
    </row>
    <row r="99" spans="1:2" ht="12" customHeight="1">
      <c r="A99" s="69" t="s">
        <v>226</v>
      </c>
      <c r="B99" s="28">
        <f>SUM(B101:B108)</f>
        <v>7438</v>
      </c>
    </row>
    <row r="100" spans="1:2" ht="12" customHeight="1">
      <c r="A100" s="78" t="s">
        <v>223</v>
      </c>
      <c r="B100" s="79">
        <f>B99/$B$98</f>
        <v>3.8421009132608784E-2</v>
      </c>
    </row>
    <row r="101" spans="1:2" ht="12" customHeight="1">
      <c r="A101" s="65" t="s">
        <v>185</v>
      </c>
      <c r="B101" s="29">
        <v>0</v>
      </c>
    </row>
    <row r="102" spans="1:2" ht="12" customHeight="1">
      <c r="A102" s="66" t="s">
        <v>186</v>
      </c>
      <c r="B102" s="30">
        <v>2360</v>
      </c>
    </row>
    <row r="103" spans="1:2" ht="12" customHeight="1">
      <c r="A103" s="65" t="s">
        <v>200</v>
      </c>
      <c r="B103" s="29">
        <v>5078</v>
      </c>
    </row>
    <row r="104" spans="1:2" ht="12" customHeight="1">
      <c r="A104" s="66" t="s">
        <v>99</v>
      </c>
      <c r="B104" s="30">
        <v>0</v>
      </c>
    </row>
    <row r="105" spans="1:2" ht="12" customHeight="1">
      <c r="A105" s="68" t="s">
        <v>209</v>
      </c>
      <c r="B105" s="29">
        <v>0</v>
      </c>
    </row>
    <row r="106" spans="1:2" ht="12" customHeight="1">
      <c r="A106" s="66" t="s">
        <v>210</v>
      </c>
      <c r="B106" s="30">
        <v>0</v>
      </c>
    </row>
    <row r="107" spans="1:2" ht="12" customHeight="1">
      <c r="A107" s="65" t="s">
        <v>108</v>
      </c>
      <c r="B107" s="29">
        <v>0</v>
      </c>
    </row>
    <row r="108" spans="1:2" ht="12" customHeight="1">
      <c r="A108" s="66" t="s">
        <v>109</v>
      </c>
      <c r="B108" s="30">
        <v>0</v>
      </c>
    </row>
    <row r="109" spans="1:2" ht="12" customHeight="1">
      <c r="A109" s="69" t="s">
        <v>225</v>
      </c>
      <c r="B109" s="28">
        <f>SUM(B111:B122)</f>
        <v>44479</v>
      </c>
    </row>
    <row r="110" spans="1:2" ht="12" customHeight="1">
      <c r="A110" s="78" t="s">
        <v>223</v>
      </c>
      <c r="B110" s="79">
        <f>B109/$B$98</f>
        <v>0.22975639489235092</v>
      </c>
    </row>
    <row r="111" spans="1:2" ht="12" customHeight="1">
      <c r="A111" s="65" t="s">
        <v>187</v>
      </c>
      <c r="B111" s="29">
        <v>20</v>
      </c>
    </row>
    <row r="112" spans="1:2" ht="12" customHeight="1">
      <c r="A112" s="66" t="s">
        <v>188</v>
      </c>
      <c r="B112" s="30">
        <v>3207</v>
      </c>
    </row>
    <row r="113" spans="1:2" ht="12" customHeight="1">
      <c r="A113" s="65" t="s">
        <v>189</v>
      </c>
      <c r="B113" s="29">
        <v>3915</v>
      </c>
    </row>
    <row r="114" spans="1:2" ht="12" customHeight="1">
      <c r="A114" s="66" t="s">
        <v>190</v>
      </c>
      <c r="B114" s="30">
        <v>9252</v>
      </c>
    </row>
    <row r="115" spans="1:2" ht="12" customHeight="1">
      <c r="A115" s="65" t="s">
        <v>191</v>
      </c>
      <c r="B115" s="29">
        <v>2544</v>
      </c>
    </row>
    <row r="116" spans="1:2" ht="12" customHeight="1">
      <c r="A116" s="66" t="s">
        <v>192</v>
      </c>
      <c r="B116" s="30">
        <v>6</v>
      </c>
    </row>
    <row r="117" spans="1:2" ht="12" customHeight="1">
      <c r="A117" s="65" t="s">
        <v>181</v>
      </c>
      <c r="B117" s="29">
        <v>0</v>
      </c>
    </row>
    <row r="118" spans="1:2" ht="12" customHeight="1">
      <c r="A118" s="66" t="s">
        <v>193</v>
      </c>
      <c r="B118" s="30">
        <v>20362</v>
      </c>
    </row>
    <row r="119" spans="1:2" ht="12" customHeight="1">
      <c r="A119" s="65" t="s">
        <v>207</v>
      </c>
      <c r="B119" s="29">
        <v>5173</v>
      </c>
    </row>
    <row r="120" spans="1:2" ht="12" customHeight="1">
      <c r="A120" s="66" t="s">
        <v>214</v>
      </c>
      <c r="B120" s="30">
        <v>0</v>
      </c>
    </row>
    <row r="121" spans="1:2" ht="12" customHeight="1">
      <c r="A121" s="65" t="s">
        <v>208</v>
      </c>
      <c r="B121" s="29">
        <v>0</v>
      </c>
    </row>
    <row r="122" spans="1:2" ht="12" customHeight="1">
      <c r="A122" s="65" t="s">
        <v>215</v>
      </c>
      <c r="B122" s="29">
        <v>0</v>
      </c>
    </row>
    <row r="123" spans="1:2" ht="12" customHeight="1">
      <c r="A123" s="69" t="s">
        <v>224</v>
      </c>
      <c r="B123" s="28">
        <f>SUM(B125:B136)</f>
        <v>119557</v>
      </c>
    </row>
    <row r="124" spans="1:2" ht="12" customHeight="1">
      <c r="A124" s="78" t="s">
        <v>223</v>
      </c>
      <c r="B124" s="79">
        <f>B123/$B$98</f>
        <v>0.61757200710773175</v>
      </c>
    </row>
    <row r="125" spans="1:2" ht="12" customHeight="1">
      <c r="A125" s="65" t="s">
        <v>195</v>
      </c>
      <c r="B125" s="29">
        <v>2562</v>
      </c>
    </row>
    <row r="126" spans="1:2" ht="12" customHeight="1">
      <c r="A126" s="66" t="s">
        <v>196</v>
      </c>
      <c r="B126" s="29">
        <v>4020</v>
      </c>
    </row>
    <row r="127" spans="1:2" ht="12" customHeight="1">
      <c r="A127" s="65" t="s">
        <v>197</v>
      </c>
      <c r="B127" s="30">
        <v>630</v>
      </c>
    </row>
    <row r="128" spans="1:2" ht="12" customHeight="1">
      <c r="A128" s="66" t="s">
        <v>198</v>
      </c>
      <c r="B128" s="29">
        <v>8936</v>
      </c>
    </row>
    <row r="129" spans="1:2" ht="12" customHeight="1">
      <c r="A129" s="65" t="s">
        <v>201</v>
      </c>
      <c r="B129" s="30">
        <v>3668</v>
      </c>
    </row>
    <row r="130" spans="1:2" ht="12" customHeight="1">
      <c r="A130" s="66" t="s">
        <v>202</v>
      </c>
      <c r="B130" s="29">
        <v>0</v>
      </c>
    </row>
    <row r="131" spans="1:2" ht="12" customHeight="1">
      <c r="A131" s="65" t="s">
        <v>203</v>
      </c>
      <c r="B131" s="30">
        <v>3313</v>
      </c>
    </row>
    <row r="132" spans="1:2" ht="12" customHeight="1">
      <c r="A132" s="65" t="s">
        <v>199</v>
      </c>
      <c r="B132" s="29">
        <v>17174</v>
      </c>
    </row>
    <row r="133" spans="1:2" ht="12" customHeight="1">
      <c r="A133" s="66" t="s">
        <v>180</v>
      </c>
      <c r="B133" s="30">
        <v>3284</v>
      </c>
    </row>
    <row r="134" spans="1:2" ht="12" customHeight="1">
      <c r="A134" s="66" t="s">
        <v>179</v>
      </c>
      <c r="B134" s="30">
        <v>13501</v>
      </c>
    </row>
    <row r="135" spans="1:2" ht="12" customHeight="1">
      <c r="A135" s="66" t="s">
        <v>205</v>
      </c>
      <c r="B135" s="29">
        <v>60131</v>
      </c>
    </row>
    <row r="136" spans="1:2" ht="12" customHeight="1">
      <c r="A136" s="65" t="s">
        <v>204</v>
      </c>
      <c r="B136" s="30">
        <v>2338</v>
      </c>
    </row>
    <row r="137" spans="1:2" ht="12" customHeight="1">
      <c r="A137" s="69" t="s">
        <v>222</v>
      </c>
      <c r="B137" s="28">
        <f>SUM(B139:B145)</f>
        <v>22118</v>
      </c>
    </row>
    <row r="138" spans="1:2" ht="12" customHeight="1">
      <c r="A138" s="78" t="s">
        <v>223</v>
      </c>
      <c r="B138" s="79">
        <f>B137/$B$98</f>
        <v>0.11425058886730857</v>
      </c>
    </row>
    <row r="139" spans="1:2" ht="12" customHeight="1">
      <c r="A139" s="65" t="s">
        <v>206</v>
      </c>
      <c r="B139" s="29">
        <v>2040</v>
      </c>
    </row>
    <row r="140" spans="1:2" ht="12" customHeight="1">
      <c r="A140" s="66" t="s">
        <v>211</v>
      </c>
      <c r="B140" s="30">
        <v>937</v>
      </c>
    </row>
    <row r="141" spans="1:2" ht="12" customHeight="1">
      <c r="A141" s="65" t="s">
        <v>212</v>
      </c>
      <c r="B141" s="29">
        <v>27</v>
      </c>
    </row>
    <row r="142" spans="1:2" ht="12" customHeight="1">
      <c r="A142" s="66" t="s">
        <v>213</v>
      </c>
      <c r="B142" s="30">
        <v>5021</v>
      </c>
    </row>
    <row r="143" spans="1:2" ht="12" customHeight="1">
      <c r="A143" s="65" t="s">
        <v>194</v>
      </c>
      <c r="B143" s="29">
        <v>14093</v>
      </c>
    </row>
    <row r="144" spans="1:2" ht="12" customHeight="1">
      <c r="A144" s="66" t="s">
        <v>216</v>
      </c>
      <c r="B144" s="30">
        <v>0</v>
      </c>
    </row>
    <row r="145" spans="1:2" ht="12" customHeight="1">
      <c r="A145" s="65" t="s">
        <v>107</v>
      </c>
      <c r="B145" s="29">
        <v>0</v>
      </c>
    </row>
    <row r="146" spans="1:2" s="8" customFormat="1" ht="12" customHeight="1">
      <c r="A146" s="71" t="s">
        <v>217</v>
      </c>
      <c r="B146" s="22"/>
    </row>
    <row r="147" spans="1:2" s="8" customFormat="1" ht="12" customHeight="1">
      <c r="A147" s="22"/>
      <c r="B147" s="22"/>
    </row>
    <row r="148" spans="1:2" s="8" customFormat="1" ht="12" customHeight="1">
      <c r="A148" s="74" t="s">
        <v>227</v>
      </c>
      <c r="B148" s="75">
        <f>B4</f>
        <v>790183</v>
      </c>
    </row>
    <row r="149" spans="1:2" s="8" customFormat="1" ht="12" customHeight="1">
      <c r="A149" s="69" t="s">
        <v>232</v>
      </c>
      <c r="B149" s="28">
        <f>B98</f>
        <v>193592</v>
      </c>
    </row>
    <row r="150" spans="1:2" ht="12" customHeight="1">
      <c r="A150" s="65" t="s">
        <v>233</v>
      </c>
      <c r="B150" s="29">
        <f>B99</f>
        <v>7438</v>
      </c>
    </row>
    <row r="151" spans="1:2" ht="12" customHeight="1">
      <c r="A151" s="66" t="s">
        <v>234</v>
      </c>
      <c r="B151" s="30">
        <f>B109</f>
        <v>44479</v>
      </c>
    </row>
    <row r="152" spans="1:2" ht="12" customHeight="1">
      <c r="A152" s="65" t="s">
        <v>235</v>
      </c>
      <c r="B152" s="29">
        <f>B123</f>
        <v>119557</v>
      </c>
    </row>
    <row r="153" spans="1:2" ht="12" customHeight="1">
      <c r="A153" s="66" t="s">
        <v>236</v>
      </c>
      <c r="B153" s="30">
        <f>B137</f>
        <v>22118</v>
      </c>
    </row>
    <row r="154" spans="1:2" ht="12" customHeight="1">
      <c r="A154" s="25"/>
      <c r="B154" s="23"/>
    </row>
    <row r="155" spans="1:2" ht="12" customHeight="1">
      <c r="A155" s="69" t="s">
        <v>237</v>
      </c>
      <c r="B155" s="34">
        <f>SUM(B156:B159)</f>
        <v>1</v>
      </c>
    </row>
    <row r="156" spans="1:2" ht="12" customHeight="1">
      <c r="A156" s="65" t="s">
        <v>233</v>
      </c>
      <c r="B156" s="81">
        <f>B100</f>
        <v>3.8421009132608784E-2</v>
      </c>
    </row>
    <row r="157" spans="1:2" ht="12" customHeight="1">
      <c r="A157" s="66" t="s">
        <v>234</v>
      </c>
      <c r="B157" s="82">
        <f>B110</f>
        <v>0.22975639489235092</v>
      </c>
    </row>
    <row r="158" spans="1:2" ht="12" customHeight="1">
      <c r="A158" s="65" t="s">
        <v>235</v>
      </c>
      <c r="B158" s="83">
        <f>B124</f>
        <v>0.61757200710773175</v>
      </c>
    </row>
    <row r="159" spans="1:2" ht="12" customHeight="1" thickBot="1">
      <c r="A159" s="67" t="s">
        <v>236</v>
      </c>
      <c r="B159" s="84">
        <f>B138</f>
        <v>0.11425058886730857</v>
      </c>
    </row>
    <row r="160" spans="1:2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</vt:vector>
  </TitlesOfParts>
  <Company>IBGE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IBGE</dc:creator>
  <cp:lastModifiedBy>Andressa Monteiro Durão</cp:lastModifiedBy>
  <cp:lastPrinted>2006-08-24T11:49:52Z</cp:lastPrinted>
  <dcterms:created xsi:type="dcterms:W3CDTF">1997-11-17T12:35:57Z</dcterms:created>
  <dcterms:modified xsi:type="dcterms:W3CDTF">2018-03-12T14:55:02Z</dcterms:modified>
</cp:coreProperties>
</file>